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lass Schedule" sheetId="2" state="visible" r:id="rId2"/>
    <sheet xmlns:r="http://schemas.openxmlformats.org/officeDocument/2006/relationships" name="Settings &amp; 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'Dashboard'!$A$1:$N$39</definedName>
    <definedName name="_xlnm._FilterDatabase" localSheetId="1" hidden="1">'Class Schedule'!$A$8:$S$208</definedName>
    <definedName name="_xlnm.Print_Area" localSheetId="1">'Class Schedule'!$A$1:$S$208</definedName>
    <definedName name="_xlnm.Print_Area" localSheetId="2">'Settings &amp; Lists'!$A$1:$F$32</definedName>
    <definedName name="_xlnm.Print_Area" localSheetId="3">'Instructions'!$A$1:$F$52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4546A"/>
      <sz val="11"/>
    </font>
    <font>
      <name val="Calibri"/>
      <b val="1"/>
      <color rgb="001F4E78"/>
      <sz val="11"/>
    </font>
    <font>
      <name val="Calibri"/>
      <b val="1"/>
      <color rgb="00FFFFFF"/>
      <sz val="11"/>
    </font>
    <font>
      <name val="Calibri"/>
      <b val="1"/>
      <color rgb="001F4E78"/>
      <sz val="20"/>
    </font>
    <font>
      <name val="Calibri"/>
      <color rgb="00666666"/>
      <sz val="9"/>
    </font>
    <font>
      <name val="Calibri"/>
      <color rgb="0020313A"/>
      <sz val="11"/>
    </font>
  </fonts>
  <fills count="9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2F0D9"/>
      </patternFill>
    </fill>
    <fill>
      <patternFill patternType="solid">
        <fgColor rgb="00FFF2CC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pivotButton="0" quotePrefix="0" xfId="0"/>
    <xf numFmtId="0" fontId="3" fillId="5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164" fontId="7" fillId="4" borderId="1" applyAlignment="1" pivotButton="0" quotePrefix="0" xfId="0">
      <alignment horizontal="center" vertical="center"/>
    </xf>
    <xf numFmtId="18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" fontId="7" fillId="4" borderId="1" applyAlignment="1" pivotButton="0" quotePrefix="0" xfId="0">
      <alignment horizontal="center" vertical="center"/>
    </xf>
    <xf numFmtId="2" fontId="7" fillId="3" borderId="1" applyAlignment="1" pivotButton="0" quotePrefix="0" xfId="0">
      <alignment horizontal="center" vertical="center"/>
    </xf>
    <xf numFmtId="1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7" borderId="1" applyAlignment="1" pivotButton="0" quotePrefix="0" xfId="0">
      <alignment horizontal="left" vertical="center" wrapText="1"/>
    </xf>
    <xf numFmtId="0" fontId="7" fillId="8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9C0006"/>
        <sz val="11"/>
      </font>
      <fill>
        <patternFill patternType="solid">
          <fgColor rgb="00F4CCCC"/>
        </patternFill>
      </fill>
    </dxf>
    <dxf>
      <font>
        <name val="Calibri"/>
        <b val="1"/>
        <color rgb="002F7D5B"/>
        <sz val="11"/>
      </font>
      <fill>
        <patternFill patternType="solid">
          <fgColor rgb="00E2F0D9"/>
        </patternFill>
      </fill>
    </dxf>
    <dxf>
      <font>
        <name val="Calibri"/>
        <color rgb="007F7F7F"/>
        <sz val="11"/>
      </font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Scheduled Sessions by Weekday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'Dashboard'!$A$15:$A$21</f>
            </numRef>
          </cat>
          <val>
            <numRef>
              <f>'Dashboard'!$B$15:$B$21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Sessions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Scheduled Sessions by Delivery Format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ln xmlns:a="http://schemas.openxmlformats.org/drawingml/2006/main">
                <a:prstDash val="solid"/>
              </a:ln>
            </spPr>
          </dPt>
          <dPt>
            <idx val="1"/>
            <spPr>
              <a:ln xmlns:a="http://schemas.openxmlformats.org/drawingml/2006/main">
                <a:prstDash val="solid"/>
              </a:ln>
            </spPr>
          </dPt>
          <dPt>
            <idx val="2"/>
            <spPr>
              <a:ln xmlns:a="http://schemas.openxmlformats.org/drawingml/2006/main">
                <a:prstDash val="solid"/>
              </a:ln>
            </spPr>
          </dPt>
          <cat>
            <numRef>
              <f>'Dashboard'!$D$15:$D$17</f>
            </numRef>
          </cat>
          <val>
            <numRef>
              <f>'Dashboard'!$E$15:$E$17</f>
            </numRef>
          </val>
        </ser>
        <dLbls>
          <showVal val="0"/>
          <showPercent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23</row>
      <rowOff>0</rowOff>
    </from>
    <ext cx="37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lassSchedule" displayName="tblClassSchedule" ref="A8:S208" headerRowCount="1">
  <autoFilter ref="A8:S208"/>
  <tableColumns count="19">
    <tableColumn id="1" name="Class ID"/>
    <tableColumn id="2" name="Course Code"/>
    <tableColumn id="3" name="Class Title"/>
    <tableColumn id="4" name="Section"/>
    <tableColumn id="5" name="Class Date"/>
    <tableColumn id="6" name="Start Time"/>
    <tableColumn id="7" name="End Time"/>
    <tableColumn id="8" name="Time Zone"/>
    <tableColumn id="9" name="Delivery Format"/>
    <tableColumn id="10" name="Location"/>
    <tableColumn id="11" name="Meeting Link"/>
    <tableColumn id="12" name="Instructor"/>
    <tableColumn id="13" name="Capacity"/>
    <tableColumn id="14" name="Enrolled"/>
    <tableColumn id="15" name="Status"/>
    <tableColumn id="16" name="Duration Hours"/>
    <tableColumn id="17" name="Seats Available"/>
    <tableColumn id="18" name="Schedule Alert"/>
    <tableColumn id="19" name="Ready to Publish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0" customWidth="1" min="3" max="3"/>
    <col width="4" customWidth="1" min="4" max="4"/>
    <col width="20" customWidth="1" min="5" max="5"/>
    <col width="4" customWidth="1" min="6" max="6"/>
    <col width="20" customWidth="1" min="7" max="7"/>
    <col width="4" customWidth="1" min="8" max="8"/>
    <col width="20" customWidth="1" min="9" max="9"/>
    <col width="4" customWidth="1" min="10" max="10"/>
    <col width="20" customWidth="1" min="11" max="11"/>
    <col width="4" customWidth="1" min="12" max="12"/>
    <col width="14" customWidth="1" min="13" max="13"/>
    <col width="14" customWidth="1" min="14" max="14"/>
  </cols>
  <sheetData>
    <row r="1" ht="28" customHeight="1">
      <c r="A1" s="1" t="inlineStr">
        <is>
          <t>Class Schedule Dashboard</t>
        </is>
      </c>
    </row>
    <row r="2">
      <c r="A2" s="2" t="inlineStr">
        <is>
          <t>Review scheduled sessions, enrollment, conflicts, and publishing readiness.</t>
        </is>
      </c>
    </row>
    <row r="3">
      <c r="A3" s="3" t="inlineStr">
        <is>
          <t>Report Start Date</t>
        </is>
      </c>
      <c r="B3" s="35" t="n">
        <v>46266</v>
      </c>
    </row>
    <row r="4">
      <c r="A4" s="3" t="inlineStr">
        <is>
          <t>Report End Date</t>
        </is>
      </c>
      <c r="B4" s="35" t="n">
        <v>46387</v>
      </c>
    </row>
    <row r="5"/>
    <row r="6">
      <c r="A6" s="5" t="inlineStr">
        <is>
          <t>Scheduled Sessions</t>
        </is>
      </c>
      <c r="C6" s="5" t="inlineStr">
        <is>
          <t>Total Enrolled</t>
        </is>
      </c>
      <c r="E6" s="5" t="inlineStr">
        <is>
          <t>Available Seats</t>
        </is>
      </c>
      <c r="G6" s="5" t="inlineStr">
        <is>
          <t>Enrollment Utilization</t>
        </is>
      </c>
      <c r="I6" s="5" t="inlineStr">
        <is>
          <t>Rows Needing Review</t>
        </is>
      </c>
      <c r="K6" s="5" t="inlineStr">
        <is>
          <t>Ready to Publish</t>
        </is>
      </c>
    </row>
    <row r="7">
      <c r="A7" s="6">
        <f>IF(OR($B$3="",$B$4=""),"",COUNTIFS('Class Schedule'!$E$9:$E$208,"&gt;="&amp;$B$3,'Class Schedule'!$E$9:$E$208,"&lt;="&amp;$B$4,'Class Schedule'!$O$9:$O$208,"Scheduled"))</f>
        <v/>
      </c>
      <c r="C7" s="6">
        <f>IF(OR($B$3="",$B$4=""),"",SUMIFS('Class Schedule'!$N$9:$N$208,'Class Schedule'!$E$9:$E$208,"&gt;="&amp;$B$3,'Class Schedule'!$E$9:$E$208,"&lt;="&amp;$B$4,'Class Schedule'!$O$9:$O$208,"Scheduled"))</f>
        <v/>
      </c>
      <c r="E7" s="6">
        <f>IF(OR($B$3="",$B$4=""),"",SUMPRODUCT(--('Class Schedule'!$E$9:$E$208&gt;=$B$3),--('Class Schedule'!$E$9:$E$208&lt;=$B$4),--('Class Schedule'!$O$9:$O$208="Scheduled"),--('Class Schedule'!$Q$9:$Q$208&gt;0),'Class Schedule'!$Q$9:$Q$208))</f>
        <v/>
      </c>
      <c r="G7" s="36">
        <f>IF(OR($B$3="",$B$4=""),"",IFERROR(SUMIFS('Class Schedule'!$N$9:$N$208,'Class Schedule'!$E$9:$E$208,"&gt;="&amp;$B$3,'Class Schedule'!$E$9:$E$208,"&lt;="&amp;$B$4,'Class Schedule'!$O$9:$O$208,"Scheduled")/SUMIFS('Class Schedule'!$M$9:$M$208,'Class Schedule'!$E$9:$E$208,"&gt;="&amp;$B$3,'Class Schedule'!$E$9:$E$208,"&lt;="&amp;$B$4,'Class Schedule'!$O$9:$O$208,"Scheduled"),0))</f>
        <v/>
      </c>
      <c r="I7" s="6">
        <f>IF(OR($B$3="",$B$4=""),"",COUNTIFS('Class Schedule'!$E$9:$E$208,"&gt;="&amp;$B$3,'Class Schedule'!$E$9:$E$208,"&lt;="&amp;$B$4,'Class Schedule'!$R$9:$R$208,"&lt;&gt;"))</f>
        <v/>
      </c>
      <c r="K7" s="6">
        <f>IF(OR($B$3="",$B$4=""),"",COUNTIFS('Class Schedule'!$E$9:$E$208,"&gt;="&amp;$B$3,'Class Schedule'!$E$9:$E$208,"&lt;="&amp;$B$4,'Class Schedule'!$S$9:$S$208,"Yes"))</f>
        <v/>
      </c>
    </row>
    <row r="8">
      <c r="A8" s="8" t="inlineStr">
        <is>
          <t>Scheduled records in the selected range.</t>
        </is>
      </c>
      <c r="C8" s="8" t="inlineStr">
        <is>
          <t>Aggregate enrollment for scheduled sessions.</t>
        </is>
      </c>
      <c r="E8" s="8" t="inlineStr">
        <is>
          <t>Positive open seats in scheduled sessions.</t>
        </is>
      </c>
      <c r="G8" s="8" t="inlineStr">
        <is>
          <t>Enrollment divided by scheduled capacity.</t>
        </is>
      </c>
      <c r="I8" s="8" t="inlineStr">
        <is>
          <t>Dated rows with a schedule alert.</t>
        </is>
      </c>
      <c r="K8" s="8" t="inlineStr">
        <is>
          <t>Scheduled records that passed all checks.</t>
        </is>
      </c>
    </row>
    <row r="9"/>
    <row r="10"/>
    <row r="11"/>
    <row r="12"/>
    <row r="13"/>
    <row r="14">
      <c r="A14" s="9" t="inlineStr">
        <is>
          <t>Scheduled Sessions by Weekday</t>
        </is>
      </c>
      <c r="B14" s="10" t="inlineStr">
        <is>
          <t>Session Count</t>
        </is>
      </c>
      <c r="D14" s="9" t="inlineStr">
        <is>
          <t>Scheduled Sessions by Delivery Format</t>
        </is>
      </c>
      <c r="E14" s="10" t="inlineStr">
        <is>
          <t>Session Count</t>
        </is>
      </c>
    </row>
    <row r="15">
      <c r="A15" s="11" t="inlineStr">
        <is>
          <t>Monday</t>
        </is>
      </c>
      <c r="B15" s="12">
        <f>IF(OR($B$3="",$B$4=""),"",SUMPRODUCT(--('Class Schedule'!$E$9:$E$208&gt;=$B$3),--('Class Schedule'!$E$9:$E$208&lt;=$B$4),--('Class Schedule'!$O$9:$O$208="Scheduled"),--(WEEKDAY('Class Schedule'!$E$9:$E$208,2)=1)))</f>
        <v/>
      </c>
      <c r="D15" s="11" t="inlineStr">
        <is>
          <t>In Person</t>
        </is>
      </c>
      <c r="E15" s="12">
        <f>IF(OR($B$3="",$B$4=""),"",COUNTIFS('Class Schedule'!$E$9:$E$208,"&gt;="&amp;$B$3,'Class Schedule'!$E$9:$E$208,"&lt;="&amp;$B$4,'Class Schedule'!$O$9:$O$208,"Scheduled",'Class Schedule'!$I$9:$I$208,D15))</f>
        <v/>
      </c>
    </row>
    <row r="16">
      <c r="A16" s="11" t="inlineStr">
        <is>
          <t>Tuesday</t>
        </is>
      </c>
      <c r="B16" s="12">
        <f>IF(OR($B$3="",$B$4=""),"",SUMPRODUCT(--('Class Schedule'!$E$9:$E$208&gt;=$B$3),--('Class Schedule'!$E$9:$E$208&lt;=$B$4),--('Class Schedule'!$O$9:$O$208="Scheduled"),--(WEEKDAY('Class Schedule'!$E$9:$E$208,2)=2)))</f>
        <v/>
      </c>
      <c r="D16" s="11" t="inlineStr">
        <is>
          <t>Virtual</t>
        </is>
      </c>
      <c r="E16" s="12">
        <f>IF(OR($B$3="",$B$4=""),"",COUNTIFS('Class Schedule'!$E$9:$E$208,"&gt;="&amp;$B$3,'Class Schedule'!$E$9:$E$208,"&lt;="&amp;$B$4,'Class Schedule'!$O$9:$O$208,"Scheduled",'Class Schedule'!$I$9:$I$208,D16))</f>
        <v/>
      </c>
    </row>
    <row r="17">
      <c r="A17" s="11" t="inlineStr">
        <is>
          <t>Wednesday</t>
        </is>
      </c>
      <c r="B17" s="12">
        <f>IF(OR($B$3="",$B$4=""),"",SUMPRODUCT(--('Class Schedule'!$E$9:$E$208&gt;=$B$3),--('Class Schedule'!$E$9:$E$208&lt;=$B$4),--('Class Schedule'!$O$9:$O$208="Scheduled"),--(WEEKDAY('Class Schedule'!$E$9:$E$208,2)=3)))</f>
        <v/>
      </c>
      <c r="D17" s="11" t="inlineStr">
        <is>
          <t>Hybrid</t>
        </is>
      </c>
      <c r="E17" s="12">
        <f>IF(OR($B$3="",$B$4=""),"",COUNTIFS('Class Schedule'!$E$9:$E$208,"&gt;="&amp;$B$3,'Class Schedule'!$E$9:$E$208,"&lt;="&amp;$B$4,'Class Schedule'!$O$9:$O$208,"Scheduled",'Class Schedule'!$I$9:$I$208,D17))</f>
        <v/>
      </c>
    </row>
    <row r="18">
      <c r="A18" s="11" t="inlineStr">
        <is>
          <t>Thursday</t>
        </is>
      </c>
      <c r="B18" s="12">
        <f>IF(OR($B$3="",$B$4=""),"",SUMPRODUCT(--('Class Schedule'!$E$9:$E$208&gt;=$B$3),--('Class Schedule'!$E$9:$E$208&lt;=$B$4),--('Class Schedule'!$O$9:$O$208="Scheduled"),--(WEEKDAY('Class Schedule'!$E$9:$E$208,2)=4)))</f>
        <v/>
      </c>
      <c r="E18">
        <f>""</f>
        <v/>
      </c>
    </row>
    <row r="19">
      <c r="A19" s="11" t="inlineStr">
        <is>
          <t>Friday</t>
        </is>
      </c>
      <c r="B19" s="12">
        <f>IF(OR($B$3="",$B$4=""),"",SUMPRODUCT(--('Class Schedule'!$E$9:$E$208&gt;=$B$3),--('Class Schedule'!$E$9:$E$208&lt;=$B$4),--('Class Schedule'!$O$9:$O$208="Scheduled"),--(WEEKDAY('Class Schedule'!$E$9:$E$208,2)=5)))</f>
        <v/>
      </c>
      <c r="E19">
        <f>""</f>
        <v/>
      </c>
    </row>
    <row r="20">
      <c r="A20" s="11" t="inlineStr">
        <is>
          <t>Saturday</t>
        </is>
      </c>
      <c r="B20" s="12">
        <f>IF(OR($B$3="",$B$4=""),"",SUMPRODUCT(--('Class Schedule'!$E$9:$E$208&gt;=$B$3),--('Class Schedule'!$E$9:$E$208&lt;=$B$4),--('Class Schedule'!$O$9:$O$208="Scheduled"),--(WEEKDAY('Class Schedule'!$E$9:$E$208,2)=6)))</f>
        <v/>
      </c>
      <c r="E20">
        <f>""</f>
        <v/>
      </c>
    </row>
    <row r="21">
      <c r="A21" s="11" t="inlineStr">
        <is>
          <t>Sunday</t>
        </is>
      </c>
      <c r="B21" s="12">
        <f>IF(OR($B$3="",$B$4=""),"",SUMPRODUCT(--('Class Schedule'!$E$9:$E$208&gt;=$B$3),--('Class Schedule'!$E$9:$E$208&lt;=$B$4),--('Class Schedule'!$O$9:$O$208="Scheduled"),--(WEEKDAY('Class Schedule'!$E$9:$E$208,2)=7)))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N1"/>
  </mergeCells>
  <conditionalFormatting sqref="I7">
    <cfRule type="cellIs" priority="1" operator="equal" dxfId="0">
      <formula>0</formula>
    </cfRule>
    <cfRule type="cellIs" priority="2" operator="between" dxfId="1">
      <formula>1</formula>
      <formula>2</formula>
    </cfRule>
    <cfRule type="cellIs" priority="3" operator="greaterThan" dxfId="2">
      <formula>2</formula>
    </cfRule>
  </conditionalFormatting>
  <conditionalFormatting sqref="G7">
    <cfRule type="cellIs" priority="4" operator="between" dxfId="0">
      <formula>0</formula>
      <formula>0.9</formula>
    </cfRule>
    <cfRule type="cellIs" priority="5" operator="between" dxfId="1">
      <formula>0.9000001</formula>
      <formula>1</formula>
    </cfRule>
    <cfRule type="cellIs" priority="6" operator="greaterThan" dxfId="2">
      <formula>1</formula>
    </cfRule>
  </conditionalFormatting>
  <conditionalFormatting sqref="K7">
    <cfRule type="cellIs" priority="7" operator="greaterThan" dxfId="0">
      <formula>0</formula>
    </cfRule>
  </conditionalFormatting>
  <dataValidations count="2">
    <dataValidation sqref="B3" showDropDown="0" showInputMessage="1" showErrorMessage="1" allowBlank="0" errorTitle="Invalid date" error="Enter a date from 01/01/2020 through 12/31/2100." promptTitle="Report dates" prompt="Enter the reporting date range." type="date" errorStyle="stop" operator="between">
      <formula1>DATE(2020,1,1)</formula1>
      <formula2>DATE(2100,12,31)</formula2>
    </dataValidation>
    <dataValidation sqref="B4" showDropDown="0" showInputMessage="1" showErrorMessage="1" allowBlank="0" errorTitle="Invalid date range" error="The end date must be on or after the start date." promptTitle="Report dates" prompt="Enter the reporting date range." type="custom" errorStyle="stop">
      <formula1>=AND(ISNUMBER(B4),B4&gt;=B3)</formula1>
    </dataValidation>
  </dataValidations>
  <pageMargins left="0.25" right="0.25" top="0.5" bottom="0.5" header="0.2" footer="0.2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208"/>
  <sheetViews>
    <sheetView showGridLines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8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34" customWidth="1" min="10" max="10"/>
    <col width="34" customWidth="1" min="11" max="11"/>
    <col width="22" customWidth="1" min="12" max="12"/>
    <col width="11" customWidth="1" min="13" max="13"/>
    <col width="11" customWidth="1" min="14" max="14"/>
    <col width="12" customWidth="1" min="15" max="15"/>
    <col width="14" customWidth="1" min="16" max="16"/>
    <col width="14" customWidth="1" min="17" max="17"/>
    <col width="30" customWidth="1" min="18" max="18"/>
    <col width="18" customWidth="1" min="19" max="19"/>
  </cols>
  <sheetData>
    <row r="1" ht="28" customHeight="1">
      <c r="A1" s="1" t="inlineStr">
        <is>
          <t>Class Schedule</t>
        </is>
      </c>
    </row>
    <row r="2">
      <c r="A2" s="13" t="inlineStr">
        <is>
          <t>Enter one row for each class meeting or session. Gray cells are editable; blue cells are calculated.</t>
        </is>
      </c>
    </row>
    <row r="4">
      <c r="A4" s="14" t="inlineStr">
        <is>
          <t>Prepared Rows</t>
        </is>
      </c>
      <c r="B4" s="15" t="n">
        <v>200</v>
      </c>
      <c r="D4" s="14" t="inlineStr">
        <is>
          <t>Example Rows</t>
        </is>
      </c>
      <c r="E4" s="15" t="n">
        <v>10</v>
      </c>
      <c r="G4" s="14" t="inlineStr">
        <is>
          <t>Review Alerts</t>
        </is>
      </c>
      <c r="H4" s="15">
        <f>COUNTIF($R$9:$R$208,"&lt;&gt;")</f>
        <v/>
      </c>
    </row>
    <row r="8">
      <c r="A8" s="5" t="inlineStr">
        <is>
          <t>Class ID</t>
        </is>
      </c>
      <c r="B8" s="5" t="inlineStr">
        <is>
          <t>Course Code</t>
        </is>
      </c>
      <c r="C8" s="5" t="inlineStr">
        <is>
          <t>Class Title</t>
        </is>
      </c>
      <c r="D8" s="5" t="inlineStr">
        <is>
          <t>Section</t>
        </is>
      </c>
      <c r="E8" s="5" t="inlineStr">
        <is>
          <t>Class Date</t>
        </is>
      </c>
      <c r="F8" s="5" t="inlineStr">
        <is>
          <t>Start Time</t>
        </is>
      </c>
      <c r="G8" s="5" t="inlineStr">
        <is>
          <t>End Time</t>
        </is>
      </c>
      <c r="H8" s="5" t="inlineStr">
        <is>
          <t>Time Zone</t>
        </is>
      </c>
      <c r="I8" s="5" t="inlineStr">
        <is>
          <t>Delivery Format</t>
        </is>
      </c>
      <c r="J8" s="5" t="inlineStr">
        <is>
          <t>Location</t>
        </is>
      </c>
      <c r="K8" s="5" t="inlineStr">
        <is>
          <t>Meeting Link</t>
        </is>
      </c>
      <c r="L8" s="5" t="inlineStr">
        <is>
          <t>Instructor</t>
        </is>
      </c>
      <c r="M8" s="5" t="inlineStr">
        <is>
          <t>Capacity</t>
        </is>
      </c>
      <c r="N8" s="5" t="inlineStr">
        <is>
          <t>Enrolled</t>
        </is>
      </c>
      <c r="O8" s="5" t="inlineStr">
        <is>
          <t>Status</t>
        </is>
      </c>
      <c r="P8" s="5" t="inlineStr">
        <is>
          <t>Duration Hours</t>
        </is>
      </c>
      <c r="Q8" s="5" t="inlineStr">
        <is>
          <t>Seats Available</t>
        </is>
      </c>
      <c r="R8" s="5" t="inlineStr">
        <is>
          <t>Schedule Alert</t>
        </is>
      </c>
      <c r="S8" s="5" t="inlineStr">
        <is>
          <t>Ready to Publish?</t>
        </is>
      </c>
    </row>
    <row r="9">
      <c r="A9" s="16" t="inlineStr">
        <is>
          <t>CLS-2026-001</t>
        </is>
      </c>
      <c r="B9" s="16" t="inlineStr">
        <is>
          <t>COM-101</t>
        </is>
      </c>
      <c r="C9" s="16" t="inlineStr">
        <is>
          <t>Workplace Communication Basics</t>
        </is>
      </c>
      <c r="D9" s="16" t="inlineStr">
        <is>
          <t>A</t>
        </is>
      </c>
      <c r="E9" s="37" t="n">
        <v>46279</v>
      </c>
      <c r="F9" s="18" t="n">
        <v>0.375</v>
      </c>
      <c r="G9" s="18" t="n">
        <v>0.4583333333333333</v>
      </c>
      <c r="H9" s="19" t="inlineStr">
        <is>
          <t>Eastern</t>
        </is>
      </c>
      <c r="I9" s="19" t="inlineStr">
        <is>
          <t>In Person</t>
        </is>
      </c>
      <c r="J9" s="16" t="inlineStr">
        <is>
          <t>Juniper Training Center - Room 201</t>
        </is>
      </c>
      <c r="K9" s="16" t="inlineStr"/>
      <c r="L9" s="16" t="inlineStr">
        <is>
          <t>Avery Brooks</t>
        </is>
      </c>
      <c r="M9" s="20" t="n">
        <v>24</v>
      </c>
      <c r="N9" s="20" t="n">
        <v>18</v>
      </c>
      <c r="O9" s="19" t="inlineStr">
        <is>
          <t>Scheduled</t>
        </is>
      </c>
      <c r="P9" s="21">
        <f>IF(COUNTA(A9:O9)=0,"",IF(OR(F9="",G9="",G9&lt;=F9),"",ROUND((G9-F9)*24,2)))</f>
        <v/>
      </c>
      <c r="Q9" s="22">
        <f>IF(COUNTA(A9:O9)=0,"",IF(M9="","",M9-IF(N9="",0,N9)))</f>
        <v/>
      </c>
      <c r="R9" s="23">
        <f>IF(COUNTA(A9:O9)=0,"",IF(OR(E9="",F9="",G9=""),"Missing date or time",IF(G9&lt;=F9,"End time must be after start time",IF(AND(M9&lt;&gt;"",N9&lt;&gt;"",N9&gt;M9),"Over capacity",IF(AND(L9&lt;&gt;"",O9&lt;&gt;"Canceled",COUNTIFS($E$9:$E$208,E9,$L$9:$L$208,L9,$F$9:$F$208,"&lt;"&amp;G9,$G$9:$G$208,"&gt;"&amp;F9,$O$9:$O$208,"&lt;&gt;Canceled")&gt;1),"Instructor conflict",IF(AND(OR(I9="In Person",I9="Hybrid"),J9&lt;&gt;"",O9&lt;&gt;"Canceled",COUNTIFS($E$9:$E$208,E9,$J$9:$J$208,J9,$F$9:$F$208,"&lt;"&amp;G9,$G$9:$G$208,"&gt;"&amp;F9,$O$9:$O$208,"&lt;&gt;Canceled")&gt;1),"Location conflict",IF(AND(O9="Scheduled",OR(A9="",B9="",C9="",E9="",F9="",G9="",H9="",I9="",L9="",M9="",AND(OR(I9="In Person",I9="Hybrid"),J9=""),AND(OR(I9="Virtual",I9="Hybrid"),K9=""))),"Missing required scheduled details","")))))))</f>
        <v/>
      </c>
      <c r="S9" s="24">
        <f>IF(COUNTA(A9:O9)=0,"",IF(OR(O9="Completed",O9="Canceled"),"N/A",IF(O9&lt;&gt;"Scheduled","No",IF(R9="","Yes","No"))))</f>
        <v/>
      </c>
    </row>
    <row r="10">
      <c r="A10" s="16" t="inlineStr">
        <is>
          <t>CLS-2026-002</t>
        </is>
      </c>
      <c r="B10" s="16" t="inlineStr">
        <is>
          <t>DAT-205</t>
        </is>
      </c>
      <c r="C10" s="16" t="inlineStr">
        <is>
          <t>Spreadsheet Data Skills</t>
        </is>
      </c>
      <c r="D10" s="16" t="inlineStr">
        <is>
          <t>A</t>
        </is>
      </c>
      <c r="E10" s="37" t="n">
        <v>46280</v>
      </c>
      <c r="F10" s="18" t="n">
        <v>0.4166666666666667</v>
      </c>
      <c r="G10" s="18" t="n">
        <v>0.5</v>
      </c>
      <c r="H10" s="19" t="inlineStr">
        <is>
          <t>Eastern</t>
        </is>
      </c>
      <c r="I10" s="19" t="inlineStr">
        <is>
          <t>Virtual</t>
        </is>
      </c>
      <c r="J10" s="16" t="inlineStr"/>
      <c r="K10" s="16" t="inlineStr">
        <is>
          <t>https://northstar.example.invalid/dat205-a</t>
        </is>
      </c>
      <c r="L10" s="16" t="inlineStr">
        <is>
          <t>Jordan Lee</t>
        </is>
      </c>
      <c r="M10" s="20" t="n">
        <v>30</v>
      </c>
      <c r="N10" s="20" t="n">
        <v>27</v>
      </c>
      <c r="O10" s="19" t="inlineStr">
        <is>
          <t>Scheduled</t>
        </is>
      </c>
      <c r="P10" s="21">
        <f>IF(COUNTA(A10:O10)=0,"",IF(OR(F10="",G10="",G10&lt;=F10),"",ROUND((G10-F10)*24,2)))</f>
        <v/>
      </c>
      <c r="Q10" s="22">
        <f>IF(COUNTA(A10:O10)=0,"",IF(M10="","",M10-IF(N10="",0,N10)))</f>
        <v/>
      </c>
      <c r="R10" s="23">
        <f>IF(COUNTA(A10:O10)=0,"",IF(OR(E10="",F10="",G10=""),"Missing date or time",IF(G10&lt;=F10,"End time must be after start time",IF(AND(M10&lt;&gt;"",N10&lt;&gt;"",N10&gt;M10),"Over capacity",IF(AND(L10&lt;&gt;"",O10&lt;&gt;"Canceled",COUNTIFS($E$9:$E$208,E10,$L$9:$L$208,L10,$F$9:$F$208,"&lt;"&amp;G10,$G$9:$G$208,"&gt;"&amp;F10,$O$9:$O$208,"&lt;&gt;Canceled")&gt;1),"Instructor conflict",IF(AND(OR(I10="In Person",I10="Hybrid"),J10&lt;&gt;"",O10&lt;&gt;"Canceled",COUNTIFS($E$9:$E$208,E10,$J$9:$J$208,J10,$F$9:$F$208,"&lt;"&amp;G10,$G$9:$G$208,"&gt;"&amp;F10,$O$9:$O$208,"&lt;&gt;Canceled")&gt;1),"Location conflict",IF(AND(O10="Scheduled",OR(A10="",B10="",C10="",E10="",F10="",G10="",H10="",I10="",L10="",M10="",AND(OR(I10="In Person",I10="Hybrid"),J10=""),AND(OR(I10="Virtual",I10="Hybrid"),K10=""))),"Missing required scheduled details","")))))))</f>
        <v/>
      </c>
      <c r="S10" s="24">
        <f>IF(COUNTA(A10:O10)=0,"",IF(OR(O10="Completed",O10="Canceled"),"N/A",IF(O10&lt;&gt;"Scheduled","No",IF(R10="","Yes","No"))))</f>
        <v/>
      </c>
    </row>
    <row r="11">
      <c r="A11" s="16" t="inlineStr">
        <is>
          <t>CLS-2026-003</t>
        </is>
      </c>
      <c r="B11" s="16" t="inlineStr">
        <is>
          <t>LDR-110</t>
        </is>
      </c>
      <c r="C11" s="16" t="inlineStr">
        <is>
          <t>New Supervisor Foundations</t>
        </is>
      </c>
      <c r="D11" s="16" t="inlineStr">
        <is>
          <t>A</t>
        </is>
      </c>
      <c r="E11" s="37" t="n">
        <v>46280</v>
      </c>
      <c r="F11" s="18" t="n">
        <v>0.4791666666666667</v>
      </c>
      <c r="G11" s="18" t="n">
        <v>0.5625</v>
      </c>
      <c r="H11" s="19" t="inlineStr">
        <is>
          <t>Eastern</t>
        </is>
      </c>
      <c r="I11" s="19" t="inlineStr">
        <is>
          <t>In Person</t>
        </is>
      </c>
      <c r="J11" s="16" t="inlineStr">
        <is>
          <t>Juniper Training Center - Room 102</t>
        </is>
      </c>
      <c r="K11" s="16" t="inlineStr"/>
      <c r="L11" s="16" t="inlineStr">
        <is>
          <t>Jordan Lee</t>
        </is>
      </c>
      <c r="M11" s="20" t="n">
        <v>20</v>
      </c>
      <c r="N11" s="20" t="n">
        <v>16</v>
      </c>
      <c r="O11" s="19" t="inlineStr">
        <is>
          <t>Scheduled</t>
        </is>
      </c>
      <c r="P11" s="21">
        <f>IF(COUNTA(A11:O11)=0,"",IF(OR(F11="",G11="",G11&lt;=F11),"",ROUND((G11-F11)*24,2)))</f>
        <v/>
      </c>
      <c r="Q11" s="22">
        <f>IF(COUNTA(A11:O11)=0,"",IF(M11="","",M11-IF(N11="",0,N11)))</f>
        <v/>
      </c>
      <c r="R11" s="23">
        <f>IF(COUNTA(A11:O11)=0,"",IF(OR(E11="",F11="",G11=""),"Missing date or time",IF(G11&lt;=F11,"End time must be after start time",IF(AND(M11&lt;&gt;"",N11&lt;&gt;"",N11&gt;M11),"Over capacity",IF(AND(L11&lt;&gt;"",O11&lt;&gt;"Canceled",COUNTIFS($E$9:$E$208,E11,$L$9:$L$208,L11,$F$9:$F$208,"&lt;"&amp;G11,$G$9:$G$208,"&gt;"&amp;F11,$O$9:$O$208,"&lt;&gt;Canceled")&gt;1),"Instructor conflict",IF(AND(OR(I11="In Person",I11="Hybrid"),J11&lt;&gt;"",O11&lt;&gt;"Canceled",COUNTIFS($E$9:$E$208,E11,$J$9:$J$208,J11,$F$9:$F$208,"&lt;"&amp;G11,$G$9:$G$208,"&gt;"&amp;F11,$O$9:$O$208,"&lt;&gt;Canceled")&gt;1),"Location conflict",IF(AND(O11="Scheduled",OR(A11="",B11="",C11="",E11="",F11="",G11="",H11="",I11="",L11="",M11="",AND(OR(I11="In Person",I11="Hybrid"),J11=""),AND(OR(I11="Virtual",I11="Hybrid"),K11=""))),"Missing required scheduled details","")))))))</f>
        <v/>
      </c>
      <c r="S11" s="24">
        <f>IF(COUNTA(A11:O11)=0,"",IF(OR(O11="Completed",O11="Canceled"),"N/A",IF(O11&lt;&gt;"Scheduled","No",IF(R11="","Yes","No"))))</f>
        <v/>
      </c>
    </row>
    <row r="12">
      <c r="A12" s="16" t="inlineStr">
        <is>
          <t>CLS-2026-004</t>
        </is>
      </c>
      <c r="B12" s="16" t="inlineStr">
        <is>
          <t>SAF-120</t>
        </is>
      </c>
      <c r="C12" s="16" t="inlineStr">
        <is>
          <t>Workplace Safety Orientation</t>
        </is>
      </c>
      <c r="D12" s="16" t="inlineStr">
        <is>
          <t>Morning</t>
        </is>
      </c>
      <c r="E12" s="37" t="n">
        <v>46281</v>
      </c>
      <c r="F12" s="18" t="n">
        <v>0.3541666666666667</v>
      </c>
      <c r="G12" s="18" t="n">
        <v>0.4375</v>
      </c>
      <c r="H12" s="19" t="inlineStr">
        <is>
          <t>Central</t>
        </is>
      </c>
      <c r="I12" s="19" t="inlineStr">
        <is>
          <t>In Person</t>
        </is>
      </c>
      <c r="J12" s="16" t="inlineStr">
        <is>
          <t>Cedar Learning Hub - Room A</t>
        </is>
      </c>
      <c r="K12" s="16" t="inlineStr"/>
      <c r="L12" s="16" t="inlineStr">
        <is>
          <t>Morgan Patel</t>
        </is>
      </c>
      <c r="M12" s="20" t="n">
        <v>25</v>
      </c>
      <c r="N12" s="20" t="n">
        <v>22</v>
      </c>
      <c r="O12" s="19" t="inlineStr">
        <is>
          <t>Scheduled</t>
        </is>
      </c>
      <c r="P12" s="21">
        <f>IF(COUNTA(A12:O12)=0,"",IF(OR(F12="",G12="",G12&lt;=F12),"",ROUND((G12-F12)*24,2)))</f>
        <v/>
      </c>
      <c r="Q12" s="22">
        <f>IF(COUNTA(A12:O12)=0,"",IF(M12="","",M12-IF(N12="",0,N12)))</f>
        <v/>
      </c>
      <c r="R12" s="23">
        <f>IF(COUNTA(A12:O12)=0,"",IF(OR(E12="",F12="",G12=""),"Missing date or time",IF(G12&lt;=F12,"End time must be after start time",IF(AND(M12&lt;&gt;"",N12&lt;&gt;"",N12&gt;M12),"Over capacity",IF(AND(L12&lt;&gt;"",O12&lt;&gt;"Canceled",COUNTIFS($E$9:$E$208,E12,$L$9:$L$208,L12,$F$9:$F$208,"&lt;"&amp;G12,$G$9:$G$208,"&gt;"&amp;F12,$O$9:$O$208,"&lt;&gt;Canceled")&gt;1),"Instructor conflict",IF(AND(OR(I12="In Person",I12="Hybrid"),J12&lt;&gt;"",O12&lt;&gt;"Canceled",COUNTIFS($E$9:$E$208,E12,$J$9:$J$208,J12,$F$9:$F$208,"&lt;"&amp;G12,$G$9:$G$208,"&gt;"&amp;F12,$O$9:$O$208,"&lt;&gt;Canceled")&gt;1),"Location conflict",IF(AND(O12="Scheduled",OR(A12="",B12="",C12="",E12="",F12="",G12="",H12="",I12="",L12="",M12="",AND(OR(I12="In Person",I12="Hybrid"),J12=""),AND(OR(I12="Virtual",I12="Hybrid"),K12=""))),"Missing required scheduled details","")))))))</f>
        <v/>
      </c>
      <c r="S12" s="24">
        <f>IF(COUNTA(A12:O12)=0,"",IF(OR(O12="Completed",O12="Canceled"),"N/A",IF(O12&lt;&gt;"Scheduled","No",IF(R12="","Yes","No"))))</f>
        <v/>
      </c>
    </row>
    <row r="13">
      <c r="A13" s="16" t="inlineStr">
        <is>
          <t>CLS-2026-005</t>
        </is>
      </c>
      <c r="B13" s="16" t="inlineStr">
        <is>
          <t>PRJ-210</t>
        </is>
      </c>
      <c r="C13" s="16" t="inlineStr">
        <is>
          <t>Project Planning Essentials</t>
        </is>
      </c>
      <c r="D13" s="16" t="inlineStr">
        <is>
          <t>A</t>
        </is>
      </c>
      <c r="E13" s="37" t="n">
        <v>46281</v>
      </c>
      <c r="F13" s="18" t="n">
        <v>0.4166666666666667</v>
      </c>
      <c r="G13" s="18" t="n">
        <v>0.5</v>
      </c>
      <c r="H13" s="19" t="inlineStr">
        <is>
          <t>Central</t>
        </is>
      </c>
      <c r="I13" s="19" t="inlineStr">
        <is>
          <t>In Person</t>
        </is>
      </c>
      <c r="J13" s="16" t="inlineStr">
        <is>
          <t>Cedar Learning Hub - Room A</t>
        </is>
      </c>
      <c r="K13" s="16" t="inlineStr"/>
      <c r="L13" s="16" t="inlineStr">
        <is>
          <t>Taylor Nguyen</t>
        </is>
      </c>
      <c r="M13" s="20" t="n">
        <v>25</v>
      </c>
      <c r="N13" s="20" t="n">
        <v>20</v>
      </c>
      <c r="O13" s="19" t="inlineStr">
        <is>
          <t>Scheduled</t>
        </is>
      </c>
      <c r="P13" s="21">
        <f>IF(COUNTA(A13:O13)=0,"",IF(OR(F13="",G13="",G13&lt;=F13),"",ROUND((G13-F13)*24,2)))</f>
        <v/>
      </c>
      <c r="Q13" s="22">
        <f>IF(COUNTA(A13:O13)=0,"",IF(M13="","",M13-IF(N13="",0,N13)))</f>
        <v/>
      </c>
      <c r="R13" s="23">
        <f>IF(COUNTA(A13:O13)=0,"",IF(OR(E13="",F13="",G13=""),"Missing date or time",IF(G13&lt;=F13,"End time must be after start time",IF(AND(M13&lt;&gt;"",N13&lt;&gt;"",N13&gt;M13),"Over capacity",IF(AND(L13&lt;&gt;"",O13&lt;&gt;"Canceled",COUNTIFS($E$9:$E$208,E13,$L$9:$L$208,L13,$F$9:$F$208,"&lt;"&amp;G13,$G$9:$G$208,"&gt;"&amp;F13,$O$9:$O$208,"&lt;&gt;Canceled")&gt;1),"Instructor conflict",IF(AND(OR(I13="In Person",I13="Hybrid"),J13&lt;&gt;"",O13&lt;&gt;"Canceled",COUNTIFS($E$9:$E$208,E13,$J$9:$J$208,J13,$F$9:$F$208,"&lt;"&amp;G13,$G$9:$G$208,"&gt;"&amp;F13,$O$9:$O$208,"&lt;&gt;Canceled")&gt;1),"Location conflict",IF(AND(O13="Scheduled",OR(A13="",B13="",C13="",E13="",F13="",G13="",H13="",I13="",L13="",M13="",AND(OR(I13="In Person",I13="Hybrid"),J13=""),AND(OR(I13="Virtual",I13="Hybrid"),K13=""))),"Missing required scheduled details","")))))))</f>
        <v/>
      </c>
      <c r="S13" s="24">
        <f>IF(COUNTA(A13:O13)=0,"",IF(OR(O13="Completed",O13="Canceled"),"N/A",IF(O13&lt;&gt;"Scheduled","No",IF(R13="","Yes","No"))))</f>
        <v/>
      </c>
    </row>
    <row r="14">
      <c r="A14" s="16" t="inlineStr">
        <is>
          <t>CLS-2026-006</t>
        </is>
      </c>
      <c r="B14" s="16" t="inlineStr">
        <is>
          <t>CUS-130</t>
        </is>
      </c>
      <c r="C14" s="16" t="inlineStr">
        <is>
          <t>Customer Service Skills</t>
        </is>
      </c>
      <c r="D14" s="16" t="inlineStr">
        <is>
          <t>Evening</t>
        </is>
      </c>
      <c r="E14" s="37" t="n">
        <v>46282</v>
      </c>
      <c r="F14" s="18" t="n">
        <v>0.75</v>
      </c>
      <c r="G14" s="18" t="n">
        <v>0.8333333333333334</v>
      </c>
      <c r="H14" s="19" t="inlineStr">
        <is>
          <t>Mountain</t>
        </is>
      </c>
      <c r="I14" s="19" t="inlineStr">
        <is>
          <t>Virtual</t>
        </is>
      </c>
      <c r="J14" s="16" t="inlineStr"/>
      <c r="K14" s="16" t="inlineStr">
        <is>
          <t>https://bluepeak.example.invalid/cus130</t>
        </is>
      </c>
      <c r="L14" s="16" t="inlineStr">
        <is>
          <t>Casey Rivera</t>
        </is>
      </c>
      <c r="M14" s="20" t="n">
        <v>20</v>
      </c>
      <c r="N14" s="20" t="n">
        <v>23</v>
      </c>
      <c r="O14" s="19" t="inlineStr">
        <is>
          <t>Scheduled</t>
        </is>
      </c>
      <c r="P14" s="21">
        <f>IF(COUNTA(A14:O14)=0,"",IF(OR(F14="",G14="",G14&lt;=F14),"",ROUND((G14-F14)*24,2)))</f>
        <v/>
      </c>
      <c r="Q14" s="22">
        <f>IF(COUNTA(A14:O14)=0,"",IF(M14="","",M14-IF(N14="",0,N14)))</f>
        <v/>
      </c>
      <c r="R14" s="23">
        <f>IF(COUNTA(A14:O14)=0,"",IF(OR(E14="",F14="",G14=""),"Missing date or time",IF(G14&lt;=F14,"End time must be after start time",IF(AND(M14&lt;&gt;"",N14&lt;&gt;"",N14&gt;M14),"Over capacity",IF(AND(L14&lt;&gt;"",O14&lt;&gt;"Canceled",COUNTIFS($E$9:$E$208,E14,$L$9:$L$208,L14,$F$9:$F$208,"&lt;"&amp;G14,$G$9:$G$208,"&gt;"&amp;F14,$O$9:$O$208,"&lt;&gt;Canceled")&gt;1),"Instructor conflict",IF(AND(OR(I14="In Person",I14="Hybrid"),J14&lt;&gt;"",O14&lt;&gt;"Canceled",COUNTIFS($E$9:$E$208,E14,$J$9:$J$208,J14,$F$9:$F$208,"&lt;"&amp;G14,$G$9:$G$208,"&gt;"&amp;F14,$O$9:$O$208,"&lt;&gt;Canceled")&gt;1),"Location conflict",IF(AND(O14="Scheduled",OR(A14="",B14="",C14="",E14="",F14="",G14="",H14="",I14="",L14="",M14="",AND(OR(I14="In Person",I14="Hybrid"),J14=""),AND(OR(I14="Virtual",I14="Hybrid"),K14=""))),"Missing required scheduled details","")))))))</f>
        <v/>
      </c>
      <c r="S14" s="24">
        <f>IF(COUNTA(A14:O14)=0,"",IF(OR(O14="Completed",O14="Canceled"),"N/A",IF(O14&lt;&gt;"Scheduled","No",IF(R14="","Yes","No"))))</f>
        <v/>
      </c>
    </row>
    <row r="15">
      <c r="A15" s="16" t="inlineStr">
        <is>
          <t>CLS-2026-007</t>
        </is>
      </c>
      <c r="B15" s="16" t="inlineStr">
        <is>
          <t>TEC-150</t>
        </is>
      </c>
      <c r="C15" s="16" t="inlineStr">
        <is>
          <t>Digital Tools Overview</t>
        </is>
      </c>
      <c r="D15" s="16" t="inlineStr">
        <is>
          <t>B</t>
        </is>
      </c>
      <c r="E15" s="37" t="n">
        <v>46283</v>
      </c>
      <c r="F15" s="18" t="n">
        <v>0.5416666666666666</v>
      </c>
      <c r="G15" s="18" t="n">
        <v>0.625</v>
      </c>
      <c r="H15" s="19" t="inlineStr">
        <is>
          <t>Pacific</t>
        </is>
      </c>
      <c r="I15" s="19" t="inlineStr">
        <is>
          <t>Hybrid</t>
        </is>
      </c>
      <c r="J15" s="16" t="inlineStr">
        <is>
          <t>Willow Skills Center - Lab 3</t>
        </is>
      </c>
      <c r="K15" s="16" t="inlineStr"/>
      <c r="L15" s="16" t="inlineStr">
        <is>
          <t>Riley Chen</t>
        </is>
      </c>
      <c r="M15" s="20" t="n">
        <v>18</v>
      </c>
      <c r="N15" s="20" t="n">
        <v>8</v>
      </c>
      <c r="O15" s="19" t="inlineStr">
        <is>
          <t>Draft</t>
        </is>
      </c>
      <c r="P15" s="21">
        <f>IF(COUNTA(A15:O15)=0,"",IF(OR(F15="",G15="",G15&lt;=F15),"",ROUND((G15-F15)*24,2)))</f>
        <v/>
      </c>
      <c r="Q15" s="22">
        <f>IF(COUNTA(A15:O15)=0,"",IF(M15="","",M15-IF(N15="",0,N15)))</f>
        <v/>
      </c>
      <c r="R15" s="23">
        <f>IF(COUNTA(A15:O15)=0,"",IF(OR(E15="",F15="",G15=""),"Missing date or time",IF(G15&lt;=F15,"End time must be after start time",IF(AND(M15&lt;&gt;"",N15&lt;&gt;"",N15&gt;M15),"Over capacity",IF(AND(L15&lt;&gt;"",O15&lt;&gt;"Canceled",COUNTIFS($E$9:$E$208,E15,$L$9:$L$208,L15,$F$9:$F$208,"&lt;"&amp;G15,$G$9:$G$208,"&gt;"&amp;F15,$O$9:$O$208,"&lt;&gt;Canceled")&gt;1),"Instructor conflict",IF(AND(OR(I15="In Person",I15="Hybrid"),J15&lt;&gt;"",O15&lt;&gt;"Canceled",COUNTIFS($E$9:$E$208,E15,$J$9:$J$208,J15,$F$9:$F$208,"&lt;"&amp;G15,$G$9:$G$208,"&gt;"&amp;F15,$O$9:$O$208,"&lt;&gt;Canceled")&gt;1),"Location conflict",IF(AND(O15="Scheduled",OR(A15="",B15="",C15="",E15="",F15="",G15="",H15="",I15="",L15="",M15="",AND(OR(I15="In Person",I15="Hybrid"),J15=""),AND(OR(I15="Virtual",I15="Hybrid"),K15=""))),"Missing required scheduled details","")))))))</f>
        <v/>
      </c>
      <c r="S15" s="24">
        <f>IF(COUNTA(A15:O15)=0,"",IF(OR(O15="Completed",O15="Canceled"),"N/A",IF(O15&lt;&gt;"Scheduled","No",IF(R15="","Yes","No"))))</f>
        <v/>
      </c>
    </row>
    <row r="16">
      <c r="A16" s="16" t="inlineStr">
        <is>
          <t>CLS-2026-008</t>
        </is>
      </c>
      <c r="B16" s="16" t="inlineStr">
        <is>
          <t>HRD-115</t>
        </is>
      </c>
      <c r="C16" s="16" t="inlineStr">
        <is>
          <t>Coaching Conversations</t>
        </is>
      </c>
      <c r="D16" s="16" t="inlineStr">
        <is>
          <t>A</t>
        </is>
      </c>
      <c r="E16" s="37" t="n">
        <v>46286</v>
      </c>
      <c r="F16" s="18" t="n">
        <v>0.375</v>
      </c>
      <c r="G16" s="18" t="n">
        <v>0.4791666666666667</v>
      </c>
      <c r="H16" s="19" t="inlineStr">
        <is>
          <t>Eastern</t>
        </is>
      </c>
      <c r="I16" s="19" t="inlineStr">
        <is>
          <t>Hybrid</t>
        </is>
      </c>
      <c r="J16" s="16" t="inlineStr">
        <is>
          <t>Juniper Training Center - Room 204</t>
        </is>
      </c>
      <c r="K16" s="16" t="inlineStr">
        <is>
          <t>https://northstar.example.invalid/hrd115</t>
        </is>
      </c>
      <c r="L16" s="16" t="inlineStr">
        <is>
          <t>Cameron Ellis</t>
        </is>
      </c>
      <c r="M16" s="20" t="n">
        <v>16</v>
      </c>
      <c r="N16" s="20" t="n">
        <v>12</v>
      </c>
      <c r="O16" s="19" t="inlineStr">
        <is>
          <t>Scheduled</t>
        </is>
      </c>
      <c r="P16" s="21">
        <f>IF(COUNTA(A16:O16)=0,"",IF(OR(F16="",G16="",G16&lt;=F16),"",ROUND((G16-F16)*24,2)))</f>
        <v/>
      </c>
      <c r="Q16" s="22">
        <f>IF(COUNTA(A16:O16)=0,"",IF(M16="","",M16-IF(N16="",0,N16)))</f>
        <v/>
      </c>
      <c r="R16" s="23">
        <f>IF(COUNTA(A16:O16)=0,"",IF(OR(E16="",F16="",G16=""),"Missing date or time",IF(G16&lt;=F16,"End time must be after start time",IF(AND(M16&lt;&gt;"",N16&lt;&gt;"",N16&gt;M16),"Over capacity",IF(AND(L16&lt;&gt;"",O16&lt;&gt;"Canceled",COUNTIFS($E$9:$E$208,E16,$L$9:$L$208,L16,$F$9:$F$208,"&lt;"&amp;G16,$G$9:$G$208,"&gt;"&amp;F16,$O$9:$O$208,"&lt;&gt;Canceled")&gt;1),"Instructor conflict",IF(AND(OR(I16="In Person",I16="Hybrid"),J16&lt;&gt;"",O16&lt;&gt;"Canceled",COUNTIFS($E$9:$E$208,E16,$J$9:$J$208,J16,$F$9:$F$208,"&lt;"&amp;G16,$G$9:$G$208,"&gt;"&amp;F16,$O$9:$O$208,"&lt;&gt;Canceled")&gt;1),"Location conflict",IF(AND(O16="Scheduled",OR(A16="",B16="",C16="",E16="",F16="",G16="",H16="",I16="",L16="",M16="",AND(OR(I16="In Person",I16="Hybrid"),J16=""),AND(OR(I16="Virtual",I16="Hybrid"),K16=""))),"Missing required scheduled details","")))))))</f>
        <v/>
      </c>
      <c r="S16" s="24">
        <f>IF(COUNTA(A16:O16)=0,"",IF(OR(O16="Completed",O16="Canceled"),"N/A",IF(O16&lt;&gt;"Scheduled","No",IF(R16="","Yes","No"))))</f>
        <v/>
      </c>
    </row>
    <row r="17">
      <c r="A17" s="16" t="inlineStr">
        <is>
          <t>CLS-2026-009</t>
        </is>
      </c>
      <c r="B17" s="16" t="inlineStr">
        <is>
          <t>FIN-160</t>
        </is>
      </c>
      <c r="C17" s="16" t="inlineStr">
        <is>
          <t>Budget Basics for Program Staff</t>
        </is>
      </c>
      <c r="D17" s="16" t="inlineStr">
        <is>
          <t>A</t>
        </is>
      </c>
      <c r="E17" s="37" t="n">
        <v>46287</v>
      </c>
      <c r="F17" s="18" t="n">
        <v>0.5833333333333334</v>
      </c>
      <c r="G17" s="18" t="n">
        <v>0.6666666666666666</v>
      </c>
      <c r="H17" s="19" t="inlineStr">
        <is>
          <t>Eastern</t>
        </is>
      </c>
      <c r="I17" s="19" t="inlineStr">
        <is>
          <t>Virtual</t>
        </is>
      </c>
      <c r="J17" s="16" t="inlineStr"/>
      <c r="K17" s="16" t="inlineStr">
        <is>
          <t>https://northstar.example.invalid/fin160</t>
        </is>
      </c>
      <c r="L17" s="16" t="inlineStr">
        <is>
          <t>Dana Morgan</t>
        </is>
      </c>
      <c r="M17" s="20" t="n">
        <v>35</v>
      </c>
      <c r="N17" s="20" t="n">
        <v>28</v>
      </c>
      <c r="O17" s="19" t="inlineStr">
        <is>
          <t>Scheduled</t>
        </is>
      </c>
      <c r="P17" s="21">
        <f>IF(COUNTA(A17:O17)=0,"",IF(OR(F17="",G17="",G17&lt;=F17),"",ROUND((G17-F17)*24,2)))</f>
        <v/>
      </c>
      <c r="Q17" s="22">
        <f>IF(COUNTA(A17:O17)=0,"",IF(M17="","",M17-IF(N17="",0,N17)))</f>
        <v/>
      </c>
      <c r="R17" s="23">
        <f>IF(COUNTA(A17:O17)=0,"",IF(OR(E17="",F17="",G17=""),"Missing date or time",IF(G17&lt;=F17,"End time must be after start time",IF(AND(M17&lt;&gt;"",N17&lt;&gt;"",N17&gt;M17),"Over capacity",IF(AND(L17&lt;&gt;"",O17&lt;&gt;"Canceled",COUNTIFS($E$9:$E$208,E17,$L$9:$L$208,L17,$F$9:$F$208,"&lt;"&amp;G17,$G$9:$G$208,"&gt;"&amp;F17,$O$9:$O$208,"&lt;&gt;Canceled")&gt;1),"Instructor conflict",IF(AND(OR(I17="In Person",I17="Hybrid"),J17&lt;&gt;"",O17&lt;&gt;"Canceled",COUNTIFS($E$9:$E$208,E17,$J$9:$J$208,J17,$F$9:$F$208,"&lt;"&amp;G17,$G$9:$G$208,"&gt;"&amp;F17,$O$9:$O$208,"&lt;&gt;Canceled")&gt;1),"Location conflict",IF(AND(O17="Scheduled",OR(A17="",B17="",C17="",E17="",F17="",G17="",H17="",I17="",L17="",M17="",AND(OR(I17="In Person",I17="Hybrid"),J17=""),AND(OR(I17="Virtual",I17="Hybrid"),K17=""))),"Missing required scheduled details","")))))))</f>
        <v/>
      </c>
      <c r="S17" s="24">
        <f>IF(COUNTA(A17:O17)=0,"",IF(OR(O17="Completed",O17="Canceled"),"N/A",IF(O17&lt;&gt;"Scheduled","No",IF(R17="","Yes","No"))))</f>
        <v/>
      </c>
    </row>
    <row r="18">
      <c r="A18" s="16" t="inlineStr">
        <is>
          <t>CLS-2026-010</t>
        </is>
      </c>
      <c r="B18" s="16" t="inlineStr">
        <is>
          <t>ORG-140</t>
        </is>
      </c>
      <c r="C18" s="16" t="inlineStr">
        <is>
          <t>Meeting Facilitation Practice</t>
        </is>
      </c>
      <c r="D18" s="16" t="inlineStr">
        <is>
          <t>A</t>
        </is>
      </c>
      <c r="E18" s="37" t="n">
        <v>46280</v>
      </c>
      <c r="F18" s="18" t="n">
        <v>0.4375</v>
      </c>
      <c r="G18" s="18" t="n">
        <v>0.5208333333333334</v>
      </c>
      <c r="H18" s="19" t="inlineStr">
        <is>
          <t>Eastern</t>
        </is>
      </c>
      <c r="I18" s="19" t="inlineStr">
        <is>
          <t>In Person</t>
        </is>
      </c>
      <c r="J18" s="16" t="inlineStr">
        <is>
          <t>Juniper Training Center - Room 105</t>
        </is>
      </c>
      <c r="K18" s="16" t="inlineStr"/>
      <c r="L18" s="16" t="inlineStr">
        <is>
          <t>Jordan Lee</t>
        </is>
      </c>
      <c r="M18" s="20" t="n">
        <v>18</v>
      </c>
      <c r="N18" s="20" t="n">
        <v>14</v>
      </c>
      <c r="O18" s="19" t="inlineStr">
        <is>
          <t>Canceled</t>
        </is>
      </c>
      <c r="P18" s="21">
        <f>IF(COUNTA(A18:O18)=0,"",IF(OR(F18="",G18="",G18&lt;=F18),"",ROUND((G18-F18)*24,2)))</f>
        <v/>
      </c>
      <c r="Q18" s="22">
        <f>IF(COUNTA(A18:O18)=0,"",IF(M18="","",M18-IF(N18="",0,N18)))</f>
        <v/>
      </c>
      <c r="R18" s="23">
        <f>IF(COUNTA(A18:O18)=0,"",IF(OR(E18="",F18="",G18=""),"Missing date or time",IF(G18&lt;=F18,"End time must be after start time",IF(AND(M18&lt;&gt;"",N18&lt;&gt;"",N18&gt;M18),"Over capacity",IF(AND(L18&lt;&gt;"",O18&lt;&gt;"Canceled",COUNTIFS($E$9:$E$208,E18,$L$9:$L$208,L18,$F$9:$F$208,"&lt;"&amp;G18,$G$9:$G$208,"&gt;"&amp;F18,$O$9:$O$208,"&lt;&gt;Canceled")&gt;1),"Instructor conflict",IF(AND(OR(I18="In Person",I18="Hybrid"),J18&lt;&gt;"",O18&lt;&gt;"Canceled",COUNTIFS($E$9:$E$208,E18,$J$9:$J$208,J18,$F$9:$F$208,"&lt;"&amp;G18,$G$9:$G$208,"&gt;"&amp;F18,$O$9:$O$208,"&lt;&gt;Canceled")&gt;1),"Location conflict",IF(AND(O18="Scheduled",OR(A18="",B18="",C18="",E18="",F18="",G18="",H18="",I18="",L18="",M18="",AND(OR(I18="In Person",I18="Hybrid"),J18=""),AND(OR(I18="Virtual",I18="Hybrid"),K18=""))),"Missing required scheduled details","")))))))</f>
        <v/>
      </c>
      <c r="S18" s="24">
        <f>IF(COUNTA(A18:O18)=0,"",IF(OR(O18="Completed",O18="Canceled"),"N/A",IF(O18&lt;&gt;"Scheduled","No",IF(R18="","Yes","No"))))</f>
        <v/>
      </c>
    </row>
    <row r="19">
      <c r="A19" s="16" t="n"/>
      <c r="B19" s="16" t="n"/>
      <c r="C19" s="16" t="n"/>
      <c r="D19" s="16" t="n"/>
      <c r="E19" s="37" t="n"/>
      <c r="F19" s="18" t="n"/>
      <c r="G19" s="18" t="n"/>
      <c r="H19" s="19" t="n"/>
      <c r="I19" s="19" t="n"/>
      <c r="J19" s="16" t="n"/>
      <c r="K19" s="16" t="n"/>
      <c r="L19" s="16" t="n"/>
      <c r="M19" s="20" t="n"/>
      <c r="N19" s="20" t="n"/>
      <c r="O19" s="19" t="n"/>
      <c r="P19" s="21">
        <f>IF(COUNTA(A19:O19)=0,"",IF(OR(F19="",G19="",G19&lt;=F19),"",ROUND((G19-F19)*24,2)))</f>
        <v/>
      </c>
      <c r="Q19" s="22">
        <f>IF(COUNTA(A19:O19)=0,"",IF(M19="","",M19-IF(N19="",0,N19)))</f>
        <v/>
      </c>
      <c r="R19" s="23">
        <f>IF(COUNTA(A19:O19)=0,"",IF(OR(E19="",F19="",G19=""),"Missing date or time",IF(G19&lt;=F19,"End time must be after start time",IF(AND(M19&lt;&gt;"",N19&lt;&gt;"",N19&gt;M19),"Over capacity",IF(AND(L19&lt;&gt;"",O19&lt;&gt;"Canceled",COUNTIFS($E$9:$E$208,E19,$L$9:$L$208,L19,$F$9:$F$208,"&lt;"&amp;G19,$G$9:$G$208,"&gt;"&amp;F19,$O$9:$O$208,"&lt;&gt;Canceled")&gt;1),"Instructor conflict",IF(AND(OR(I19="In Person",I19="Hybrid"),J19&lt;&gt;"",O19&lt;&gt;"Canceled",COUNTIFS($E$9:$E$208,E19,$J$9:$J$208,J19,$F$9:$F$208,"&lt;"&amp;G19,$G$9:$G$208,"&gt;"&amp;F19,$O$9:$O$208,"&lt;&gt;Canceled")&gt;1),"Location conflict",IF(AND(O19="Scheduled",OR(A19="",B19="",C19="",E19="",F19="",G19="",H19="",I19="",L19="",M19="",AND(OR(I19="In Person",I19="Hybrid"),J19=""),AND(OR(I19="Virtual",I19="Hybrid"),K19=""))),"Missing required scheduled details","")))))))</f>
        <v/>
      </c>
      <c r="S19" s="24">
        <f>IF(COUNTA(A19:O19)=0,"",IF(OR(O19="Completed",O19="Canceled"),"N/A",IF(O19&lt;&gt;"Scheduled","No",IF(R19="","Yes","No"))))</f>
        <v/>
      </c>
    </row>
    <row r="20">
      <c r="A20" s="16" t="n"/>
      <c r="B20" s="16" t="n"/>
      <c r="C20" s="16" t="n"/>
      <c r="D20" s="16" t="n"/>
      <c r="E20" s="37" t="n"/>
      <c r="F20" s="18" t="n"/>
      <c r="G20" s="18" t="n"/>
      <c r="H20" s="19" t="n"/>
      <c r="I20" s="19" t="n"/>
      <c r="J20" s="16" t="n"/>
      <c r="K20" s="16" t="n"/>
      <c r="L20" s="16" t="n"/>
      <c r="M20" s="20" t="n"/>
      <c r="N20" s="20" t="n"/>
      <c r="O20" s="19" t="n"/>
      <c r="P20" s="21">
        <f>IF(COUNTA(A20:O20)=0,"",IF(OR(F20="",G20="",G20&lt;=F20),"",ROUND((G20-F20)*24,2)))</f>
        <v/>
      </c>
      <c r="Q20" s="22">
        <f>IF(COUNTA(A20:O20)=0,"",IF(M20="","",M20-IF(N20="",0,N20)))</f>
        <v/>
      </c>
      <c r="R20" s="23">
        <f>IF(COUNTA(A20:O20)=0,"",IF(OR(E20="",F20="",G20=""),"Missing date or time",IF(G20&lt;=F20,"End time must be after start time",IF(AND(M20&lt;&gt;"",N20&lt;&gt;"",N20&gt;M20),"Over capacity",IF(AND(L20&lt;&gt;"",O20&lt;&gt;"Canceled",COUNTIFS($E$9:$E$208,E20,$L$9:$L$208,L20,$F$9:$F$208,"&lt;"&amp;G20,$G$9:$G$208,"&gt;"&amp;F20,$O$9:$O$208,"&lt;&gt;Canceled")&gt;1),"Instructor conflict",IF(AND(OR(I20="In Person",I20="Hybrid"),J20&lt;&gt;"",O20&lt;&gt;"Canceled",COUNTIFS($E$9:$E$208,E20,$J$9:$J$208,J20,$F$9:$F$208,"&lt;"&amp;G20,$G$9:$G$208,"&gt;"&amp;F20,$O$9:$O$208,"&lt;&gt;Canceled")&gt;1),"Location conflict",IF(AND(O20="Scheduled",OR(A20="",B20="",C20="",E20="",F20="",G20="",H20="",I20="",L20="",M20="",AND(OR(I20="In Person",I20="Hybrid"),J20=""),AND(OR(I20="Virtual",I20="Hybrid"),K20=""))),"Missing required scheduled details","")))))))</f>
        <v/>
      </c>
      <c r="S20" s="24">
        <f>IF(COUNTA(A20:O20)=0,"",IF(OR(O20="Completed",O20="Canceled"),"N/A",IF(O20&lt;&gt;"Scheduled","No",IF(R20="","Yes","No"))))</f>
        <v/>
      </c>
    </row>
    <row r="21">
      <c r="A21" s="16" t="n"/>
      <c r="B21" s="16" t="n"/>
      <c r="C21" s="16" t="n"/>
      <c r="D21" s="16" t="n"/>
      <c r="E21" s="37" t="n"/>
      <c r="F21" s="18" t="n"/>
      <c r="G21" s="18" t="n"/>
      <c r="H21" s="19" t="n"/>
      <c r="I21" s="19" t="n"/>
      <c r="J21" s="16" t="n"/>
      <c r="K21" s="16" t="n"/>
      <c r="L21" s="16" t="n"/>
      <c r="M21" s="20" t="n"/>
      <c r="N21" s="20" t="n"/>
      <c r="O21" s="19" t="n"/>
      <c r="P21" s="21">
        <f>IF(COUNTA(A21:O21)=0,"",IF(OR(F21="",G21="",G21&lt;=F21),"",ROUND((G21-F21)*24,2)))</f>
        <v/>
      </c>
      <c r="Q21" s="22">
        <f>IF(COUNTA(A21:O21)=0,"",IF(M21="","",M21-IF(N21="",0,N21)))</f>
        <v/>
      </c>
      <c r="R21" s="23">
        <f>IF(COUNTA(A21:O21)=0,"",IF(OR(E21="",F21="",G21=""),"Missing date or time",IF(G21&lt;=F21,"End time must be after start time",IF(AND(M21&lt;&gt;"",N21&lt;&gt;"",N21&gt;M21),"Over capacity",IF(AND(L21&lt;&gt;"",O21&lt;&gt;"Canceled",COUNTIFS($E$9:$E$208,E21,$L$9:$L$208,L21,$F$9:$F$208,"&lt;"&amp;G21,$G$9:$G$208,"&gt;"&amp;F21,$O$9:$O$208,"&lt;&gt;Canceled")&gt;1),"Instructor conflict",IF(AND(OR(I21="In Person",I21="Hybrid"),J21&lt;&gt;"",O21&lt;&gt;"Canceled",COUNTIFS($E$9:$E$208,E21,$J$9:$J$208,J21,$F$9:$F$208,"&lt;"&amp;G21,$G$9:$G$208,"&gt;"&amp;F21,$O$9:$O$208,"&lt;&gt;Canceled")&gt;1),"Location conflict",IF(AND(O21="Scheduled",OR(A21="",B21="",C21="",E21="",F21="",G21="",H21="",I21="",L21="",M21="",AND(OR(I21="In Person",I21="Hybrid"),J21=""),AND(OR(I21="Virtual",I21="Hybrid"),K21=""))),"Missing required scheduled details","")))))))</f>
        <v/>
      </c>
      <c r="S21" s="24">
        <f>IF(COUNTA(A21:O21)=0,"",IF(OR(O21="Completed",O21="Canceled"),"N/A",IF(O21&lt;&gt;"Scheduled","No",IF(R21="","Yes","No"))))</f>
        <v/>
      </c>
    </row>
    <row r="22">
      <c r="A22" s="16" t="n"/>
      <c r="B22" s="16" t="n"/>
      <c r="C22" s="16" t="n"/>
      <c r="D22" s="16" t="n"/>
      <c r="E22" s="37" t="n"/>
      <c r="F22" s="18" t="n"/>
      <c r="G22" s="18" t="n"/>
      <c r="H22" s="19" t="n"/>
      <c r="I22" s="19" t="n"/>
      <c r="J22" s="16" t="n"/>
      <c r="K22" s="16" t="n"/>
      <c r="L22" s="16" t="n"/>
      <c r="M22" s="20" t="n"/>
      <c r="N22" s="20" t="n"/>
      <c r="O22" s="19" t="n"/>
      <c r="P22" s="21">
        <f>IF(COUNTA(A22:O22)=0,"",IF(OR(F22="",G22="",G22&lt;=F22),"",ROUND((G22-F22)*24,2)))</f>
        <v/>
      </c>
      <c r="Q22" s="22">
        <f>IF(COUNTA(A22:O22)=0,"",IF(M22="","",M22-IF(N22="",0,N22)))</f>
        <v/>
      </c>
      <c r="R22" s="23">
        <f>IF(COUNTA(A22:O22)=0,"",IF(OR(E22="",F22="",G22=""),"Missing date or time",IF(G22&lt;=F22,"End time must be after start time",IF(AND(M22&lt;&gt;"",N22&lt;&gt;"",N22&gt;M22),"Over capacity",IF(AND(L22&lt;&gt;"",O22&lt;&gt;"Canceled",COUNTIFS($E$9:$E$208,E22,$L$9:$L$208,L22,$F$9:$F$208,"&lt;"&amp;G22,$G$9:$G$208,"&gt;"&amp;F22,$O$9:$O$208,"&lt;&gt;Canceled")&gt;1),"Instructor conflict",IF(AND(OR(I22="In Person",I22="Hybrid"),J22&lt;&gt;"",O22&lt;&gt;"Canceled",COUNTIFS($E$9:$E$208,E22,$J$9:$J$208,J22,$F$9:$F$208,"&lt;"&amp;G22,$G$9:$G$208,"&gt;"&amp;F22,$O$9:$O$208,"&lt;&gt;Canceled")&gt;1),"Location conflict",IF(AND(O22="Scheduled",OR(A22="",B22="",C22="",E22="",F22="",G22="",H22="",I22="",L22="",M22="",AND(OR(I22="In Person",I22="Hybrid"),J22=""),AND(OR(I22="Virtual",I22="Hybrid"),K22=""))),"Missing required scheduled details","")))))))</f>
        <v/>
      </c>
      <c r="S22" s="24">
        <f>IF(COUNTA(A22:O22)=0,"",IF(OR(O22="Completed",O22="Canceled"),"N/A",IF(O22&lt;&gt;"Scheduled","No",IF(R22="","Yes","No"))))</f>
        <v/>
      </c>
    </row>
    <row r="23">
      <c r="A23" s="16" t="n"/>
      <c r="B23" s="16" t="n"/>
      <c r="C23" s="16" t="n"/>
      <c r="D23" s="16" t="n"/>
      <c r="E23" s="37" t="n"/>
      <c r="F23" s="18" t="n"/>
      <c r="G23" s="18" t="n"/>
      <c r="H23" s="19" t="n"/>
      <c r="I23" s="19" t="n"/>
      <c r="J23" s="16" t="n"/>
      <c r="K23" s="16" t="n"/>
      <c r="L23" s="16" t="n"/>
      <c r="M23" s="20" t="n"/>
      <c r="N23" s="20" t="n"/>
      <c r="O23" s="19" t="n"/>
      <c r="P23" s="21">
        <f>IF(COUNTA(A23:O23)=0,"",IF(OR(F23="",G23="",G23&lt;=F23),"",ROUND((G23-F23)*24,2)))</f>
        <v/>
      </c>
      <c r="Q23" s="22">
        <f>IF(COUNTA(A23:O23)=0,"",IF(M23="","",M23-IF(N23="",0,N23)))</f>
        <v/>
      </c>
      <c r="R23" s="23">
        <f>IF(COUNTA(A23:O23)=0,"",IF(OR(E23="",F23="",G23=""),"Missing date or time",IF(G23&lt;=F23,"End time must be after start time",IF(AND(M23&lt;&gt;"",N23&lt;&gt;"",N23&gt;M23),"Over capacity",IF(AND(L23&lt;&gt;"",O23&lt;&gt;"Canceled",COUNTIFS($E$9:$E$208,E23,$L$9:$L$208,L23,$F$9:$F$208,"&lt;"&amp;G23,$G$9:$G$208,"&gt;"&amp;F23,$O$9:$O$208,"&lt;&gt;Canceled")&gt;1),"Instructor conflict",IF(AND(OR(I23="In Person",I23="Hybrid"),J23&lt;&gt;"",O23&lt;&gt;"Canceled",COUNTIFS($E$9:$E$208,E23,$J$9:$J$208,J23,$F$9:$F$208,"&lt;"&amp;G23,$G$9:$G$208,"&gt;"&amp;F23,$O$9:$O$208,"&lt;&gt;Canceled")&gt;1),"Location conflict",IF(AND(O23="Scheduled",OR(A23="",B23="",C23="",E23="",F23="",G23="",H23="",I23="",L23="",M23="",AND(OR(I23="In Person",I23="Hybrid"),J23=""),AND(OR(I23="Virtual",I23="Hybrid"),K23=""))),"Missing required scheduled details","")))))))</f>
        <v/>
      </c>
      <c r="S23" s="24">
        <f>IF(COUNTA(A23:O23)=0,"",IF(OR(O23="Completed",O23="Canceled"),"N/A",IF(O23&lt;&gt;"Scheduled","No",IF(R23="","Yes","No"))))</f>
        <v/>
      </c>
    </row>
    <row r="24">
      <c r="A24" s="16" t="n"/>
      <c r="B24" s="16" t="n"/>
      <c r="C24" s="16" t="n"/>
      <c r="D24" s="16" t="n"/>
      <c r="E24" s="37" t="n"/>
      <c r="F24" s="18" t="n"/>
      <c r="G24" s="18" t="n"/>
      <c r="H24" s="19" t="n"/>
      <c r="I24" s="19" t="n"/>
      <c r="J24" s="16" t="n"/>
      <c r="K24" s="16" t="n"/>
      <c r="L24" s="16" t="n"/>
      <c r="M24" s="20" t="n"/>
      <c r="N24" s="20" t="n"/>
      <c r="O24" s="19" t="n"/>
      <c r="P24" s="21">
        <f>IF(COUNTA(A24:O24)=0,"",IF(OR(F24="",G24="",G24&lt;=F24),"",ROUND((G24-F24)*24,2)))</f>
        <v/>
      </c>
      <c r="Q24" s="22">
        <f>IF(COUNTA(A24:O24)=0,"",IF(M24="","",M24-IF(N24="",0,N24)))</f>
        <v/>
      </c>
      <c r="R24" s="23">
        <f>IF(COUNTA(A24:O24)=0,"",IF(OR(E24="",F24="",G24=""),"Missing date or time",IF(G24&lt;=F24,"End time must be after start time",IF(AND(M24&lt;&gt;"",N24&lt;&gt;"",N24&gt;M24),"Over capacity",IF(AND(L24&lt;&gt;"",O24&lt;&gt;"Canceled",COUNTIFS($E$9:$E$208,E24,$L$9:$L$208,L24,$F$9:$F$208,"&lt;"&amp;G24,$G$9:$G$208,"&gt;"&amp;F24,$O$9:$O$208,"&lt;&gt;Canceled")&gt;1),"Instructor conflict",IF(AND(OR(I24="In Person",I24="Hybrid"),J24&lt;&gt;"",O24&lt;&gt;"Canceled",COUNTIFS($E$9:$E$208,E24,$J$9:$J$208,J24,$F$9:$F$208,"&lt;"&amp;G24,$G$9:$G$208,"&gt;"&amp;F24,$O$9:$O$208,"&lt;&gt;Canceled")&gt;1),"Location conflict",IF(AND(O24="Scheduled",OR(A24="",B24="",C24="",E24="",F24="",G24="",H24="",I24="",L24="",M24="",AND(OR(I24="In Person",I24="Hybrid"),J24=""),AND(OR(I24="Virtual",I24="Hybrid"),K24=""))),"Missing required scheduled details","")))))))</f>
        <v/>
      </c>
      <c r="S24" s="24">
        <f>IF(COUNTA(A24:O24)=0,"",IF(OR(O24="Completed",O24="Canceled"),"N/A",IF(O24&lt;&gt;"Scheduled","No",IF(R24="","Yes","No"))))</f>
        <v/>
      </c>
    </row>
    <row r="25">
      <c r="A25" s="16" t="n"/>
      <c r="B25" s="16" t="n"/>
      <c r="C25" s="16" t="n"/>
      <c r="D25" s="16" t="n"/>
      <c r="E25" s="37" t="n"/>
      <c r="F25" s="18" t="n"/>
      <c r="G25" s="18" t="n"/>
      <c r="H25" s="19" t="n"/>
      <c r="I25" s="19" t="n"/>
      <c r="J25" s="16" t="n"/>
      <c r="K25" s="16" t="n"/>
      <c r="L25" s="16" t="n"/>
      <c r="M25" s="20" t="n"/>
      <c r="N25" s="20" t="n"/>
      <c r="O25" s="19" t="n"/>
      <c r="P25" s="21">
        <f>IF(COUNTA(A25:O25)=0,"",IF(OR(F25="",G25="",G25&lt;=F25),"",ROUND((G25-F25)*24,2)))</f>
        <v/>
      </c>
      <c r="Q25" s="22">
        <f>IF(COUNTA(A25:O25)=0,"",IF(M25="","",M25-IF(N25="",0,N25)))</f>
        <v/>
      </c>
      <c r="R25" s="23">
        <f>IF(COUNTA(A25:O25)=0,"",IF(OR(E25="",F25="",G25=""),"Missing date or time",IF(G25&lt;=F25,"End time must be after start time",IF(AND(M25&lt;&gt;"",N25&lt;&gt;"",N25&gt;M25),"Over capacity",IF(AND(L25&lt;&gt;"",O25&lt;&gt;"Canceled",COUNTIFS($E$9:$E$208,E25,$L$9:$L$208,L25,$F$9:$F$208,"&lt;"&amp;G25,$G$9:$G$208,"&gt;"&amp;F25,$O$9:$O$208,"&lt;&gt;Canceled")&gt;1),"Instructor conflict",IF(AND(OR(I25="In Person",I25="Hybrid"),J25&lt;&gt;"",O25&lt;&gt;"Canceled",COUNTIFS($E$9:$E$208,E25,$J$9:$J$208,J25,$F$9:$F$208,"&lt;"&amp;G25,$G$9:$G$208,"&gt;"&amp;F25,$O$9:$O$208,"&lt;&gt;Canceled")&gt;1),"Location conflict",IF(AND(O25="Scheduled",OR(A25="",B25="",C25="",E25="",F25="",G25="",H25="",I25="",L25="",M25="",AND(OR(I25="In Person",I25="Hybrid"),J25=""),AND(OR(I25="Virtual",I25="Hybrid"),K25=""))),"Missing required scheduled details","")))))))</f>
        <v/>
      </c>
      <c r="S25" s="24">
        <f>IF(COUNTA(A25:O25)=0,"",IF(OR(O25="Completed",O25="Canceled"),"N/A",IF(O25&lt;&gt;"Scheduled","No",IF(R25="","Yes","No"))))</f>
        <v/>
      </c>
    </row>
    <row r="26">
      <c r="A26" s="16" t="n"/>
      <c r="B26" s="16" t="n"/>
      <c r="C26" s="16" t="n"/>
      <c r="D26" s="16" t="n"/>
      <c r="E26" s="37" t="n"/>
      <c r="F26" s="18" t="n"/>
      <c r="G26" s="18" t="n"/>
      <c r="H26" s="19" t="n"/>
      <c r="I26" s="19" t="n"/>
      <c r="J26" s="16" t="n"/>
      <c r="K26" s="16" t="n"/>
      <c r="L26" s="16" t="n"/>
      <c r="M26" s="20" t="n"/>
      <c r="N26" s="20" t="n"/>
      <c r="O26" s="19" t="n"/>
      <c r="P26" s="21">
        <f>IF(COUNTA(A26:O26)=0,"",IF(OR(F26="",G26="",G26&lt;=F26),"",ROUND((G26-F26)*24,2)))</f>
        <v/>
      </c>
      <c r="Q26" s="22">
        <f>IF(COUNTA(A26:O26)=0,"",IF(M26="","",M26-IF(N26="",0,N26)))</f>
        <v/>
      </c>
      <c r="R26" s="23">
        <f>IF(COUNTA(A26:O26)=0,"",IF(OR(E26="",F26="",G26=""),"Missing date or time",IF(G26&lt;=F26,"End time must be after start time",IF(AND(M26&lt;&gt;"",N26&lt;&gt;"",N26&gt;M26),"Over capacity",IF(AND(L26&lt;&gt;"",O26&lt;&gt;"Canceled",COUNTIFS($E$9:$E$208,E26,$L$9:$L$208,L26,$F$9:$F$208,"&lt;"&amp;G26,$G$9:$G$208,"&gt;"&amp;F26,$O$9:$O$208,"&lt;&gt;Canceled")&gt;1),"Instructor conflict",IF(AND(OR(I26="In Person",I26="Hybrid"),J26&lt;&gt;"",O26&lt;&gt;"Canceled",COUNTIFS($E$9:$E$208,E26,$J$9:$J$208,J26,$F$9:$F$208,"&lt;"&amp;G26,$G$9:$G$208,"&gt;"&amp;F26,$O$9:$O$208,"&lt;&gt;Canceled")&gt;1),"Location conflict",IF(AND(O26="Scheduled",OR(A26="",B26="",C26="",E26="",F26="",G26="",H26="",I26="",L26="",M26="",AND(OR(I26="In Person",I26="Hybrid"),J26=""),AND(OR(I26="Virtual",I26="Hybrid"),K26=""))),"Missing required scheduled details","")))))))</f>
        <v/>
      </c>
      <c r="S26" s="24">
        <f>IF(COUNTA(A26:O26)=0,"",IF(OR(O26="Completed",O26="Canceled"),"N/A",IF(O26&lt;&gt;"Scheduled","No",IF(R26="","Yes","No"))))</f>
        <v/>
      </c>
    </row>
    <row r="27">
      <c r="A27" s="16" t="n"/>
      <c r="B27" s="16" t="n"/>
      <c r="C27" s="16" t="n"/>
      <c r="D27" s="16" t="n"/>
      <c r="E27" s="37" t="n"/>
      <c r="F27" s="18" t="n"/>
      <c r="G27" s="18" t="n"/>
      <c r="H27" s="19" t="n"/>
      <c r="I27" s="19" t="n"/>
      <c r="J27" s="16" t="n"/>
      <c r="K27" s="16" t="n"/>
      <c r="L27" s="16" t="n"/>
      <c r="M27" s="20" t="n"/>
      <c r="N27" s="20" t="n"/>
      <c r="O27" s="19" t="n"/>
      <c r="P27" s="21">
        <f>IF(COUNTA(A27:O27)=0,"",IF(OR(F27="",G27="",G27&lt;=F27),"",ROUND((G27-F27)*24,2)))</f>
        <v/>
      </c>
      <c r="Q27" s="22">
        <f>IF(COUNTA(A27:O27)=0,"",IF(M27="","",M27-IF(N27="",0,N27)))</f>
        <v/>
      </c>
      <c r="R27" s="23">
        <f>IF(COUNTA(A27:O27)=0,"",IF(OR(E27="",F27="",G27=""),"Missing date or time",IF(G27&lt;=F27,"End time must be after start time",IF(AND(M27&lt;&gt;"",N27&lt;&gt;"",N27&gt;M27),"Over capacity",IF(AND(L27&lt;&gt;"",O27&lt;&gt;"Canceled",COUNTIFS($E$9:$E$208,E27,$L$9:$L$208,L27,$F$9:$F$208,"&lt;"&amp;G27,$G$9:$G$208,"&gt;"&amp;F27,$O$9:$O$208,"&lt;&gt;Canceled")&gt;1),"Instructor conflict",IF(AND(OR(I27="In Person",I27="Hybrid"),J27&lt;&gt;"",O27&lt;&gt;"Canceled",COUNTIFS($E$9:$E$208,E27,$J$9:$J$208,J27,$F$9:$F$208,"&lt;"&amp;G27,$G$9:$G$208,"&gt;"&amp;F27,$O$9:$O$208,"&lt;&gt;Canceled")&gt;1),"Location conflict",IF(AND(O27="Scheduled",OR(A27="",B27="",C27="",E27="",F27="",G27="",H27="",I27="",L27="",M27="",AND(OR(I27="In Person",I27="Hybrid"),J27=""),AND(OR(I27="Virtual",I27="Hybrid"),K27=""))),"Missing required scheduled details","")))))))</f>
        <v/>
      </c>
      <c r="S27" s="24">
        <f>IF(COUNTA(A27:O27)=0,"",IF(OR(O27="Completed",O27="Canceled"),"N/A",IF(O27&lt;&gt;"Scheduled","No",IF(R27="","Yes","No"))))</f>
        <v/>
      </c>
    </row>
    <row r="28">
      <c r="A28" s="16" t="n"/>
      <c r="B28" s="16" t="n"/>
      <c r="C28" s="16" t="n"/>
      <c r="D28" s="16" t="n"/>
      <c r="E28" s="37" t="n"/>
      <c r="F28" s="18" t="n"/>
      <c r="G28" s="18" t="n"/>
      <c r="H28" s="19" t="n"/>
      <c r="I28" s="19" t="n"/>
      <c r="J28" s="16" t="n"/>
      <c r="K28" s="16" t="n"/>
      <c r="L28" s="16" t="n"/>
      <c r="M28" s="20" t="n"/>
      <c r="N28" s="20" t="n"/>
      <c r="O28" s="19" t="n"/>
      <c r="P28" s="21">
        <f>IF(COUNTA(A28:O28)=0,"",IF(OR(F28="",G28="",G28&lt;=F28),"",ROUND((G28-F28)*24,2)))</f>
        <v/>
      </c>
      <c r="Q28" s="22">
        <f>IF(COUNTA(A28:O28)=0,"",IF(M28="","",M28-IF(N28="",0,N28)))</f>
        <v/>
      </c>
      <c r="R28" s="23">
        <f>IF(COUNTA(A28:O28)=0,"",IF(OR(E28="",F28="",G28=""),"Missing date or time",IF(G28&lt;=F28,"End time must be after start time",IF(AND(M28&lt;&gt;"",N28&lt;&gt;"",N28&gt;M28),"Over capacity",IF(AND(L28&lt;&gt;"",O28&lt;&gt;"Canceled",COUNTIFS($E$9:$E$208,E28,$L$9:$L$208,L28,$F$9:$F$208,"&lt;"&amp;G28,$G$9:$G$208,"&gt;"&amp;F28,$O$9:$O$208,"&lt;&gt;Canceled")&gt;1),"Instructor conflict",IF(AND(OR(I28="In Person",I28="Hybrid"),J28&lt;&gt;"",O28&lt;&gt;"Canceled",COUNTIFS($E$9:$E$208,E28,$J$9:$J$208,J28,$F$9:$F$208,"&lt;"&amp;G28,$G$9:$G$208,"&gt;"&amp;F28,$O$9:$O$208,"&lt;&gt;Canceled")&gt;1),"Location conflict",IF(AND(O28="Scheduled",OR(A28="",B28="",C28="",E28="",F28="",G28="",H28="",I28="",L28="",M28="",AND(OR(I28="In Person",I28="Hybrid"),J28=""),AND(OR(I28="Virtual",I28="Hybrid"),K28=""))),"Missing required scheduled details","")))))))</f>
        <v/>
      </c>
      <c r="S28" s="24">
        <f>IF(COUNTA(A28:O28)=0,"",IF(OR(O28="Completed",O28="Canceled"),"N/A",IF(O28&lt;&gt;"Scheduled","No",IF(R28="","Yes","No"))))</f>
        <v/>
      </c>
    </row>
    <row r="29">
      <c r="A29" s="16" t="n"/>
      <c r="B29" s="16" t="n"/>
      <c r="C29" s="16" t="n"/>
      <c r="D29" s="16" t="n"/>
      <c r="E29" s="37" t="n"/>
      <c r="F29" s="18" t="n"/>
      <c r="G29" s="18" t="n"/>
      <c r="H29" s="19" t="n"/>
      <c r="I29" s="19" t="n"/>
      <c r="J29" s="16" t="n"/>
      <c r="K29" s="16" t="n"/>
      <c r="L29" s="16" t="n"/>
      <c r="M29" s="20" t="n"/>
      <c r="N29" s="20" t="n"/>
      <c r="O29" s="19" t="n"/>
      <c r="P29" s="21">
        <f>IF(COUNTA(A29:O29)=0,"",IF(OR(F29="",G29="",G29&lt;=F29),"",ROUND((G29-F29)*24,2)))</f>
        <v/>
      </c>
      <c r="Q29" s="22">
        <f>IF(COUNTA(A29:O29)=0,"",IF(M29="","",M29-IF(N29="",0,N29)))</f>
        <v/>
      </c>
      <c r="R29" s="23">
        <f>IF(COUNTA(A29:O29)=0,"",IF(OR(E29="",F29="",G29=""),"Missing date or time",IF(G29&lt;=F29,"End time must be after start time",IF(AND(M29&lt;&gt;"",N29&lt;&gt;"",N29&gt;M29),"Over capacity",IF(AND(L29&lt;&gt;"",O29&lt;&gt;"Canceled",COUNTIFS($E$9:$E$208,E29,$L$9:$L$208,L29,$F$9:$F$208,"&lt;"&amp;G29,$G$9:$G$208,"&gt;"&amp;F29,$O$9:$O$208,"&lt;&gt;Canceled")&gt;1),"Instructor conflict",IF(AND(OR(I29="In Person",I29="Hybrid"),J29&lt;&gt;"",O29&lt;&gt;"Canceled",COUNTIFS($E$9:$E$208,E29,$J$9:$J$208,J29,$F$9:$F$208,"&lt;"&amp;G29,$G$9:$G$208,"&gt;"&amp;F29,$O$9:$O$208,"&lt;&gt;Canceled")&gt;1),"Location conflict",IF(AND(O29="Scheduled",OR(A29="",B29="",C29="",E29="",F29="",G29="",H29="",I29="",L29="",M29="",AND(OR(I29="In Person",I29="Hybrid"),J29=""),AND(OR(I29="Virtual",I29="Hybrid"),K29=""))),"Missing required scheduled details","")))))))</f>
        <v/>
      </c>
      <c r="S29" s="24">
        <f>IF(COUNTA(A29:O29)=0,"",IF(OR(O29="Completed",O29="Canceled"),"N/A",IF(O29&lt;&gt;"Scheduled","No",IF(R29="","Yes","No"))))</f>
        <v/>
      </c>
    </row>
    <row r="30">
      <c r="A30" s="16" t="n"/>
      <c r="B30" s="16" t="n"/>
      <c r="C30" s="16" t="n"/>
      <c r="D30" s="16" t="n"/>
      <c r="E30" s="37" t="n"/>
      <c r="F30" s="18" t="n"/>
      <c r="G30" s="18" t="n"/>
      <c r="H30" s="19" t="n"/>
      <c r="I30" s="19" t="n"/>
      <c r="J30" s="16" t="n"/>
      <c r="K30" s="16" t="n"/>
      <c r="L30" s="16" t="n"/>
      <c r="M30" s="20" t="n"/>
      <c r="N30" s="20" t="n"/>
      <c r="O30" s="19" t="n"/>
      <c r="P30" s="21">
        <f>IF(COUNTA(A30:O30)=0,"",IF(OR(F30="",G30="",G30&lt;=F30),"",ROUND((G30-F30)*24,2)))</f>
        <v/>
      </c>
      <c r="Q30" s="22">
        <f>IF(COUNTA(A30:O30)=0,"",IF(M30="","",M30-IF(N30="",0,N30)))</f>
        <v/>
      </c>
      <c r="R30" s="23">
        <f>IF(COUNTA(A30:O30)=0,"",IF(OR(E30="",F30="",G30=""),"Missing date or time",IF(G30&lt;=F30,"End time must be after start time",IF(AND(M30&lt;&gt;"",N30&lt;&gt;"",N30&gt;M30),"Over capacity",IF(AND(L30&lt;&gt;"",O30&lt;&gt;"Canceled",COUNTIFS($E$9:$E$208,E30,$L$9:$L$208,L30,$F$9:$F$208,"&lt;"&amp;G30,$G$9:$G$208,"&gt;"&amp;F30,$O$9:$O$208,"&lt;&gt;Canceled")&gt;1),"Instructor conflict",IF(AND(OR(I30="In Person",I30="Hybrid"),J30&lt;&gt;"",O30&lt;&gt;"Canceled",COUNTIFS($E$9:$E$208,E30,$J$9:$J$208,J30,$F$9:$F$208,"&lt;"&amp;G30,$G$9:$G$208,"&gt;"&amp;F30,$O$9:$O$208,"&lt;&gt;Canceled")&gt;1),"Location conflict",IF(AND(O30="Scheduled",OR(A30="",B30="",C30="",E30="",F30="",G30="",H30="",I30="",L30="",M30="",AND(OR(I30="In Person",I30="Hybrid"),J30=""),AND(OR(I30="Virtual",I30="Hybrid"),K30=""))),"Missing required scheduled details","")))))))</f>
        <v/>
      </c>
      <c r="S30" s="24">
        <f>IF(COUNTA(A30:O30)=0,"",IF(OR(O30="Completed",O30="Canceled"),"N/A",IF(O30&lt;&gt;"Scheduled","No",IF(R30="","Yes","No"))))</f>
        <v/>
      </c>
    </row>
    <row r="31">
      <c r="A31" s="16" t="n"/>
      <c r="B31" s="16" t="n"/>
      <c r="C31" s="16" t="n"/>
      <c r="D31" s="16" t="n"/>
      <c r="E31" s="37" t="n"/>
      <c r="F31" s="18" t="n"/>
      <c r="G31" s="18" t="n"/>
      <c r="H31" s="19" t="n"/>
      <c r="I31" s="19" t="n"/>
      <c r="J31" s="16" t="n"/>
      <c r="K31" s="16" t="n"/>
      <c r="L31" s="16" t="n"/>
      <c r="M31" s="20" t="n"/>
      <c r="N31" s="20" t="n"/>
      <c r="O31" s="19" t="n"/>
      <c r="P31" s="21">
        <f>IF(COUNTA(A31:O31)=0,"",IF(OR(F31="",G31="",G31&lt;=F31),"",ROUND((G31-F31)*24,2)))</f>
        <v/>
      </c>
      <c r="Q31" s="22">
        <f>IF(COUNTA(A31:O31)=0,"",IF(M31="","",M31-IF(N31="",0,N31)))</f>
        <v/>
      </c>
      <c r="R31" s="23">
        <f>IF(COUNTA(A31:O31)=0,"",IF(OR(E31="",F31="",G31=""),"Missing date or time",IF(G31&lt;=F31,"End time must be after start time",IF(AND(M31&lt;&gt;"",N31&lt;&gt;"",N31&gt;M31),"Over capacity",IF(AND(L31&lt;&gt;"",O31&lt;&gt;"Canceled",COUNTIFS($E$9:$E$208,E31,$L$9:$L$208,L31,$F$9:$F$208,"&lt;"&amp;G31,$G$9:$G$208,"&gt;"&amp;F31,$O$9:$O$208,"&lt;&gt;Canceled")&gt;1),"Instructor conflict",IF(AND(OR(I31="In Person",I31="Hybrid"),J31&lt;&gt;"",O31&lt;&gt;"Canceled",COUNTIFS($E$9:$E$208,E31,$J$9:$J$208,J31,$F$9:$F$208,"&lt;"&amp;G31,$G$9:$G$208,"&gt;"&amp;F31,$O$9:$O$208,"&lt;&gt;Canceled")&gt;1),"Location conflict",IF(AND(O31="Scheduled",OR(A31="",B31="",C31="",E31="",F31="",G31="",H31="",I31="",L31="",M31="",AND(OR(I31="In Person",I31="Hybrid"),J31=""),AND(OR(I31="Virtual",I31="Hybrid"),K31=""))),"Missing required scheduled details","")))))))</f>
        <v/>
      </c>
      <c r="S31" s="24">
        <f>IF(COUNTA(A31:O31)=0,"",IF(OR(O31="Completed",O31="Canceled"),"N/A",IF(O31&lt;&gt;"Scheduled","No",IF(R31="","Yes","No"))))</f>
        <v/>
      </c>
    </row>
    <row r="32">
      <c r="A32" s="16" t="n"/>
      <c r="B32" s="16" t="n"/>
      <c r="C32" s="16" t="n"/>
      <c r="D32" s="16" t="n"/>
      <c r="E32" s="37" t="n"/>
      <c r="F32" s="18" t="n"/>
      <c r="G32" s="18" t="n"/>
      <c r="H32" s="19" t="n"/>
      <c r="I32" s="19" t="n"/>
      <c r="J32" s="16" t="n"/>
      <c r="K32" s="16" t="n"/>
      <c r="L32" s="16" t="n"/>
      <c r="M32" s="20" t="n"/>
      <c r="N32" s="20" t="n"/>
      <c r="O32" s="19" t="n"/>
      <c r="P32" s="21">
        <f>IF(COUNTA(A32:O32)=0,"",IF(OR(F32="",G32="",G32&lt;=F32),"",ROUND((G32-F32)*24,2)))</f>
        <v/>
      </c>
      <c r="Q32" s="22">
        <f>IF(COUNTA(A32:O32)=0,"",IF(M32="","",M32-IF(N32="",0,N32)))</f>
        <v/>
      </c>
      <c r="R32" s="23">
        <f>IF(COUNTA(A32:O32)=0,"",IF(OR(E32="",F32="",G32=""),"Missing date or time",IF(G32&lt;=F32,"End time must be after start time",IF(AND(M32&lt;&gt;"",N32&lt;&gt;"",N32&gt;M32),"Over capacity",IF(AND(L32&lt;&gt;"",O32&lt;&gt;"Canceled",COUNTIFS($E$9:$E$208,E32,$L$9:$L$208,L32,$F$9:$F$208,"&lt;"&amp;G32,$G$9:$G$208,"&gt;"&amp;F32,$O$9:$O$208,"&lt;&gt;Canceled")&gt;1),"Instructor conflict",IF(AND(OR(I32="In Person",I32="Hybrid"),J32&lt;&gt;"",O32&lt;&gt;"Canceled",COUNTIFS($E$9:$E$208,E32,$J$9:$J$208,J32,$F$9:$F$208,"&lt;"&amp;G32,$G$9:$G$208,"&gt;"&amp;F32,$O$9:$O$208,"&lt;&gt;Canceled")&gt;1),"Location conflict",IF(AND(O32="Scheduled",OR(A32="",B32="",C32="",E32="",F32="",G32="",H32="",I32="",L32="",M32="",AND(OR(I32="In Person",I32="Hybrid"),J32=""),AND(OR(I32="Virtual",I32="Hybrid"),K32=""))),"Missing required scheduled details","")))))))</f>
        <v/>
      </c>
      <c r="S32" s="24">
        <f>IF(COUNTA(A32:O32)=0,"",IF(OR(O32="Completed",O32="Canceled"),"N/A",IF(O32&lt;&gt;"Scheduled","No",IF(R32="","Yes","No"))))</f>
        <v/>
      </c>
    </row>
    <row r="33">
      <c r="A33" s="16" t="n"/>
      <c r="B33" s="16" t="n"/>
      <c r="C33" s="16" t="n"/>
      <c r="D33" s="16" t="n"/>
      <c r="E33" s="37" t="n"/>
      <c r="F33" s="18" t="n"/>
      <c r="G33" s="18" t="n"/>
      <c r="H33" s="19" t="n"/>
      <c r="I33" s="19" t="n"/>
      <c r="J33" s="16" t="n"/>
      <c r="K33" s="16" t="n"/>
      <c r="L33" s="16" t="n"/>
      <c r="M33" s="20" t="n"/>
      <c r="N33" s="20" t="n"/>
      <c r="O33" s="19" t="n"/>
      <c r="P33" s="21">
        <f>IF(COUNTA(A33:O33)=0,"",IF(OR(F33="",G33="",G33&lt;=F33),"",ROUND((G33-F33)*24,2)))</f>
        <v/>
      </c>
      <c r="Q33" s="22">
        <f>IF(COUNTA(A33:O33)=0,"",IF(M33="","",M33-IF(N33="",0,N33)))</f>
        <v/>
      </c>
      <c r="R33" s="23">
        <f>IF(COUNTA(A33:O33)=0,"",IF(OR(E33="",F33="",G33=""),"Missing date or time",IF(G33&lt;=F33,"End time must be after start time",IF(AND(M33&lt;&gt;"",N33&lt;&gt;"",N33&gt;M33),"Over capacity",IF(AND(L33&lt;&gt;"",O33&lt;&gt;"Canceled",COUNTIFS($E$9:$E$208,E33,$L$9:$L$208,L33,$F$9:$F$208,"&lt;"&amp;G33,$G$9:$G$208,"&gt;"&amp;F33,$O$9:$O$208,"&lt;&gt;Canceled")&gt;1),"Instructor conflict",IF(AND(OR(I33="In Person",I33="Hybrid"),J33&lt;&gt;"",O33&lt;&gt;"Canceled",COUNTIFS($E$9:$E$208,E33,$J$9:$J$208,J33,$F$9:$F$208,"&lt;"&amp;G33,$G$9:$G$208,"&gt;"&amp;F33,$O$9:$O$208,"&lt;&gt;Canceled")&gt;1),"Location conflict",IF(AND(O33="Scheduled",OR(A33="",B33="",C33="",E33="",F33="",G33="",H33="",I33="",L33="",M33="",AND(OR(I33="In Person",I33="Hybrid"),J33=""),AND(OR(I33="Virtual",I33="Hybrid"),K33=""))),"Missing required scheduled details","")))))))</f>
        <v/>
      </c>
      <c r="S33" s="24">
        <f>IF(COUNTA(A33:O33)=0,"",IF(OR(O33="Completed",O33="Canceled"),"N/A",IF(O33&lt;&gt;"Scheduled","No",IF(R33="","Yes","No"))))</f>
        <v/>
      </c>
    </row>
    <row r="34">
      <c r="A34" s="16" t="n"/>
      <c r="B34" s="16" t="n"/>
      <c r="C34" s="16" t="n"/>
      <c r="D34" s="16" t="n"/>
      <c r="E34" s="37" t="n"/>
      <c r="F34" s="18" t="n"/>
      <c r="G34" s="18" t="n"/>
      <c r="H34" s="19" t="n"/>
      <c r="I34" s="19" t="n"/>
      <c r="J34" s="16" t="n"/>
      <c r="K34" s="16" t="n"/>
      <c r="L34" s="16" t="n"/>
      <c r="M34" s="20" t="n"/>
      <c r="N34" s="20" t="n"/>
      <c r="O34" s="19" t="n"/>
      <c r="P34" s="21">
        <f>IF(COUNTA(A34:O34)=0,"",IF(OR(F34="",G34="",G34&lt;=F34),"",ROUND((G34-F34)*24,2)))</f>
        <v/>
      </c>
      <c r="Q34" s="22">
        <f>IF(COUNTA(A34:O34)=0,"",IF(M34="","",M34-IF(N34="",0,N34)))</f>
        <v/>
      </c>
      <c r="R34" s="23">
        <f>IF(COUNTA(A34:O34)=0,"",IF(OR(E34="",F34="",G34=""),"Missing date or time",IF(G34&lt;=F34,"End time must be after start time",IF(AND(M34&lt;&gt;"",N34&lt;&gt;"",N34&gt;M34),"Over capacity",IF(AND(L34&lt;&gt;"",O34&lt;&gt;"Canceled",COUNTIFS($E$9:$E$208,E34,$L$9:$L$208,L34,$F$9:$F$208,"&lt;"&amp;G34,$G$9:$G$208,"&gt;"&amp;F34,$O$9:$O$208,"&lt;&gt;Canceled")&gt;1),"Instructor conflict",IF(AND(OR(I34="In Person",I34="Hybrid"),J34&lt;&gt;"",O34&lt;&gt;"Canceled",COUNTIFS($E$9:$E$208,E34,$J$9:$J$208,J34,$F$9:$F$208,"&lt;"&amp;G34,$G$9:$G$208,"&gt;"&amp;F34,$O$9:$O$208,"&lt;&gt;Canceled")&gt;1),"Location conflict",IF(AND(O34="Scheduled",OR(A34="",B34="",C34="",E34="",F34="",G34="",H34="",I34="",L34="",M34="",AND(OR(I34="In Person",I34="Hybrid"),J34=""),AND(OR(I34="Virtual",I34="Hybrid"),K34=""))),"Missing required scheduled details","")))))))</f>
        <v/>
      </c>
      <c r="S34" s="24">
        <f>IF(COUNTA(A34:O34)=0,"",IF(OR(O34="Completed",O34="Canceled"),"N/A",IF(O34&lt;&gt;"Scheduled","No",IF(R34="","Yes","No"))))</f>
        <v/>
      </c>
    </row>
    <row r="35">
      <c r="A35" s="16" t="n"/>
      <c r="B35" s="16" t="n"/>
      <c r="C35" s="16" t="n"/>
      <c r="D35" s="16" t="n"/>
      <c r="E35" s="37" t="n"/>
      <c r="F35" s="18" t="n"/>
      <c r="G35" s="18" t="n"/>
      <c r="H35" s="19" t="n"/>
      <c r="I35" s="19" t="n"/>
      <c r="J35" s="16" t="n"/>
      <c r="K35" s="16" t="n"/>
      <c r="L35" s="16" t="n"/>
      <c r="M35" s="20" t="n"/>
      <c r="N35" s="20" t="n"/>
      <c r="O35" s="19" t="n"/>
      <c r="P35" s="21">
        <f>IF(COUNTA(A35:O35)=0,"",IF(OR(F35="",G35="",G35&lt;=F35),"",ROUND((G35-F35)*24,2)))</f>
        <v/>
      </c>
      <c r="Q35" s="22">
        <f>IF(COUNTA(A35:O35)=0,"",IF(M35="","",M35-IF(N35="",0,N35)))</f>
        <v/>
      </c>
      <c r="R35" s="23">
        <f>IF(COUNTA(A35:O35)=0,"",IF(OR(E35="",F35="",G35=""),"Missing date or time",IF(G35&lt;=F35,"End time must be after start time",IF(AND(M35&lt;&gt;"",N35&lt;&gt;"",N35&gt;M35),"Over capacity",IF(AND(L35&lt;&gt;"",O35&lt;&gt;"Canceled",COUNTIFS($E$9:$E$208,E35,$L$9:$L$208,L35,$F$9:$F$208,"&lt;"&amp;G35,$G$9:$G$208,"&gt;"&amp;F35,$O$9:$O$208,"&lt;&gt;Canceled")&gt;1),"Instructor conflict",IF(AND(OR(I35="In Person",I35="Hybrid"),J35&lt;&gt;"",O35&lt;&gt;"Canceled",COUNTIFS($E$9:$E$208,E35,$J$9:$J$208,J35,$F$9:$F$208,"&lt;"&amp;G35,$G$9:$G$208,"&gt;"&amp;F35,$O$9:$O$208,"&lt;&gt;Canceled")&gt;1),"Location conflict",IF(AND(O35="Scheduled",OR(A35="",B35="",C35="",E35="",F35="",G35="",H35="",I35="",L35="",M35="",AND(OR(I35="In Person",I35="Hybrid"),J35=""),AND(OR(I35="Virtual",I35="Hybrid"),K35=""))),"Missing required scheduled details","")))))))</f>
        <v/>
      </c>
      <c r="S35" s="24">
        <f>IF(COUNTA(A35:O35)=0,"",IF(OR(O35="Completed",O35="Canceled"),"N/A",IF(O35&lt;&gt;"Scheduled","No",IF(R35="","Yes","No"))))</f>
        <v/>
      </c>
    </row>
    <row r="36">
      <c r="A36" s="16" t="n"/>
      <c r="B36" s="16" t="n"/>
      <c r="C36" s="16" t="n"/>
      <c r="D36" s="16" t="n"/>
      <c r="E36" s="37" t="n"/>
      <c r="F36" s="18" t="n"/>
      <c r="G36" s="18" t="n"/>
      <c r="H36" s="19" t="n"/>
      <c r="I36" s="19" t="n"/>
      <c r="J36" s="16" t="n"/>
      <c r="K36" s="16" t="n"/>
      <c r="L36" s="16" t="n"/>
      <c r="M36" s="20" t="n"/>
      <c r="N36" s="20" t="n"/>
      <c r="O36" s="19" t="n"/>
      <c r="P36" s="21">
        <f>IF(COUNTA(A36:O36)=0,"",IF(OR(F36="",G36="",G36&lt;=F36),"",ROUND((G36-F36)*24,2)))</f>
        <v/>
      </c>
      <c r="Q36" s="22">
        <f>IF(COUNTA(A36:O36)=0,"",IF(M36="","",M36-IF(N36="",0,N36)))</f>
        <v/>
      </c>
      <c r="R36" s="23">
        <f>IF(COUNTA(A36:O36)=0,"",IF(OR(E36="",F36="",G36=""),"Missing date or time",IF(G36&lt;=F36,"End time must be after start time",IF(AND(M36&lt;&gt;"",N36&lt;&gt;"",N36&gt;M36),"Over capacity",IF(AND(L36&lt;&gt;"",O36&lt;&gt;"Canceled",COUNTIFS($E$9:$E$208,E36,$L$9:$L$208,L36,$F$9:$F$208,"&lt;"&amp;G36,$G$9:$G$208,"&gt;"&amp;F36,$O$9:$O$208,"&lt;&gt;Canceled")&gt;1),"Instructor conflict",IF(AND(OR(I36="In Person",I36="Hybrid"),J36&lt;&gt;"",O36&lt;&gt;"Canceled",COUNTIFS($E$9:$E$208,E36,$J$9:$J$208,J36,$F$9:$F$208,"&lt;"&amp;G36,$G$9:$G$208,"&gt;"&amp;F36,$O$9:$O$208,"&lt;&gt;Canceled")&gt;1),"Location conflict",IF(AND(O36="Scheduled",OR(A36="",B36="",C36="",E36="",F36="",G36="",H36="",I36="",L36="",M36="",AND(OR(I36="In Person",I36="Hybrid"),J36=""),AND(OR(I36="Virtual",I36="Hybrid"),K36=""))),"Missing required scheduled details","")))))))</f>
        <v/>
      </c>
      <c r="S36" s="24">
        <f>IF(COUNTA(A36:O36)=0,"",IF(OR(O36="Completed",O36="Canceled"),"N/A",IF(O36&lt;&gt;"Scheduled","No",IF(R36="","Yes","No"))))</f>
        <v/>
      </c>
    </row>
    <row r="37">
      <c r="A37" s="16" t="n"/>
      <c r="B37" s="16" t="n"/>
      <c r="C37" s="16" t="n"/>
      <c r="D37" s="16" t="n"/>
      <c r="E37" s="37" t="n"/>
      <c r="F37" s="18" t="n"/>
      <c r="G37" s="18" t="n"/>
      <c r="H37" s="19" t="n"/>
      <c r="I37" s="19" t="n"/>
      <c r="J37" s="16" t="n"/>
      <c r="K37" s="16" t="n"/>
      <c r="L37" s="16" t="n"/>
      <c r="M37" s="20" t="n"/>
      <c r="N37" s="20" t="n"/>
      <c r="O37" s="19" t="n"/>
      <c r="P37" s="21">
        <f>IF(COUNTA(A37:O37)=0,"",IF(OR(F37="",G37="",G37&lt;=F37),"",ROUND((G37-F37)*24,2)))</f>
        <v/>
      </c>
      <c r="Q37" s="22">
        <f>IF(COUNTA(A37:O37)=0,"",IF(M37="","",M37-IF(N37="",0,N37)))</f>
        <v/>
      </c>
      <c r="R37" s="23">
        <f>IF(COUNTA(A37:O37)=0,"",IF(OR(E37="",F37="",G37=""),"Missing date or time",IF(G37&lt;=F37,"End time must be after start time",IF(AND(M37&lt;&gt;"",N37&lt;&gt;"",N37&gt;M37),"Over capacity",IF(AND(L37&lt;&gt;"",O37&lt;&gt;"Canceled",COUNTIFS($E$9:$E$208,E37,$L$9:$L$208,L37,$F$9:$F$208,"&lt;"&amp;G37,$G$9:$G$208,"&gt;"&amp;F37,$O$9:$O$208,"&lt;&gt;Canceled")&gt;1),"Instructor conflict",IF(AND(OR(I37="In Person",I37="Hybrid"),J37&lt;&gt;"",O37&lt;&gt;"Canceled",COUNTIFS($E$9:$E$208,E37,$J$9:$J$208,J37,$F$9:$F$208,"&lt;"&amp;G37,$G$9:$G$208,"&gt;"&amp;F37,$O$9:$O$208,"&lt;&gt;Canceled")&gt;1),"Location conflict",IF(AND(O37="Scheduled",OR(A37="",B37="",C37="",E37="",F37="",G37="",H37="",I37="",L37="",M37="",AND(OR(I37="In Person",I37="Hybrid"),J37=""),AND(OR(I37="Virtual",I37="Hybrid"),K37=""))),"Missing required scheduled details","")))))))</f>
        <v/>
      </c>
      <c r="S37" s="24">
        <f>IF(COUNTA(A37:O37)=0,"",IF(OR(O37="Completed",O37="Canceled"),"N/A",IF(O37&lt;&gt;"Scheduled","No",IF(R37="","Yes","No"))))</f>
        <v/>
      </c>
    </row>
    <row r="38">
      <c r="A38" s="16" t="n"/>
      <c r="B38" s="16" t="n"/>
      <c r="C38" s="16" t="n"/>
      <c r="D38" s="16" t="n"/>
      <c r="E38" s="37" t="n"/>
      <c r="F38" s="18" t="n"/>
      <c r="G38" s="18" t="n"/>
      <c r="H38" s="19" t="n"/>
      <c r="I38" s="19" t="n"/>
      <c r="J38" s="16" t="n"/>
      <c r="K38" s="16" t="n"/>
      <c r="L38" s="16" t="n"/>
      <c r="M38" s="20" t="n"/>
      <c r="N38" s="20" t="n"/>
      <c r="O38" s="19" t="n"/>
      <c r="P38" s="21">
        <f>IF(COUNTA(A38:O38)=0,"",IF(OR(F38="",G38="",G38&lt;=F38),"",ROUND((G38-F38)*24,2)))</f>
        <v/>
      </c>
      <c r="Q38" s="22">
        <f>IF(COUNTA(A38:O38)=0,"",IF(M38="","",M38-IF(N38="",0,N38)))</f>
        <v/>
      </c>
      <c r="R38" s="23">
        <f>IF(COUNTA(A38:O38)=0,"",IF(OR(E38="",F38="",G38=""),"Missing date or time",IF(G38&lt;=F38,"End time must be after start time",IF(AND(M38&lt;&gt;"",N38&lt;&gt;"",N38&gt;M38),"Over capacity",IF(AND(L38&lt;&gt;"",O38&lt;&gt;"Canceled",COUNTIFS($E$9:$E$208,E38,$L$9:$L$208,L38,$F$9:$F$208,"&lt;"&amp;G38,$G$9:$G$208,"&gt;"&amp;F38,$O$9:$O$208,"&lt;&gt;Canceled")&gt;1),"Instructor conflict",IF(AND(OR(I38="In Person",I38="Hybrid"),J38&lt;&gt;"",O38&lt;&gt;"Canceled",COUNTIFS($E$9:$E$208,E38,$J$9:$J$208,J38,$F$9:$F$208,"&lt;"&amp;G38,$G$9:$G$208,"&gt;"&amp;F38,$O$9:$O$208,"&lt;&gt;Canceled")&gt;1),"Location conflict",IF(AND(O38="Scheduled",OR(A38="",B38="",C38="",E38="",F38="",G38="",H38="",I38="",L38="",M38="",AND(OR(I38="In Person",I38="Hybrid"),J38=""),AND(OR(I38="Virtual",I38="Hybrid"),K38=""))),"Missing required scheduled details","")))))))</f>
        <v/>
      </c>
      <c r="S38" s="24">
        <f>IF(COUNTA(A38:O38)=0,"",IF(OR(O38="Completed",O38="Canceled"),"N/A",IF(O38&lt;&gt;"Scheduled","No",IF(R38="","Yes","No"))))</f>
        <v/>
      </c>
    </row>
    <row r="39">
      <c r="A39" s="16" t="n"/>
      <c r="B39" s="16" t="n"/>
      <c r="C39" s="16" t="n"/>
      <c r="D39" s="16" t="n"/>
      <c r="E39" s="37" t="n"/>
      <c r="F39" s="18" t="n"/>
      <c r="G39" s="18" t="n"/>
      <c r="H39" s="19" t="n"/>
      <c r="I39" s="19" t="n"/>
      <c r="J39" s="16" t="n"/>
      <c r="K39" s="16" t="n"/>
      <c r="L39" s="16" t="n"/>
      <c r="M39" s="20" t="n"/>
      <c r="N39" s="20" t="n"/>
      <c r="O39" s="19" t="n"/>
      <c r="P39" s="21">
        <f>IF(COUNTA(A39:O39)=0,"",IF(OR(F39="",G39="",G39&lt;=F39),"",ROUND((G39-F39)*24,2)))</f>
        <v/>
      </c>
      <c r="Q39" s="22">
        <f>IF(COUNTA(A39:O39)=0,"",IF(M39="","",M39-IF(N39="",0,N39)))</f>
        <v/>
      </c>
      <c r="R39" s="23">
        <f>IF(COUNTA(A39:O39)=0,"",IF(OR(E39="",F39="",G39=""),"Missing date or time",IF(G39&lt;=F39,"End time must be after start time",IF(AND(M39&lt;&gt;"",N39&lt;&gt;"",N39&gt;M39),"Over capacity",IF(AND(L39&lt;&gt;"",O39&lt;&gt;"Canceled",COUNTIFS($E$9:$E$208,E39,$L$9:$L$208,L39,$F$9:$F$208,"&lt;"&amp;G39,$G$9:$G$208,"&gt;"&amp;F39,$O$9:$O$208,"&lt;&gt;Canceled")&gt;1),"Instructor conflict",IF(AND(OR(I39="In Person",I39="Hybrid"),J39&lt;&gt;"",O39&lt;&gt;"Canceled",COUNTIFS($E$9:$E$208,E39,$J$9:$J$208,J39,$F$9:$F$208,"&lt;"&amp;G39,$G$9:$G$208,"&gt;"&amp;F39,$O$9:$O$208,"&lt;&gt;Canceled")&gt;1),"Location conflict",IF(AND(O39="Scheduled",OR(A39="",B39="",C39="",E39="",F39="",G39="",H39="",I39="",L39="",M39="",AND(OR(I39="In Person",I39="Hybrid"),J39=""),AND(OR(I39="Virtual",I39="Hybrid"),K39=""))),"Missing required scheduled details","")))))))</f>
        <v/>
      </c>
      <c r="S39" s="24">
        <f>IF(COUNTA(A39:O39)=0,"",IF(OR(O39="Completed",O39="Canceled"),"N/A",IF(O39&lt;&gt;"Scheduled","No",IF(R39="","Yes","No"))))</f>
        <v/>
      </c>
    </row>
    <row r="40">
      <c r="A40" s="16" t="n"/>
      <c r="B40" s="16" t="n"/>
      <c r="C40" s="16" t="n"/>
      <c r="D40" s="16" t="n"/>
      <c r="E40" s="37" t="n"/>
      <c r="F40" s="18" t="n"/>
      <c r="G40" s="18" t="n"/>
      <c r="H40" s="19" t="n"/>
      <c r="I40" s="19" t="n"/>
      <c r="J40" s="16" t="n"/>
      <c r="K40" s="16" t="n"/>
      <c r="L40" s="16" t="n"/>
      <c r="M40" s="20" t="n"/>
      <c r="N40" s="20" t="n"/>
      <c r="O40" s="19" t="n"/>
      <c r="P40" s="21">
        <f>IF(COUNTA(A40:O40)=0,"",IF(OR(F40="",G40="",G40&lt;=F40),"",ROUND((G40-F40)*24,2)))</f>
        <v/>
      </c>
      <c r="Q40" s="22">
        <f>IF(COUNTA(A40:O40)=0,"",IF(M40="","",M40-IF(N40="",0,N40)))</f>
        <v/>
      </c>
      <c r="R40" s="23">
        <f>IF(COUNTA(A40:O40)=0,"",IF(OR(E40="",F40="",G40=""),"Missing date or time",IF(G40&lt;=F40,"End time must be after start time",IF(AND(M40&lt;&gt;"",N40&lt;&gt;"",N40&gt;M40),"Over capacity",IF(AND(L40&lt;&gt;"",O40&lt;&gt;"Canceled",COUNTIFS($E$9:$E$208,E40,$L$9:$L$208,L40,$F$9:$F$208,"&lt;"&amp;G40,$G$9:$G$208,"&gt;"&amp;F40,$O$9:$O$208,"&lt;&gt;Canceled")&gt;1),"Instructor conflict",IF(AND(OR(I40="In Person",I40="Hybrid"),J40&lt;&gt;"",O40&lt;&gt;"Canceled",COUNTIFS($E$9:$E$208,E40,$J$9:$J$208,J40,$F$9:$F$208,"&lt;"&amp;G40,$G$9:$G$208,"&gt;"&amp;F40,$O$9:$O$208,"&lt;&gt;Canceled")&gt;1),"Location conflict",IF(AND(O40="Scheduled",OR(A40="",B40="",C40="",E40="",F40="",G40="",H40="",I40="",L40="",M40="",AND(OR(I40="In Person",I40="Hybrid"),J40=""),AND(OR(I40="Virtual",I40="Hybrid"),K40=""))),"Missing required scheduled details","")))))))</f>
        <v/>
      </c>
      <c r="S40" s="24">
        <f>IF(COUNTA(A40:O40)=0,"",IF(OR(O40="Completed",O40="Canceled"),"N/A",IF(O40&lt;&gt;"Scheduled","No",IF(R40="","Yes","No"))))</f>
        <v/>
      </c>
    </row>
    <row r="41">
      <c r="A41" s="16" t="n"/>
      <c r="B41" s="16" t="n"/>
      <c r="C41" s="16" t="n"/>
      <c r="D41" s="16" t="n"/>
      <c r="E41" s="37" t="n"/>
      <c r="F41" s="18" t="n"/>
      <c r="G41" s="18" t="n"/>
      <c r="H41" s="19" t="n"/>
      <c r="I41" s="19" t="n"/>
      <c r="J41" s="16" t="n"/>
      <c r="K41" s="16" t="n"/>
      <c r="L41" s="16" t="n"/>
      <c r="M41" s="20" t="n"/>
      <c r="N41" s="20" t="n"/>
      <c r="O41" s="19" t="n"/>
      <c r="P41" s="21">
        <f>IF(COUNTA(A41:O41)=0,"",IF(OR(F41="",G41="",G41&lt;=F41),"",ROUND((G41-F41)*24,2)))</f>
        <v/>
      </c>
      <c r="Q41" s="22">
        <f>IF(COUNTA(A41:O41)=0,"",IF(M41="","",M41-IF(N41="",0,N41)))</f>
        <v/>
      </c>
      <c r="R41" s="23">
        <f>IF(COUNTA(A41:O41)=0,"",IF(OR(E41="",F41="",G41=""),"Missing date or time",IF(G41&lt;=F41,"End time must be after start time",IF(AND(M41&lt;&gt;"",N41&lt;&gt;"",N41&gt;M41),"Over capacity",IF(AND(L41&lt;&gt;"",O41&lt;&gt;"Canceled",COUNTIFS($E$9:$E$208,E41,$L$9:$L$208,L41,$F$9:$F$208,"&lt;"&amp;G41,$G$9:$G$208,"&gt;"&amp;F41,$O$9:$O$208,"&lt;&gt;Canceled")&gt;1),"Instructor conflict",IF(AND(OR(I41="In Person",I41="Hybrid"),J41&lt;&gt;"",O41&lt;&gt;"Canceled",COUNTIFS($E$9:$E$208,E41,$J$9:$J$208,J41,$F$9:$F$208,"&lt;"&amp;G41,$G$9:$G$208,"&gt;"&amp;F41,$O$9:$O$208,"&lt;&gt;Canceled")&gt;1),"Location conflict",IF(AND(O41="Scheduled",OR(A41="",B41="",C41="",E41="",F41="",G41="",H41="",I41="",L41="",M41="",AND(OR(I41="In Person",I41="Hybrid"),J41=""),AND(OR(I41="Virtual",I41="Hybrid"),K41=""))),"Missing required scheduled details","")))))))</f>
        <v/>
      </c>
      <c r="S41" s="24">
        <f>IF(COUNTA(A41:O41)=0,"",IF(OR(O41="Completed",O41="Canceled"),"N/A",IF(O41&lt;&gt;"Scheduled","No",IF(R41="","Yes","No"))))</f>
        <v/>
      </c>
    </row>
    <row r="42">
      <c r="A42" s="16" t="n"/>
      <c r="B42" s="16" t="n"/>
      <c r="C42" s="16" t="n"/>
      <c r="D42" s="16" t="n"/>
      <c r="E42" s="37" t="n"/>
      <c r="F42" s="18" t="n"/>
      <c r="G42" s="18" t="n"/>
      <c r="H42" s="19" t="n"/>
      <c r="I42" s="19" t="n"/>
      <c r="J42" s="16" t="n"/>
      <c r="K42" s="16" t="n"/>
      <c r="L42" s="16" t="n"/>
      <c r="M42" s="20" t="n"/>
      <c r="N42" s="20" t="n"/>
      <c r="O42" s="19" t="n"/>
      <c r="P42" s="21">
        <f>IF(COUNTA(A42:O42)=0,"",IF(OR(F42="",G42="",G42&lt;=F42),"",ROUND((G42-F42)*24,2)))</f>
        <v/>
      </c>
      <c r="Q42" s="22">
        <f>IF(COUNTA(A42:O42)=0,"",IF(M42="","",M42-IF(N42="",0,N42)))</f>
        <v/>
      </c>
      <c r="R42" s="23">
        <f>IF(COUNTA(A42:O42)=0,"",IF(OR(E42="",F42="",G42=""),"Missing date or time",IF(G42&lt;=F42,"End time must be after start time",IF(AND(M42&lt;&gt;"",N42&lt;&gt;"",N42&gt;M42),"Over capacity",IF(AND(L42&lt;&gt;"",O42&lt;&gt;"Canceled",COUNTIFS($E$9:$E$208,E42,$L$9:$L$208,L42,$F$9:$F$208,"&lt;"&amp;G42,$G$9:$G$208,"&gt;"&amp;F42,$O$9:$O$208,"&lt;&gt;Canceled")&gt;1),"Instructor conflict",IF(AND(OR(I42="In Person",I42="Hybrid"),J42&lt;&gt;"",O42&lt;&gt;"Canceled",COUNTIFS($E$9:$E$208,E42,$J$9:$J$208,J42,$F$9:$F$208,"&lt;"&amp;G42,$G$9:$G$208,"&gt;"&amp;F42,$O$9:$O$208,"&lt;&gt;Canceled")&gt;1),"Location conflict",IF(AND(O42="Scheduled",OR(A42="",B42="",C42="",E42="",F42="",G42="",H42="",I42="",L42="",M42="",AND(OR(I42="In Person",I42="Hybrid"),J42=""),AND(OR(I42="Virtual",I42="Hybrid"),K42=""))),"Missing required scheduled details","")))))))</f>
        <v/>
      </c>
      <c r="S42" s="24">
        <f>IF(COUNTA(A42:O42)=0,"",IF(OR(O42="Completed",O42="Canceled"),"N/A",IF(O42&lt;&gt;"Scheduled","No",IF(R42="","Yes","No"))))</f>
        <v/>
      </c>
    </row>
    <row r="43">
      <c r="A43" s="16" t="n"/>
      <c r="B43" s="16" t="n"/>
      <c r="C43" s="16" t="n"/>
      <c r="D43" s="16" t="n"/>
      <c r="E43" s="37" t="n"/>
      <c r="F43" s="18" t="n"/>
      <c r="G43" s="18" t="n"/>
      <c r="H43" s="19" t="n"/>
      <c r="I43" s="19" t="n"/>
      <c r="J43" s="16" t="n"/>
      <c r="K43" s="16" t="n"/>
      <c r="L43" s="16" t="n"/>
      <c r="M43" s="20" t="n"/>
      <c r="N43" s="20" t="n"/>
      <c r="O43" s="19" t="n"/>
      <c r="P43" s="21">
        <f>IF(COUNTA(A43:O43)=0,"",IF(OR(F43="",G43="",G43&lt;=F43),"",ROUND((G43-F43)*24,2)))</f>
        <v/>
      </c>
      <c r="Q43" s="22">
        <f>IF(COUNTA(A43:O43)=0,"",IF(M43="","",M43-IF(N43="",0,N43)))</f>
        <v/>
      </c>
      <c r="R43" s="23">
        <f>IF(COUNTA(A43:O43)=0,"",IF(OR(E43="",F43="",G43=""),"Missing date or time",IF(G43&lt;=F43,"End time must be after start time",IF(AND(M43&lt;&gt;"",N43&lt;&gt;"",N43&gt;M43),"Over capacity",IF(AND(L43&lt;&gt;"",O43&lt;&gt;"Canceled",COUNTIFS($E$9:$E$208,E43,$L$9:$L$208,L43,$F$9:$F$208,"&lt;"&amp;G43,$G$9:$G$208,"&gt;"&amp;F43,$O$9:$O$208,"&lt;&gt;Canceled")&gt;1),"Instructor conflict",IF(AND(OR(I43="In Person",I43="Hybrid"),J43&lt;&gt;"",O43&lt;&gt;"Canceled",COUNTIFS($E$9:$E$208,E43,$J$9:$J$208,J43,$F$9:$F$208,"&lt;"&amp;G43,$G$9:$G$208,"&gt;"&amp;F43,$O$9:$O$208,"&lt;&gt;Canceled")&gt;1),"Location conflict",IF(AND(O43="Scheduled",OR(A43="",B43="",C43="",E43="",F43="",G43="",H43="",I43="",L43="",M43="",AND(OR(I43="In Person",I43="Hybrid"),J43=""),AND(OR(I43="Virtual",I43="Hybrid"),K43=""))),"Missing required scheduled details","")))))))</f>
        <v/>
      </c>
      <c r="S43" s="24">
        <f>IF(COUNTA(A43:O43)=0,"",IF(OR(O43="Completed",O43="Canceled"),"N/A",IF(O43&lt;&gt;"Scheduled","No",IF(R43="","Yes","No"))))</f>
        <v/>
      </c>
    </row>
    <row r="44">
      <c r="A44" s="16" t="n"/>
      <c r="B44" s="16" t="n"/>
      <c r="C44" s="16" t="n"/>
      <c r="D44" s="16" t="n"/>
      <c r="E44" s="37" t="n"/>
      <c r="F44" s="18" t="n"/>
      <c r="G44" s="18" t="n"/>
      <c r="H44" s="19" t="n"/>
      <c r="I44" s="19" t="n"/>
      <c r="J44" s="16" t="n"/>
      <c r="K44" s="16" t="n"/>
      <c r="L44" s="16" t="n"/>
      <c r="M44" s="20" t="n"/>
      <c r="N44" s="20" t="n"/>
      <c r="O44" s="19" t="n"/>
      <c r="P44" s="21">
        <f>IF(COUNTA(A44:O44)=0,"",IF(OR(F44="",G44="",G44&lt;=F44),"",ROUND((G44-F44)*24,2)))</f>
        <v/>
      </c>
      <c r="Q44" s="22">
        <f>IF(COUNTA(A44:O44)=0,"",IF(M44="","",M44-IF(N44="",0,N44)))</f>
        <v/>
      </c>
      <c r="R44" s="23">
        <f>IF(COUNTA(A44:O44)=0,"",IF(OR(E44="",F44="",G44=""),"Missing date or time",IF(G44&lt;=F44,"End time must be after start time",IF(AND(M44&lt;&gt;"",N44&lt;&gt;"",N44&gt;M44),"Over capacity",IF(AND(L44&lt;&gt;"",O44&lt;&gt;"Canceled",COUNTIFS($E$9:$E$208,E44,$L$9:$L$208,L44,$F$9:$F$208,"&lt;"&amp;G44,$G$9:$G$208,"&gt;"&amp;F44,$O$9:$O$208,"&lt;&gt;Canceled")&gt;1),"Instructor conflict",IF(AND(OR(I44="In Person",I44="Hybrid"),J44&lt;&gt;"",O44&lt;&gt;"Canceled",COUNTIFS($E$9:$E$208,E44,$J$9:$J$208,J44,$F$9:$F$208,"&lt;"&amp;G44,$G$9:$G$208,"&gt;"&amp;F44,$O$9:$O$208,"&lt;&gt;Canceled")&gt;1),"Location conflict",IF(AND(O44="Scheduled",OR(A44="",B44="",C44="",E44="",F44="",G44="",H44="",I44="",L44="",M44="",AND(OR(I44="In Person",I44="Hybrid"),J44=""),AND(OR(I44="Virtual",I44="Hybrid"),K44=""))),"Missing required scheduled details","")))))))</f>
        <v/>
      </c>
      <c r="S44" s="24">
        <f>IF(COUNTA(A44:O44)=0,"",IF(OR(O44="Completed",O44="Canceled"),"N/A",IF(O44&lt;&gt;"Scheduled","No",IF(R44="","Yes","No"))))</f>
        <v/>
      </c>
    </row>
    <row r="45">
      <c r="A45" s="16" t="n"/>
      <c r="B45" s="16" t="n"/>
      <c r="C45" s="16" t="n"/>
      <c r="D45" s="16" t="n"/>
      <c r="E45" s="37" t="n"/>
      <c r="F45" s="18" t="n"/>
      <c r="G45" s="18" t="n"/>
      <c r="H45" s="19" t="n"/>
      <c r="I45" s="19" t="n"/>
      <c r="J45" s="16" t="n"/>
      <c r="K45" s="16" t="n"/>
      <c r="L45" s="16" t="n"/>
      <c r="M45" s="20" t="n"/>
      <c r="N45" s="20" t="n"/>
      <c r="O45" s="19" t="n"/>
      <c r="P45" s="21">
        <f>IF(COUNTA(A45:O45)=0,"",IF(OR(F45="",G45="",G45&lt;=F45),"",ROUND((G45-F45)*24,2)))</f>
        <v/>
      </c>
      <c r="Q45" s="22">
        <f>IF(COUNTA(A45:O45)=0,"",IF(M45="","",M45-IF(N45="",0,N45)))</f>
        <v/>
      </c>
      <c r="R45" s="23">
        <f>IF(COUNTA(A45:O45)=0,"",IF(OR(E45="",F45="",G45=""),"Missing date or time",IF(G45&lt;=F45,"End time must be after start time",IF(AND(M45&lt;&gt;"",N45&lt;&gt;"",N45&gt;M45),"Over capacity",IF(AND(L45&lt;&gt;"",O45&lt;&gt;"Canceled",COUNTIFS($E$9:$E$208,E45,$L$9:$L$208,L45,$F$9:$F$208,"&lt;"&amp;G45,$G$9:$G$208,"&gt;"&amp;F45,$O$9:$O$208,"&lt;&gt;Canceled")&gt;1),"Instructor conflict",IF(AND(OR(I45="In Person",I45="Hybrid"),J45&lt;&gt;"",O45&lt;&gt;"Canceled",COUNTIFS($E$9:$E$208,E45,$J$9:$J$208,J45,$F$9:$F$208,"&lt;"&amp;G45,$G$9:$G$208,"&gt;"&amp;F45,$O$9:$O$208,"&lt;&gt;Canceled")&gt;1),"Location conflict",IF(AND(O45="Scheduled",OR(A45="",B45="",C45="",E45="",F45="",G45="",H45="",I45="",L45="",M45="",AND(OR(I45="In Person",I45="Hybrid"),J45=""),AND(OR(I45="Virtual",I45="Hybrid"),K45=""))),"Missing required scheduled details","")))))))</f>
        <v/>
      </c>
      <c r="S45" s="24">
        <f>IF(COUNTA(A45:O45)=0,"",IF(OR(O45="Completed",O45="Canceled"),"N/A",IF(O45&lt;&gt;"Scheduled","No",IF(R45="","Yes","No"))))</f>
        <v/>
      </c>
    </row>
    <row r="46">
      <c r="A46" s="16" t="n"/>
      <c r="B46" s="16" t="n"/>
      <c r="C46" s="16" t="n"/>
      <c r="D46" s="16" t="n"/>
      <c r="E46" s="37" t="n"/>
      <c r="F46" s="18" t="n"/>
      <c r="G46" s="18" t="n"/>
      <c r="H46" s="19" t="n"/>
      <c r="I46" s="19" t="n"/>
      <c r="J46" s="16" t="n"/>
      <c r="K46" s="16" t="n"/>
      <c r="L46" s="16" t="n"/>
      <c r="M46" s="20" t="n"/>
      <c r="N46" s="20" t="n"/>
      <c r="O46" s="19" t="n"/>
      <c r="P46" s="21">
        <f>IF(COUNTA(A46:O46)=0,"",IF(OR(F46="",G46="",G46&lt;=F46),"",ROUND((G46-F46)*24,2)))</f>
        <v/>
      </c>
      <c r="Q46" s="22">
        <f>IF(COUNTA(A46:O46)=0,"",IF(M46="","",M46-IF(N46="",0,N46)))</f>
        <v/>
      </c>
      <c r="R46" s="23">
        <f>IF(COUNTA(A46:O46)=0,"",IF(OR(E46="",F46="",G46=""),"Missing date or time",IF(G46&lt;=F46,"End time must be after start time",IF(AND(M46&lt;&gt;"",N46&lt;&gt;"",N46&gt;M46),"Over capacity",IF(AND(L46&lt;&gt;"",O46&lt;&gt;"Canceled",COUNTIFS($E$9:$E$208,E46,$L$9:$L$208,L46,$F$9:$F$208,"&lt;"&amp;G46,$G$9:$G$208,"&gt;"&amp;F46,$O$9:$O$208,"&lt;&gt;Canceled")&gt;1),"Instructor conflict",IF(AND(OR(I46="In Person",I46="Hybrid"),J46&lt;&gt;"",O46&lt;&gt;"Canceled",COUNTIFS($E$9:$E$208,E46,$J$9:$J$208,J46,$F$9:$F$208,"&lt;"&amp;G46,$G$9:$G$208,"&gt;"&amp;F46,$O$9:$O$208,"&lt;&gt;Canceled")&gt;1),"Location conflict",IF(AND(O46="Scheduled",OR(A46="",B46="",C46="",E46="",F46="",G46="",H46="",I46="",L46="",M46="",AND(OR(I46="In Person",I46="Hybrid"),J46=""),AND(OR(I46="Virtual",I46="Hybrid"),K46=""))),"Missing required scheduled details","")))))))</f>
        <v/>
      </c>
      <c r="S46" s="24">
        <f>IF(COUNTA(A46:O46)=0,"",IF(OR(O46="Completed",O46="Canceled"),"N/A",IF(O46&lt;&gt;"Scheduled","No",IF(R46="","Yes","No"))))</f>
        <v/>
      </c>
    </row>
    <row r="47">
      <c r="A47" s="16" t="n"/>
      <c r="B47" s="16" t="n"/>
      <c r="C47" s="16" t="n"/>
      <c r="D47" s="16" t="n"/>
      <c r="E47" s="37" t="n"/>
      <c r="F47" s="18" t="n"/>
      <c r="G47" s="18" t="n"/>
      <c r="H47" s="19" t="n"/>
      <c r="I47" s="19" t="n"/>
      <c r="J47" s="16" t="n"/>
      <c r="K47" s="16" t="n"/>
      <c r="L47" s="16" t="n"/>
      <c r="M47" s="20" t="n"/>
      <c r="N47" s="20" t="n"/>
      <c r="O47" s="19" t="n"/>
      <c r="P47" s="21">
        <f>IF(COUNTA(A47:O47)=0,"",IF(OR(F47="",G47="",G47&lt;=F47),"",ROUND((G47-F47)*24,2)))</f>
        <v/>
      </c>
      <c r="Q47" s="22">
        <f>IF(COUNTA(A47:O47)=0,"",IF(M47="","",M47-IF(N47="",0,N47)))</f>
        <v/>
      </c>
      <c r="R47" s="23">
        <f>IF(COUNTA(A47:O47)=0,"",IF(OR(E47="",F47="",G47=""),"Missing date or time",IF(G47&lt;=F47,"End time must be after start time",IF(AND(M47&lt;&gt;"",N47&lt;&gt;"",N47&gt;M47),"Over capacity",IF(AND(L47&lt;&gt;"",O47&lt;&gt;"Canceled",COUNTIFS($E$9:$E$208,E47,$L$9:$L$208,L47,$F$9:$F$208,"&lt;"&amp;G47,$G$9:$G$208,"&gt;"&amp;F47,$O$9:$O$208,"&lt;&gt;Canceled")&gt;1),"Instructor conflict",IF(AND(OR(I47="In Person",I47="Hybrid"),J47&lt;&gt;"",O47&lt;&gt;"Canceled",COUNTIFS($E$9:$E$208,E47,$J$9:$J$208,J47,$F$9:$F$208,"&lt;"&amp;G47,$G$9:$G$208,"&gt;"&amp;F47,$O$9:$O$208,"&lt;&gt;Canceled")&gt;1),"Location conflict",IF(AND(O47="Scheduled",OR(A47="",B47="",C47="",E47="",F47="",G47="",H47="",I47="",L47="",M47="",AND(OR(I47="In Person",I47="Hybrid"),J47=""),AND(OR(I47="Virtual",I47="Hybrid"),K47=""))),"Missing required scheduled details","")))))))</f>
        <v/>
      </c>
      <c r="S47" s="24">
        <f>IF(COUNTA(A47:O47)=0,"",IF(OR(O47="Completed",O47="Canceled"),"N/A",IF(O47&lt;&gt;"Scheduled","No",IF(R47="","Yes","No"))))</f>
        <v/>
      </c>
    </row>
    <row r="48">
      <c r="A48" s="16" t="n"/>
      <c r="B48" s="16" t="n"/>
      <c r="C48" s="16" t="n"/>
      <c r="D48" s="16" t="n"/>
      <c r="E48" s="37" t="n"/>
      <c r="F48" s="18" t="n"/>
      <c r="G48" s="18" t="n"/>
      <c r="H48" s="19" t="n"/>
      <c r="I48" s="19" t="n"/>
      <c r="J48" s="16" t="n"/>
      <c r="K48" s="16" t="n"/>
      <c r="L48" s="16" t="n"/>
      <c r="M48" s="20" t="n"/>
      <c r="N48" s="20" t="n"/>
      <c r="O48" s="19" t="n"/>
      <c r="P48" s="21">
        <f>IF(COUNTA(A48:O48)=0,"",IF(OR(F48="",G48="",G48&lt;=F48),"",ROUND((G48-F48)*24,2)))</f>
        <v/>
      </c>
      <c r="Q48" s="22">
        <f>IF(COUNTA(A48:O48)=0,"",IF(M48="","",M48-IF(N48="",0,N48)))</f>
        <v/>
      </c>
      <c r="R48" s="23">
        <f>IF(COUNTA(A48:O48)=0,"",IF(OR(E48="",F48="",G48=""),"Missing date or time",IF(G48&lt;=F48,"End time must be after start time",IF(AND(M48&lt;&gt;"",N48&lt;&gt;"",N48&gt;M48),"Over capacity",IF(AND(L48&lt;&gt;"",O48&lt;&gt;"Canceled",COUNTIFS($E$9:$E$208,E48,$L$9:$L$208,L48,$F$9:$F$208,"&lt;"&amp;G48,$G$9:$G$208,"&gt;"&amp;F48,$O$9:$O$208,"&lt;&gt;Canceled")&gt;1),"Instructor conflict",IF(AND(OR(I48="In Person",I48="Hybrid"),J48&lt;&gt;"",O48&lt;&gt;"Canceled",COUNTIFS($E$9:$E$208,E48,$J$9:$J$208,J48,$F$9:$F$208,"&lt;"&amp;G48,$G$9:$G$208,"&gt;"&amp;F48,$O$9:$O$208,"&lt;&gt;Canceled")&gt;1),"Location conflict",IF(AND(O48="Scheduled",OR(A48="",B48="",C48="",E48="",F48="",G48="",H48="",I48="",L48="",M48="",AND(OR(I48="In Person",I48="Hybrid"),J48=""),AND(OR(I48="Virtual",I48="Hybrid"),K48=""))),"Missing required scheduled details","")))))))</f>
        <v/>
      </c>
      <c r="S48" s="24">
        <f>IF(COUNTA(A48:O48)=0,"",IF(OR(O48="Completed",O48="Canceled"),"N/A",IF(O48&lt;&gt;"Scheduled","No",IF(R48="","Yes","No"))))</f>
        <v/>
      </c>
    </row>
    <row r="49">
      <c r="A49" s="16" t="n"/>
      <c r="B49" s="16" t="n"/>
      <c r="C49" s="16" t="n"/>
      <c r="D49" s="16" t="n"/>
      <c r="E49" s="37" t="n"/>
      <c r="F49" s="18" t="n"/>
      <c r="G49" s="18" t="n"/>
      <c r="H49" s="19" t="n"/>
      <c r="I49" s="19" t="n"/>
      <c r="J49" s="16" t="n"/>
      <c r="K49" s="16" t="n"/>
      <c r="L49" s="16" t="n"/>
      <c r="M49" s="20" t="n"/>
      <c r="N49" s="20" t="n"/>
      <c r="O49" s="19" t="n"/>
      <c r="P49" s="21">
        <f>IF(COUNTA(A49:O49)=0,"",IF(OR(F49="",G49="",G49&lt;=F49),"",ROUND((G49-F49)*24,2)))</f>
        <v/>
      </c>
      <c r="Q49" s="22">
        <f>IF(COUNTA(A49:O49)=0,"",IF(M49="","",M49-IF(N49="",0,N49)))</f>
        <v/>
      </c>
      <c r="R49" s="23">
        <f>IF(COUNTA(A49:O49)=0,"",IF(OR(E49="",F49="",G49=""),"Missing date or time",IF(G49&lt;=F49,"End time must be after start time",IF(AND(M49&lt;&gt;"",N49&lt;&gt;"",N49&gt;M49),"Over capacity",IF(AND(L49&lt;&gt;"",O49&lt;&gt;"Canceled",COUNTIFS($E$9:$E$208,E49,$L$9:$L$208,L49,$F$9:$F$208,"&lt;"&amp;G49,$G$9:$G$208,"&gt;"&amp;F49,$O$9:$O$208,"&lt;&gt;Canceled")&gt;1),"Instructor conflict",IF(AND(OR(I49="In Person",I49="Hybrid"),J49&lt;&gt;"",O49&lt;&gt;"Canceled",COUNTIFS($E$9:$E$208,E49,$J$9:$J$208,J49,$F$9:$F$208,"&lt;"&amp;G49,$G$9:$G$208,"&gt;"&amp;F49,$O$9:$O$208,"&lt;&gt;Canceled")&gt;1),"Location conflict",IF(AND(O49="Scheduled",OR(A49="",B49="",C49="",E49="",F49="",G49="",H49="",I49="",L49="",M49="",AND(OR(I49="In Person",I49="Hybrid"),J49=""),AND(OR(I49="Virtual",I49="Hybrid"),K49=""))),"Missing required scheduled details","")))))))</f>
        <v/>
      </c>
      <c r="S49" s="24">
        <f>IF(COUNTA(A49:O49)=0,"",IF(OR(O49="Completed",O49="Canceled"),"N/A",IF(O49&lt;&gt;"Scheduled","No",IF(R49="","Yes","No"))))</f>
        <v/>
      </c>
    </row>
    <row r="50">
      <c r="A50" s="16" t="n"/>
      <c r="B50" s="16" t="n"/>
      <c r="C50" s="16" t="n"/>
      <c r="D50" s="16" t="n"/>
      <c r="E50" s="37" t="n"/>
      <c r="F50" s="18" t="n"/>
      <c r="G50" s="18" t="n"/>
      <c r="H50" s="19" t="n"/>
      <c r="I50" s="19" t="n"/>
      <c r="J50" s="16" t="n"/>
      <c r="K50" s="16" t="n"/>
      <c r="L50" s="16" t="n"/>
      <c r="M50" s="20" t="n"/>
      <c r="N50" s="20" t="n"/>
      <c r="O50" s="19" t="n"/>
      <c r="P50" s="21">
        <f>IF(COUNTA(A50:O50)=0,"",IF(OR(F50="",G50="",G50&lt;=F50),"",ROUND((G50-F50)*24,2)))</f>
        <v/>
      </c>
      <c r="Q50" s="22">
        <f>IF(COUNTA(A50:O50)=0,"",IF(M50="","",M50-IF(N50="",0,N50)))</f>
        <v/>
      </c>
      <c r="R50" s="23">
        <f>IF(COUNTA(A50:O50)=0,"",IF(OR(E50="",F50="",G50=""),"Missing date or time",IF(G50&lt;=F50,"End time must be after start time",IF(AND(M50&lt;&gt;"",N50&lt;&gt;"",N50&gt;M50),"Over capacity",IF(AND(L50&lt;&gt;"",O50&lt;&gt;"Canceled",COUNTIFS($E$9:$E$208,E50,$L$9:$L$208,L50,$F$9:$F$208,"&lt;"&amp;G50,$G$9:$G$208,"&gt;"&amp;F50,$O$9:$O$208,"&lt;&gt;Canceled")&gt;1),"Instructor conflict",IF(AND(OR(I50="In Person",I50="Hybrid"),J50&lt;&gt;"",O50&lt;&gt;"Canceled",COUNTIFS($E$9:$E$208,E50,$J$9:$J$208,J50,$F$9:$F$208,"&lt;"&amp;G50,$G$9:$G$208,"&gt;"&amp;F50,$O$9:$O$208,"&lt;&gt;Canceled")&gt;1),"Location conflict",IF(AND(O50="Scheduled",OR(A50="",B50="",C50="",E50="",F50="",G50="",H50="",I50="",L50="",M50="",AND(OR(I50="In Person",I50="Hybrid"),J50=""),AND(OR(I50="Virtual",I50="Hybrid"),K50=""))),"Missing required scheduled details","")))))))</f>
        <v/>
      </c>
      <c r="S50" s="24">
        <f>IF(COUNTA(A50:O50)=0,"",IF(OR(O50="Completed",O50="Canceled"),"N/A",IF(O50&lt;&gt;"Scheduled","No",IF(R50="","Yes","No"))))</f>
        <v/>
      </c>
    </row>
    <row r="51">
      <c r="A51" s="16" t="n"/>
      <c r="B51" s="16" t="n"/>
      <c r="C51" s="16" t="n"/>
      <c r="D51" s="16" t="n"/>
      <c r="E51" s="37" t="n"/>
      <c r="F51" s="18" t="n"/>
      <c r="G51" s="18" t="n"/>
      <c r="H51" s="19" t="n"/>
      <c r="I51" s="19" t="n"/>
      <c r="J51" s="16" t="n"/>
      <c r="K51" s="16" t="n"/>
      <c r="L51" s="16" t="n"/>
      <c r="M51" s="20" t="n"/>
      <c r="N51" s="20" t="n"/>
      <c r="O51" s="19" t="n"/>
      <c r="P51" s="21">
        <f>IF(COUNTA(A51:O51)=0,"",IF(OR(F51="",G51="",G51&lt;=F51),"",ROUND((G51-F51)*24,2)))</f>
        <v/>
      </c>
      <c r="Q51" s="22">
        <f>IF(COUNTA(A51:O51)=0,"",IF(M51="","",M51-IF(N51="",0,N51)))</f>
        <v/>
      </c>
      <c r="R51" s="23">
        <f>IF(COUNTA(A51:O51)=0,"",IF(OR(E51="",F51="",G51=""),"Missing date or time",IF(G51&lt;=F51,"End time must be after start time",IF(AND(M51&lt;&gt;"",N51&lt;&gt;"",N51&gt;M51),"Over capacity",IF(AND(L51&lt;&gt;"",O51&lt;&gt;"Canceled",COUNTIFS($E$9:$E$208,E51,$L$9:$L$208,L51,$F$9:$F$208,"&lt;"&amp;G51,$G$9:$G$208,"&gt;"&amp;F51,$O$9:$O$208,"&lt;&gt;Canceled")&gt;1),"Instructor conflict",IF(AND(OR(I51="In Person",I51="Hybrid"),J51&lt;&gt;"",O51&lt;&gt;"Canceled",COUNTIFS($E$9:$E$208,E51,$J$9:$J$208,J51,$F$9:$F$208,"&lt;"&amp;G51,$G$9:$G$208,"&gt;"&amp;F51,$O$9:$O$208,"&lt;&gt;Canceled")&gt;1),"Location conflict",IF(AND(O51="Scheduled",OR(A51="",B51="",C51="",E51="",F51="",G51="",H51="",I51="",L51="",M51="",AND(OR(I51="In Person",I51="Hybrid"),J51=""),AND(OR(I51="Virtual",I51="Hybrid"),K51=""))),"Missing required scheduled details","")))))))</f>
        <v/>
      </c>
      <c r="S51" s="24">
        <f>IF(COUNTA(A51:O51)=0,"",IF(OR(O51="Completed",O51="Canceled"),"N/A",IF(O51&lt;&gt;"Scheduled","No",IF(R51="","Yes","No"))))</f>
        <v/>
      </c>
    </row>
    <row r="52">
      <c r="A52" s="16" t="n"/>
      <c r="B52" s="16" t="n"/>
      <c r="C52" s="16" t="n"/>
      <c r="D52" s="16" t="n"/>
      <c r="E52" s="37" t="n"/>
      <c r="F52" s="18" t="n"/>
      <c r="G52" s="18" t="n"/>
      <c r="H52" s="19" t="n"/>
      <c r="I52" s="19" t="n"/>
      <c r="J52" s="16" t="n"/>
      <c r="K52" s="16" t="n"/>
      <c r="L52" s="16" t="n"/>
      <c r="M52" s="20" t="n"/>
      <c r="N52" s="20" t="n"/>
      <c r="O52" s="19" t="n"/>
      <c r="P52" s="21">
        <f>IF(COUNTA(A52:O52)=0,"",IF(OR(F52="",G52="",G52&lt;=F52),"",ROUND((G52-F52)*24,2)))</f>
        <v/>
      </c>
      <c r="Q52" s="22">
        <f>IF(COUNTA(A52:O52)=0,"",IF(M52="","",M52-IF(N52="",0,N52)))</f>
        <v/>
      </c>
      <c r="R52" s="23">
        <f>IF(COUNTA(A52:O52)=0,"",IF(OR(E52="",F52="",G52=""),"Missing date or time",IF(G52&lt;=F52,"End time must be after start time",IF(AND(M52&lt;&gt;"",N52&lt;&gt;"",N52&gt;M52),"Over capacity",IF(AND(L52&lt;&gt;"",O52&lt;&gt;"Canceled",COUNTIFS($E$9:$E$208,E52,$L$9:$L$208,L52,$F$9:$F$208,"&lt;"&amp;G52,$G$9:$G$208,"&gt;"&amp;F52,$O$9:$O$208,"&lt;&gt;Canceled")&gt;1),"Instructor conflict",IF(AND(OR(I52="In Person",I52="Hybrid"),J52&lt;&gt;"",O52&lt;&gt;"Canceled",COUNTIFS($E$9:$E$208,E52,$J$9:$J$208,J52,$F$9:$F$208,"&lt;"&amp;G52,$G$9:$G$208,"&gt;"&amp;F52,$O$9:$O$208,"&lt;&gt;Canceled")&gt;1),"Location conflict",IF(AND(O52="Scheduled",OR(A52="",B52="",C52="",E52="",F52="",G52="",H52="",I52="",L52="",M52="",AND(OR(I52="In Person",I52="Hybrid"),J52=""),AND(OR(I52="Virtual",I52="Hybrid"),K52=""))),"Missing required scheduled details","")))))))</f>
        <v/>
      </c>
      <c r="S52" s="24">
        <f>IF(COUNTA(A52:O52)=0,"",IF(OR(O52="Completed",O52="Canceled"),"N/A",IF(O52&lt;&gt;"Scheduled","No",IF(R52="","Yes","No"))))</f>
        <v/>
      </c>
    </row>
    <row r="53">
      <c r="A53" s="16" t="n"/>
      <c r="B53" s="16" t="n"/>
      <c r="C53" s="16" t="n"/>
      <c r="D53" s="16" t="n"/>
      <c r="E53" s="37" t="n"/>
      <c r="F53" s="18" t="n"/>
      <c r="G53" s="18" t="n"/>
      <c r="H53" s="19" t="n"/>
      <c r="I53" s="19" t="n"/>
      <c r="J53" s="16" t="n"/>
      <c r="K53" s="16" t="n"/>
      <c r="L53" s="16" t="n"/>
      <c r="M53" s="20" t="n"/>
      <c r="N53" s="20" t="n"/>
      <c r="O53" s="19" t="n"/>
      <c r="P53" s="21">
        <f>IF(COUNTA(A53:O53)=0,"",IF(OR(F53="",G53="",G53&lt;=F53),"",ROUND((G53-F53)*24,2)))</f>
        <v/>
      </c>
      <c r="Q53" s="22">
        <f>IF(COUNTA(A53:O53)=0,"",IF(M53="","",M53-IF(N53="",0,N53)))</f>
        <v/>
      </c>
      <c r="R53" s="23">
        <f>IF(COUNTA(A53:O53)=0,"",IF(OR(E53="",F53="",G53=""),"Missing date or time",IF(G53&lt;=F53,"End time must be after start time",IF(AND(M53&lt;&gt;"",N53&lt;&gt;"",N53&gt;M53),"Over capacity",IF(AND(L53&lt;&gt;"",O53&lt;&gt;"Canceled",COUNTIFS($E$9:$E$208,E53,$L$9:$L$208,L53,$F$9:$F$208,"&lt;"&amp;G53,$G$9:$G$208,"&gt;"&amp;F53,$O$9:$O$208,"&lt;&gt;Canceled")&gt;1),"Instructor conflict",IF(AND(OR(I53="In Person",I53="Hybrid"),J53&lt;&gt;"",O53&lt;&gt;"Canceled",COUNTIFS($E$9:$E$208,E53,$J$9:$J$208,J53,$F$9:$F$208,"&lt;"&amp;G53,$G$9:$G$208,"&gt;"&amp;F53,$O$9:$O$208,"&lt;&gt;Canceled")&gt;1),"Location conflict",IF(AND(O53="Scheduled",OR(A53="",B53="",C53="",E53="",F53="",G53="",H53="",I53="",L53="",M53="",AND(OR(I53="In Person",I53="Hybrid"),J53=""),AND(OR(I53="Virtual",I53="Hybrid"),K53=""))),"Missing required scheduled details","")))))))</f>
        <v/>
      </c>
      <c r="S53" s="24">
        <f>IF(COUNTA(A53:O53)=0,"",IF(OR(O53="Completed",O53="Canceled"),"N/A",IF(O53&lt;&gt;"Scheduled","No",IF(R53="","Yes","No"))))</f>
        <v/>
      </c>
    </row>
    <row r="54">
      <c r="A54" s="16" t="n"/>
      <c r="B54" s="16" t="n"/>
      <c r="C54" s="16" t="n"/>
      <c r="D54" s="16" t="n"/>
      <c r="E54" s="37" t="n"/>
      <c r="F54" s="18" t="n"/>
      <c r="G54" s="18" t="n"/>
      <c r="H54" s="19" t="n"/>
      <c r="I54" s="19" t="n"/>
      <c r="J54" s="16" t="n"/>
      <c r="K54" s="16" t="n"/>
      <c r="L54" s="16" t="n"/>
      <c r="M54" s="20" t="n"/>
      <c r="N54" s="20" t="n"/>
      <c r="O54" s="19" t="n"/>
      <c r="P54" s="21">
        <f>IF(COUNTA(A54:O54)=0,"",IF(OR(F54="",G54="",G54&lt;=F54),"",ROUND((G54-F54)*24,2)))</f>
        <v/>
      </c>
      <c r="Q54" s="22">
        <f>IF(COUNTA(A54:O54)=0,"",IF(M54="","",M54-IF(N54="",0,N54)))</f>
        <v/>
      </c>
      <c r="R54" s="23">
        <f>IF(COUNTA(A54:O54)=0,"",IF(OR(E54="",F54="",G54=""),"Missing date or time",IF(G54&lt;=F54,"End time must be after start time",IF(AND(M54&lt;&gt;"",N54&lt;&gt;"",N54&gt;M54),"Over capacity",IF(AND(L54&lt;&gt;"",O54&lt;&gt;"Canceled",COUNTIFS($E$9:$E$208,E54,$L$9:$L$208,L54,$F$9:$F$208,"&lt;"&amp;G54,$G$9:$G$208,"&gt;"&amp;F54,$O$9:$O$208,"&lt;&gt;Canceled")&gt;1),"Instructor conflict",IF(AND(OR(I54="In Person",I54="Hybrid"),J54&lt;&gt;"",O54&lt;&gt;"Canceled",COUNTIFS($E$9:$E$208,E54,$J$9:$J$208,J54,$F$9:$F$208,"&lt;"&amp;G54,$G$9:$G$208,"&gt;"&amp;F54,$O$9:$O$208,"&lt;&gt;Canceled")&gt;1),"Location conflict",IF(AND(O54="Scheduled",OR(A54="",B54="",C54="",E54="",F54="",G54="",H54="",I54="",L54="",M54="",AND(OR(I54="In Person",I54="Hybrid"),J54=""),AND(OR(I54="Virtual",I54="Hybrid"),K54=""))),"Missing required scheduled details","")))))))</f>
        <v/>
      </c>
      <c r="S54" s="24">
        <f>IF(COUNTA(A54:O54)=0,"",IF(OR(O54="Completed",O54="Canceled"),"N/A",IF(O54&lt;&gt;"Scheduled","No",IF(R54="","Yes","No"))))</f>
        <v/>
      </c>
    </row>
    <row r="55">
      <c r="A55" s="16" t="n"/>
      <c r="B55" s="16" t="n"/>
      <c r="C55" s="16" t="n"/>
      <c r="D55" s="16" t="n"/>
      <c r="E55" s="37" t="n"/>
      <c r="F55" s="18" t="n"/>
      <c r="G55" s="18" t="n"/>
      <c r="H55" s="19" t="n"/>
      <c r="I55" s="19" t="n"/>
      <c r="J55" s="16" t="n"/>
      <c r="K55" s="16" t="n"/>
      <c r="L55" s="16" t="n"/>
      <c r="M55" s="20" t="n"/>
      <c r="N55" s="20" t="n"/>
      <c r="O55" s="19" t="n"/>
      <c r="P55" s="21">
        <f>IF(COUNTA(A55:O55)=0,"",IF(OR(F55="",G55="",G55&lt;=F55),"",ROUND((G55-F55)*24,2)))</f>
        <v/>
      </c>
      <c r="Q55" s="22">
        <f>IF(COUNTA(A55:O55)=0,"",IF(M55="","",M55-IF(N55="",0,N55)))</f>
        <v/>
      </c>
      <c r="R55" s="23">
        <f>IF(COUNTA(A55:O55)=0,"",IF(OR(E55="",F55="",G55=""),"Missing date or time",IF(G55&lt;=F55,"End time must be after start time",IF(AND(M55&lt;&gt;"",N55&lt;&gt;"",N55&gt;M55),"Over capacity",IF(AND(L55&lt;&gt;"",O55&lt;&gt;"Canceled",COUNTIFS($E$9:$E$208,E55,$L$9:$L$208,L55,$F$9:$F$208,"&lt;"&amp;G55,$G$9:$G$208,"&gt;"&amp;F55,$O$9:$O$208,"&lt;&gt;Canceled")&gt;1),"Instructor conflict",IF(AND(OR(I55="In Person",I55="Hybrid"),J55&lt;&gt;"",O55&lt;&gt;"Canceled",COUNTIFS($E$9:$E$208,E55,$J$9:$J$208,J55,$F$9:$F$208,"&lt;"&amp;G55,$G$9:$G$208,"&gt;"&amp;F55,$O$9:$O$208,"&lt;&gt;Canceled")&gt;1),"Location conflict",IF(AND(O55="Scheduled",OR(A55="",B55="",C55="",E55="",F55="",G55="",H55="",I55="",L55="",M55="",AND(OR(I55="In Person",I55="Hybrid"),J55=""),AND(OR(I55="Virtual",I55="Hybrid"),K55=""))),"Missing required scheduled details","")))))))</f>
        <v/>
      </c>
      <c r="S55" s="24">
        <f>IF(COUNTA(A55:O55)=0,"",IF(OR(O55="Completed",O55="Canceled"),"N/A",IF(O55&lt;&gt;"Scheduled","No",IF(R55="","Yes","No"))))</f>
        <v/>
      </c>
    </row>
    <row r="56">
      <c r="A56" s="16" t="n"/>
      <c r="B56" s="16" t="n"/>
      <c r="C56" s="16" t="n"/>
      <c r="D56" s="16" t="n"/>
      <c r="E56" s="37" t="n"/>
      <c r="F56" s="18" t="n"/>
      <c r="G56" s="18" t="n"/>
      <c r="H56" s="19" t="n"/>
      <c r="I56" s="19" t="n"/>
      <c r="J56" s="16" t="n"/>
      <c r="K56" s="16" t="n"/>
      <c r="L56" s="16" t="n"/>
      <c r="M56" s="20" t="n"/>
      <c r="N56" s="20" t="n"/>
      <c r="O56" s="19" t="n"/>
      <c r="P56" s="21">
        <f>IF(COUNTA(A56:O56)=0,"",IF(OR(F56="",G56="",G56&lt;=F56),"",ROUND((G56-F56)*24,2)))</f>
        <v/>
      </c>
      <c r="Q56" s="22">
        <f>IF(COUNTA(A56:O56)=0,"",IF(M56="","",M56-IF(N56="",0,N56)))</f>
        <v/>
      </c>
      <c r="R56" s="23">
        <f>IF(COUNTA(A56:O56)=0,"",IF(OR(E56="",F56="",G56=""),"Missing date or time",IF(G56&lt;=F56,"End time must be after start time",IF(AND(M56&lt;&gt;"",N56&lt;&gt;"",N56&gt;M56),"Over capacity",IF(AND(L56&lt;&gt;"",O56&lt;&gt;"Canceled",COUNTIFS($E$9:$E$208,E56,$L$9:$L$208,L56,$F$9:$F$208,"&lt;"&amp;G56,$G$9:$G$208,"&gt;"&amp;F56,$O$9:$O$208,"&lt;&gt;Canceled")&gt;1),"Instructor conflict",IF(AND(OR(I56="In Person",I56="Hybrid"),J56&lt;&gt;"",O56&lt;&gt;"Canceled",COUNTIFS($E$9:$E$208,E56,$J$9:$J$208,J56,$F$9:$F$208,"&lt;"&amp;G56,$G$9:$G$208,"&gt;"&amp;F56,$O$9:$O$208,"&lt;&gt;Canceled")&gt;1),"Location conflict",IF(AND(O56="Scheduled",OR(A56="",B56="",C56="",E56="",F56="",G56="",H56="",I56="",L56="",M56="",AND(OR(I56="In Person",I56="Hybrid"),J56=""),AND(OR(I56="Virtual",I56="Hybrid"),K56=""))),"Missing required scheduled details","")))))))</f>
        <v/>
      </c>
      <c r="S56" s="24">
        <f>IF(COUNTA(A56:O56)=0,"",IF(OR(O56="Completed",O56="Canceled"),"N/A",IF(O56&lt;&gt;"Scheduled","No",IF(R56="","Yes","No"))))</f>
        <v/>
      </c>
    </row>
    <row r="57">
      <c r="A57" s="16" t="n"/>
      <c r="B57" s="16" t="n"/>
      <c r="C57" s="16" t="n"/>
      <c r="D57" s="16" t="n"/>
      <c r="E57" s="37" t="n"/>
      <c r="F57" s="18" t="n"/>
      <c r="G57" s="18" t="n"/>
      <c r="H57" s="19" t="n"/>
      <c r="I57" s="19" t="n"/>
      <c r="J57" s="16" t="n"/>
      <c r="K57" s="16" t="n"/>
      <c r="L57" s="16" t="n"/>
      <c r="M57" s="20" t="n"/>
      <c r="N57" s="20" t="n"/>
      <c r="O57" s="19" t="n"/>
      <c r="P57" s="21">
        <f>IF(COUNTA(A57:O57)=0,"",IF(OR(F57="",G57="",G57&lt;=F57),"",ROUND((G57-F57)*24,2)))</f>
        <v/>
      </c>
      <c r="Q57" s="22">
        <f>IF(COUNTA(A57:O57)=0,"",IF(M57="","",M57-IF(N57="",0,N57)))</f>
        <v/>
      </c>
      <c r="R57" s="23">
        <f>IF(COUNTA(A57:O57)=0,"",IF(OR(E57="",F57="",G57=""),"Missing date or time",IF(G57&lt;=F57,"End time must be after start time",IF(AND(M57&lt;&gt;"",N57&lt;&gt;"",N57&gt;M57),"Over capacity",IF(AND(L57&lt;&gt;"",O57&lt;&gt;"Canceled",COUNTIFS($E$9:$E$208,E57,$L$9:$L$208,L57,$F$9:$F$208,"&lt;"&amp;G57,$G$9:$G$208,"&gt;"&amp;F57,$O$9:$O$208,"&lt;&gt;Canceled")&gt;1),"Instructor conflict",IF(AND(OR(I57="In Person",I57="Hybrid"),J57&lt;&gt;"",O57&lt;&gt;"Canceled",COUNTIFS($E$9:$E$208,E57,$J$9:$J$208,J57,$F$9:$F$208,"&lt;"&amp;G57,$G$9:$G$208,"&gt;"&amp;F57,$O$9:$O$208,"&lt;&gt;Canceled")&gt;1),"Location conflict",IF(AND(O57="Scheduled",OR(A57="",B57="",C57="",E57="",F57="",G57="",H57="",I57="",L57="",M57="",AND(OR(I57="In Person",I57="Hybrid"),J57=""),AND(OR(I57="Virtual",I57="Hybrid"),K57=""))),"Missing required scheduled details","")))))))</f>
        <v/>
      </c>
      <c r="S57" s="24">
        <f>IF(COUNTA(A57:O57)=0,"",IF(OR(O57="Completed",O57="Canceled"),"N/A",IF(O57&lt;&gt;"Scheduled","No",IF(R57="","Yes","No"))))</f>
        <v/>
      </c>
    </row>
    <row r="58">
      <c r="A58" s="16" t="n"/>
      <c r="B58" s="16" t="n"/>
      <c r="C58" s="16" t="n"/>
      <c r="D58" s="16" t="n"/>
      <c r="E58" s="37" t="n"/>
      <c r="F58" s="18" t="n"/>
      <c r="G58" s="18" t="n"/>
      <c r="H58" s="19" t="n"/>
      <c r="I58" s="19" t="n"/>
      <c r="J58" s="16" t="n"/>
      <c r="K58" s="16" t="n"/>
      <c r="L58" s="16" t="n"/>
      <c r="M58" s="20" t="n"/>
      <c r="N58" s="20" t="n"/>
      <c r="O58" s="19" t="n"/>
      <c r="P58" s="21">
        <f>IF(COUNTA(A58:O58)=0,"",IF(OR(F58="",G58="",G58&lt;=F58),"",ROUND((G58-F58)*24,2)))</f>
        <v/>
      </c>
      <c r="Q58" s="22">
        <f>IF(COUNTA(A58:O58)=0,"",IF(M58="","",M58-IF(N58="",0,N58)))</f>
        <v/>
      </c>
      <c r="R58" s="23">
        <f>IF(COUNTA(A58:O58)=0,"",IF(OR(E58="",F58="",G58=""),"Missing date or time",IF(G58&lt;=F58,"End time must be after start time",IF(AND(M58&lt;&gt;"",N58&lt;&gt;"",N58&gt;M58),"Over capacity",IF(AND(L58&lt;&gt;"",O58&lt;&gt;"Canceled",COUNTIFS($E$9:$E$208,E58,$L$9:$L$208,L58,$F$9:$F$208,"&lt;"&amp;G58,$G$9:$G$208,"&gt;"&amp;F58,$O$9:$O$208,"&lt;&gt;Canceled")&gt;1),"Instructor conflict",IF(AND(OR(I58="In Person",I58="Hybrid"),J58&lt;&gt;"",O58&lt;&gt;"Canceled",COUNTIFS($E$9:$E$208,E58,$J$9:$J$208,J58,$F$9:$F$208,"&lt;"&amp;G58,$G$9:$G$208,"&gt;"&amp;F58,$O$9:$O$208,"&lt;&gt;Canceled")&gt;1),"Location conflict",IF(AND(O58="Scheduled",OR(A58="",B58="",C58="",E58="",F58="",G58="",H58="",I58="",L58="",M58="",AND(OR(I58="In Person",I58="Hybrid"),J58=""),AND(OR(I58="Virtual",I58="Hybrid"),K58=""))),"Missing required scheduled details","")))))))</f>
        <v/>
      </c>
      <c r="S58" s="24">
        <f>IF(COUNTA(A58:O58)=0,"",IF(OR(O58="Completed",O58="Canceled"),"N/A",IF(O58&lt;&gt;"Scheduled","No",IF(R58="","Yes","No"))))</f>
        <v/>
      </c>
    </row>
    <row r="59">
      <c r="A59" s="16" t="n"/>
      <c r="B59" s="16" t="n"/>
      <c r="C59" s="16" t="n"/>
      <c r="D59" s="16" t="n"/>
      <c r="E59" s="37" t="n"/>
      <c r="F59" s="18" t="n"/>
      <c r="G59" s="18" t="n"/>
      <c r="H59" s="19" t="n"/>
      <c r="I59" s="19" t="n"/>
      <c r="J59" s="16" t="n"/>
      <c r="K59" s="16" t="n"/>
      <c r="L59" s="16" t="n"/>
      <c r="M59" s="20" t="n"/>
      <c r="N59" s="20" t="n"/>
      <c r="O59" s="19" t="n"/>
      <c r="P59" s="21">
        <f>IF(COUNTA(A59:O59)=0,"",IF(OR(F59="",G59="",G59&lt;=F59),"",ROUND((G59-F59)*24,2)))</f>
        <v/>
      </c>
      <c r="Q59" s="22">
        <f>IF(COUNTA(A59:O59)=0,"",IF(M59="","",M59-IF(N59="",0,N59)))</f>
        <v/>
      </c>
      <c r="R59" s="23">
        <f>IF(COUNTA(A59:O59)=0,"",IF(OR(E59="",F59="",G59=""),"Missing date or time",IF(G59&lt;=F59,"End time must be after start time",IF(AND(M59&lt;&gt;"",N59&lt;&gt;"",N59&gt;M59),"Over capacity",IF(AND(L59&lt;&gt;"",O59&lt;&gt;"Canceled",COUNTIFS($E$9:$E$208,E59,$L$9:$L$208,L59,$F$9:$F$208,"&lt;"&amp;G59,$G$9:$G$208,"&gt;"&amp;F59,$O$9:$O$208,"&lt;&gt;Canceled")&gt;1),"Instructor conflict",IF(AND(OR(I59="In Person",I59="Hybrid"),J59&lt;&gt;"",O59&lt;&gt;"Canceled",COUNTIFS($E$9:$E$208,E59,$J$9:$J$208,J59,$F$9:$F$208,"&lt;"&amp;G59,$G$9:$G$208,"&gt;"&amp;F59,$O$9:$O$208,"&lt;&gt;Canceled")&gt;1),"Location conflict",IF(AND(O59="Scheduled",OR(A59="",B59="",C59="",E59="",F59="",G59="",H59="",I59="",L59="",M59="",AND(OR(I59="In Person",I59="Hybrid"),J59=""),AND(OR(I59="Virtual",I59="Hybrid"),K59=""))),"Missing required scheduled details","")))))))</f>
        <v/>
      </c>
      <c r="S59" s="24">
        <f>IF(COUNTA(A59:O59)=0,"",IF(OR(O59="Completed",O59="Canceled"),"N/A",IF(O59&lt;&gt;"Scheduled","No",IF(R59="","Yes","No"))))</f>
        <v/>
      </c>
    </row>
    <row r="60">
      <c r="A60" s="16" t="n"/>
      <c r="B60" s="16" t="n"/>
      <c r="C60" s="16" t="n"/>
      <c r="D60" s="16" t="n"/>
      <c r="E60" s="37" t="n"/>
      <c r="F60" s="18" t="n"/>
      <c r="G60" s="18" t="n"/>
      <c r="H60" s="19" t="n"/>
      <c r="I60" s="19" t="n"/>
      <c r="J60" s="16" t="n"/>
      <c r="K60" s="16" t="n"/>
      <c r="L60" s="16" t="n"/>
      <c r="M60" s="20" t="n"/>
      <c r="N60" s="20" t="n"/>
      <c r="O60" s="19" t="n"/>
      <c r="P60" s="21">
        <f>IF(COUNTA(A60:O60)=0,"",IF(OR(F60="",G60="",G60&lt;=F60),"",ROUND((G60-F60)*24,2)))</f>
        <v/>
      </c>
      <c r="Q60" s="22">
        <f>IF(COUNTA(A60:O60)=0,"",IF(M60="","",M60-IF(N60="",0,N60)))</f>
        <v/>
      </c>
      <c r="R60" s="23">
        <f>IF(COUNTA(A60:O60)=0,"",IF(OR(E60="",F60="",G60=""),"Missing date or time",IF(G60&lt;=F60,"End time must be after start time",IF(AND(M60&lt;&gt;"",N60&lt;&gt;"",N60&gt;M60),"Over capacity",IF(AND(L60&lt;&gt;"",O60&lt;&gt;"Canceled",COUNTIFS($E$9:$E$208,E60,$L$9:$L$208,L60,$F$9:$F$208,"&lt;"&amp;G60,$G$9:$G$208,"&gt;"&amp;F60,$O$9:$O$208,"&lt;&gt;Canceled")&gt;1),"Instructor conflict",IF(AND(OR(I60="In Person",I60="Hybrid"),J60&lt;&gt;"",O60&lt;&gt;"Canceled",COUNTIFS($E$9:$E$208,E60,$J$9:$J$208,J60,$F$9:$F$208,"&lt;"&amp;G60,$G$9:$G$208,"&gt;"&amp;F60,$O$9:$O$208,"&lt;&gt;Canceled")&gt;1),"Location conflict",IF(AND(O60="Scheduled",OR(A60="",B60="",C60="",E60="",F60="",G60="",H60="",I60="",L60="",M60="",AND(OR(I60="In Person",I60="Hybrid"),J60=""),AND(OR(I60="Virtual",I60="Hybrid"),K60=""))),"Missing required scheduled details","")))))))</f>
        <v/>
      </c>
      <c r="S60" s="24">
        <f>IF(COUNTA(A60:O60)=0,"",IF(OR(O60="Completed",O60="Canceled"),"N/A",IF(O60&lt;&gt;"Scheduled","No",IF(R60="","Yes","No"))))</f>
        <v/>
      </c>
    </row>
    <row r="61">
      <c r="A61" s="16" t="n"/>
      <c r="B61" s="16" t="n"/>
      <c r="C61" s="16" t="n"/>
      <c r="D61" s="16" t="n"/>
      <c r="E61" s="37" t="n"/>
      <c r="F61" s="18" t="n"/>
      <c r="G61" s="18" t="n"/>
      <c r="H61" s="19" t="n"/>
      <c r="I61" s="19" t="n"/>
      <c r="J61" s="16" t="n"/>
      <c r="K61" s="16" t="n"/>
      <c r="L61" s="16" t="n"/>
      <c r="M61" s="20" t="n"/>
      <c r="N61" s="20" t="n"/>
      <c r="O61" s="19" t="n"/>
      <c r="P61" s="21">
        <f>IF(COUNTA(A61:O61)=0,"",IF(OR(F61="",G61="",G61&lt;=F61),"",ROUND((G61-F61)*24,2)))</f>
        <v/>
      </c>
      <c r="Q61" s="22">
        <f>IF(COUNTA(A61:O61)=0,"",IF(M61="","",M61-IF(N61="",0,N61)))</f>
        <v/>
      </c>
      <c r="R61" s="23">
        <f>IF(COUNTA(A61:O61)=0,"",IF(OR(E61="",F61="",G61=""),"Missing date or time",IF(G61&lt;=F61,"End time must be after start time",IF(AND(M61&lt;&gt;"",N61&lt;&gt;"",N61&gt;M61),"Over capacity",IF(AND(L61&lt;&gt;"",O61&lt;&gt;"Canceled",COUNTIFS($E$9:$E$208,E61,$L$9:$L$208,L61,$F$9:$F$208,"&lt;"&amp;G61,$G$9:$G$208,"&gt;"&amp;F61,$O$9:$O$208,"&lt;&gt;Canceled")&gt;1),"Instructor conflict",IF(AND(OR(I61="In Person",I61="Hybrid"),J61&lt;&gt;"",O61&lt;&gt;"Canceled",COUNTIFS($E$9:$E$208,E61,$J$9:$J$208,J61,$F$9:$F$208,"&lt;"&amp;G61,$G$9:$G$208,"&gt;"&amp;F61,$O$9:$O$208,"&lt;&gt;Canceled")&gt;1),"Location conflict",IF(AND(O61="Scheduled",OR(A61="",B61="",C61="",E61="",F61="",G61="",H61="",I61="",L61="",M61="",AND(OR(I61="In Person",I61="Hybrid"),J61=""),AND(OR(I61="Virtual",I61="Hybrid"),K61=""))),"Missing required scheduled details","")))))))</f>
        <v/>
      </c>
      <c r="S61" s="24">
        <f>IF(COUNTA(A61:O61)=0,"",IF(OR(O61="Completed",O61="Canceled"),"N/A",IF(O61&lt;&gt;"Scheduled","No",IF(R61="","Yes","No"))))</f>
        <v/>
      </c>
    </row>
    <row r="62">
      <c r="A62" s="16" t="n"/>
      <c r="B62" s="16" t="n"/>
      <c r="C62" s="16" t="n"/>
      <c r="D62" s="16" t="n"/>
      <c r="E62" s="37" t="n"/>
      <c r="F62" s="18" t="n"/>
      <c r="G62" s="18" t="n"/>
      <c r="H62" s="19" t="n"/>
      <c r="I62" s="19" t="n"/>
      <c r="J62" s="16" t="n"/>
      <c r="K62" s="16" t="n"/>
      <c r="L62" s="16" t="n"/>
      <c r="M62" s="20" t="n"/>
      <c r="N62" s="20" t="n"/>
      <c r="O62" s="19" t="n"/>
      <c r="P62" s="21">
        <f>IF(COUNTA(A62:O62)=0,"",IF(OR(F62="",G62="",G62&lt;=F62),"",ROUND((G62-F62)*24,2)))</f>
        <v/>
      </c>
      <c r="Q62" s="22">
        <f>IF(COUNTA(A62:O62)=0,"",IF(M62="","",M62-IF(N62="",0,N62)))</f>
        <v/>
      </c>
      <c r="R62" s="23">
        <f>IF(COUNTA(A62:O62)=0,"",IF(OR(E62="",F62="",G62=""),"Missing date or time",IF(G62&lt;=F62,"End time must be after start time",IF(AND(M62&lt;&gt;"",N62&lt;&gt;"",N62&gt;M62),"Over capacity",IF(AND(L62&lt;&gt;"",O62&lt;&gt;"Canceled",COUNTIFS($E$9:$E$208,E62,$L$9:$L$208,L62,$F$9:$F$208,"&lt;"&amp;G62,$G$9:$G$208,"&gt;"&amp;F62,$O$9:$O$208,"&lt;&gt;Canceled")&gt;1),"Instructor conflict",IF(AND(OR(I62="In Person",I62="Hybrid"),J62&lt;&gt;"",O62&lt;&gt;"Canceled",COUNTIFS($E$9:$E$208,E62,$J$9:$J$208,J62,$F$9:$F$208,"&lt;"&amp;G62,$G$9:$G$208,"&gt;"&amp;F62,$O$9:$O$208,"&lt;&gt;Canceled")&gt;1),"Location conflict",IF(AND(O62="Scheduled",OR(A62="",B62="",C62="",E62="",F62="",G62="",H62="",I62="",L62="",M62="",AND(OR(I62="In Person",I62="Hybrid"),J62=""),AND(OR(I62="Virtual",I62="Hybrid"),K62=""))),"Missing required scheduled details","")))))))</f>
        <v/>
      </c>
      <c r="S62" s="24">
        <f>IF(COUNTA(A62:O62)=0,"",IF(OR(O62="Completed",O62="Canceled"),"N/A",IF(O62&lt;&gt;"Scheduled","No",IF(R62="","Yes","No"))))</f>
        <v/>
      </c>
    </row>
    <row r="63">
      <c r="A63" s="16" t="n"/>
      <c r="B63" s="16" t="n"/>
      <c r="C63" s="16" t="n"/>
      <c r="D63" s="16" t="n"/>
      <c r="E63" s="37" t="n"/>
      <c r="F63" s="18" t="n"/>
      <c r="G63" s="18" t="n"/>
      <c r="H63" s="19" t="n"/>
      <c r="I63" s="19" t="n"/>
      <c r="J63" s="16" t="n"/>
      <c r="K63" s="16" t="n"/>
      <c r="L63" s="16" t="n"/>
      <c r="M63" s="20" t="n"/>
      <c r="N63" s="20" t="n"/>
      <c r="O63" s="19" t="n"/>
      <c r="P63" s="21">
        <f>IF(COUNTA(A63:O63)=0,"",IF(OR(F63="",G63="",G63&lt;=F63),"",ROUND((G63-F63)*24,2)))</f>
        <v/>
      </c>
      <c r="Q63" s="22">
        <f>IF(COUNTA(A63:O63)=0,"",IF(M63="","",M63-IF(N63="",0,N63)))</f>
        <v/>
      </c>
      <c r="R63" s="23">
        <f>IF(COUNTA(A63:O63)=0,"",IF(OR(E63="",F63="",G63=""),"Missing date or time",IF(G63&lt;=F63,"End time must be after start time",IF(AND(M63&lt;&gt;"",N63&lt;&gt;"",N63&gt;M63),"Over capacity",IF(AND(L63&lt;&gt;"",O63&lt;&gt;"Canceled",COUNTIFS($E$9:$E$208,E63,$L$9:$L$208,L63,$F$9:$F$208,"&lt;"&amp;G63,$G$9:$G$208,"&gt;"&amp;F63,$O$9:$O$208,"&lt;&gt;Canceled")&gt;1),"Instructor conflict",IF(AND(OR(I63="In Person",I63="Hybrid"),J63&lt;&gt;"",O63&lt;&gt;"Canceled",COUNTIFS($E$9:$E$208,E63,$J$9:$J$208,J63,$F$9:$F$208,"&lt;"&amp;G63,$G$9:$G$208,"&gt;"&amp;F63,$O$9:$O$208,"&lt;&gt;Canceled")&gt;1),"Location conflict",IF(AND(O63="Scheduled",OR(A63="",B63="",C63="",E63="",F63="",G63="",H63="",I63="",L63="",M63="",AND(OR(I63="In Person",I63="Hybrid"),J63=""),AND(OR(I63="Virtual",I63="Hybrid"),K63=""))),"Missing required scheduled details","")))))))</f>
        <v/>
      </c>
      <c r="S63" s="24">
        <f>IF(COUNTA(A63:O63)=0,"",IF(OR(O63="Completed",O63="Canceled"),"N/A",IF(O63&lt;&gt;"Scheduled","No",IF(R63="","Yes","No"))))</f>
        <v/>
      </c>
    </row>
    <row r="64">
      <c r="A64" s="16" t="n"/>
      <c r="B64" s="16" t="n"/>
      <c r="C64" s="16" t="n"/>
      <c r="D64" s="16" t="n"/>
      <c r="E64" s="37" t="n"/>
      <c r="F64" s="18" t="n"/>
      <c r="G64" s="18" t="n"/>
      <c r="H64" s="19" t="n"/>
      <c r="I64" s="19" t="n"/>
      <c r="J64" s="16" t="n"/>
      <c r="K64" s="16" t="n"/>
      <c r="L64" s="16" t="n"/>
      <c r="M64" s="20" t="n"/>
      <c r="N64" s="20" t="n"/>
      <c r="O64" s="19" t="n"/>
      <c r="P64" s="21">
        <f>IF(COUNTA(A64:O64)=0,"",IF(OR(F64="",G64="",G64&lt;=F64),"",ROUND((G64-F64)*24,2)))</f>
        <v/>
      </c>
      <c r="Q64" s="22">
        <f>IF(COUNTA(A64:O64)=0,"",IF(M64="","",M64-IF(N64="",0,N64)))</f>
        <v/>
      </c>
      <c r="R64" s="23">
        <f>IF(COUNTA(A64:O64)=0,"",IF(OR(E64="",F64="",G64=""),"Missing date or time",IF(G64&lt;=F64,"End time must be after start time",IF(AND(M64&lt;&gt;"",N64&lt;&gt;"",N64&gt;M64),"Over capacity",IF(AND(L64&lt;&gt;"",O64&lt;&gt;"Canceled",COUNTIFS($E$9:$E$208,E64,$L$9:$L$208,L64,$F$9:$F$208,"&lt;"&amp;G64,$G$9:$G$208,"&gt;"&amp;F64,$O$9:$O$208,"&lt;&gt;Canceled")&gt;1),"Instructor conflict",IF(AND(OR(I64="In Person",I64="Hybrid"),J64&lt;&gt;"",O64&lt;&gt;"Canceled",COUNTIFS($E$9:$E$208,E64,$J$9:$J$208,J64,$F$9:$F$208,"&lt;"&amp;G64,$G$9:$G$208,"&gt;"&amp;F64,$O$9:$O$208,"&lt;&gt;Canceled")&gt;1),"Location conflict",IF(AND(O64="Scheduled",OR(A64="",B64="",C64="",E64="",F64="",G64="",H64="",I64="",L64="",M64="",AND(OR(I64="In Person",I64="Hybrid"),J64=""),AND(OR(I64="Virtual",I64="Hybrid"),K64=""))),"Missing required scheduled details","")))))))</f>
        <v/>
      </c>
      <c r="S64" s="24">
        <f>IF(COUNTA(A64:O64)=0,"",IF(OR(O64="Completed",O64="Canceled"),"N/A",IF(O64&lt;&gt;"Scheduled","No",IF(R64="","Yes","No"))))</f>
        <v/>
      </c>
    </row>
    <row r="65">
      <c r="A65" s="16" t="n"/>
      <c r="B65" s="16" t="n"/>
      <c r="C65" s="16" t="n"/>
      <c r="D65" s="16" t="n"/>
      <c r="E65" s="37" t="n"/>
      <c r="F65" s="18" t="n"/>
      <c r="G65" s="18" t="n"/>
      <c r="H65" s="19" t="n"/>
      <c r="I65" s="19" t="n"/>
      <c r="J65" s="16" t="n"/>
      <c r="K65" s="16" t="n"/>
      <c r="L65" s="16" t="n"/>
      <c r="M65" s="20" t="n"/>
      <c r="N65" s="20" t="n"/>
      <c r="O65" s="19" t="n"/>
      <c r="P65" s="21">
        <f>IF(COUNTA(A65:O65)=0,"",IF(OR(F65="",G65="",G65&lt;=F65),"",ROUND((G65-F65)*24,2)))</f>
        <v/>
      </c>
      <c r="Q65" s="22">
        <f>IF(COUNTA(A65:O65)=0,"",IF(M65="","",M65-IF(N65="",0,N65)))</f>
        <v/>
      </c>
      <c r="R65" s="23">
        <f>IF(COUNTA(A65:O65)=0,"",IF(OR(E65="",F65="",G65=""),"Missing date or time",IF(G65&lt;=F65,"End time must be after start time",IF(AND(M65&lt;&gt;"",N65&lt;&gt;"",N65&gt;M65),"Over capacity",IF(AND(L65&lt;&gt;"",O65&lt;&gt;"Canceled",COUNTIFS($E$9:$E$208,E65,$L$9:$L$208,L65,$F$9:$F$208,"&lt;"&amp;G65,$G$9:$G$208,"&gt;"&amp;F65,$O$9:$O$208,"&lt;&gt;Canceled")&gt;1),"Instructor conflict",IF(AND(OR(I65="In Person",I65="Hybrid"),J65&lt;&gt;"",O65&lt;&gt;"Canceled",COUNTIFS($E$9:$E$208,E65,$J$9:$J$208,J65,$F$9:$F$208,"&lt;"&amp;G65,$G$9:$G$208,"&gt;"&amp;F65,$O$9:$O$208,"&lt;&gt;Canceled")&gt;1),"Location conflict",IF(AND(O65="Scheduled",OR(A65="",B65="",C65="",E65="",F65="",G65="",H65="",I65="",L65="",M65="",AND(OR(I65="In Person",I65="Hybrid"),J65=""),AND(OR(I65="Virtual",I65="Hybrid"),K65=""))),"Missing required scheduled details","")))))))</f>
        <v/>
      </c>
      <c r="S65" s="24">
        <f>IF(COUNTA(A65:O65)=0,"",IF(OR(O65="Completed",O65="Canceled"),"N/A",IF(O65&lt;&gt;"Scheduled","No",IF(R65="","Yes","No"))))</f>
        <v/>
      </c>
    </row>
    <row r="66">
      <c r="A66" s="16" t="n"/>
      <c r="B66" s="16" t="n"/>
      <c r="C66" s="16" t="n"/>
      <c r="D66" s="16" t="n"/>
      <c r="E66" s="37" t="n"/>
      <c r="F66" s="18" t="n"/>
      <c r="G66" s="18" t="n"/>
      <c r="H66" s="19" t="n"/>
      <c r="I66" s="19" t="n"/>
      <c r="J66" s="16" t="n"/>
      <c r="K66" s="16" t="n"/>
      <c r="L66" s="16" t="n"/>
      <c r="M66" s="20" t="n"/>
      <c r="N66" s="20" t="n"/>
      <c r="O66" s="19" t="n"/>
      <c r="P66" s="21">
        <f>IF(COUNTA(A66:O66)=0,"",IF(OR(F66="",G66="",G66&lt;=F66),"",ROUND((G66-F66)*24,2)))</f>
        <v/>
      </c>
      <c r="Q66" s="22">
        <f>IF(COUNTA(A66:O66)=0,"",IF(M66="","",M66-IF(N66="",0,N66)))</f>
        <v/>
      </c>
      <c r="R66" s="23">
        <f>IF(COUNTA(A66:O66)=0,"",IF(OR(E66="",F66="",G66=""),"Missing date or time",IF(G66&lt;=F66,"End time must be after start time",IF(AND(M66&lt;&gt;"",N66&lt;&gt;"",N66&gt;M66),"Over capacity",IF(AND(L66&lt;&gt;"",O66&lt;&gt;"Canceled",COUNTIFS($E$9:$E$208,E66,$L$9:$L$208,L66,$F$9:$F$208,"&lt;"&amp;G66,$G$9:$G$208,"&gt;"&amp;F66,$O$9:$O$208,"&lt;&gt;Canceled")&gt;1),"Instructor conflict",IF(AND(OR(I66="In Person",I66="Hybrid"),J66&lt;&gt;"",O66&lt;&gt;"Canceled",COUNTIFS($E$9:$E$208,E66,$J$9:$J$208,J66,$F$9:$F$208,"&lt;"&amp;G66,$G$9:$G$208,"&gt;"&amp;F66,$O$9:$O$208,"&lt;&gt;Canceled")&gt;1),"Location conflict",IF(AND(O66="Scheduled",OR(A66="",B66="",C66="",E66="",F66="",G66="",H66="",I66="",L66="",M66="",AND(OR(I66="In Person",I66="Hybrid"),J66=""),AND(OR(I66="Virtual",I66="Hybrid"),K66=""))),"Missing required scheduled details","")))))))</f>
        <v/>
      </c>
      <c r="S66" s="24">
        <f>IF(COUNTA(A66:O66)=0,"",IF(OR(O66="Completed",O66="Canceled"),"N/A",IF(O66&lt;&gt;"Scheduled","No",IF(R66="","Yes","No"))))</f>
        <v/>
      </c>
    </row>
    <row r="67">
      <c r="A67" s="16" t="n"/>
      <c r="B67" s="16" t="n"/>
      <c r="C67" s="16" t="n"/>
      <c r="D67" s="16" t="n"/>
      <c r="E67" s="37" t="n"/>
      <c r="F67" s="18" t="n"/>
      <c r="G67" s="18" t="n"/>
      <c r="H67" s="19" t="n"/>
      <c r="I67" s="19" t="n"/>
      <c r="J67" s="16" t="n"/>
      <c r="K67" s="16" t="n"/>
      <c r="L67" s="16" t="n"/>
      <c r="M67" s="20" t="n"/>
      <c r="N67" s="20" t="n"/>
      <c r="O67" s="19" t="n"/>
      <c r="P67" s="21">
        <f>IF(COUNTA(A67:O67)=0,"",IF(OR(F67="",G67="",G67&lt;=F67),"",ROUND((G67-F67)*24,2)))</f>
        <v/>
      </c>
      <c r="Q67" s="22">
        <f>IF(COUNTA(A67:O67)=0,"",IF(M67="","",M67-IF(N67="",0,N67)))</f>
        <v/>
      </c>
      <c r="R67" s="23">
        <f>IF(COUNTA(A67:O67)=0,"",IF(OR(E67="",F67="",G67=""),"Missing date or time",IF(G67&lt;=F67,"End time must be after start time",IF(AND(M67&lt;&gt;"",N67&lt;&gt;"",N67&gt;M67),"Over capacity",IF(AND(L67&lt;&gt;"",O67&lt;&gt;"Canceled",COUNTIFS($E$9:$E$208,E67,$L$9:$L$208,L67,$F$9:$F$208,"&lt;"&amp;G67,$G$9:$G$208,"&gt;"&amp;F67,$O$9:$O$208,"&lt;&gt;Canceled")&gt;1),"Instructor conflict",IF(AND(OR(I67="In Person",I67="Hybrid"),J67&lt;&gt;"",O67&lt;&gt;"Canceled",COUNTIFS($E$9:$E$208,E67,$J$9:$J$208,J67,$F$9:$F$208,"&lt;"&amp;G67,$G$9:$G$208,"&gt;"&amp;F67,$O$9:$O$208,"&lt;&gt;Canceled")&gt;1),"Location conflict",IF(AND(O67="Scheduled",OR(A67="",B67="",C67="",E67="",F67="",G67="",H67="",I67="",L67="",M67="",AND(OR(I67="In Person",I67="Hybrid"),J67=""),AND(OR(I67="Virtual",I67="Hybrid"),K67=""))),"Missing required scheduled details","")))))))</f>
        <v/>
      </c>
      <c r="S67" s="24">
        <f>IF(COUNTA(A67:O67)=0,"",IF(OR(O67="Completed",O67="Canceled"),"N/A",IF(O67&lt;&gt;"Scheduled","No",IF(R67="","Yes","No"))))</f>
        <v/>
      </c>
    </row>
    <row r="68">
      <c r="A68" s="16" t="n"/>
      <c r="B68" s="16" t="n"/>
      <c r="C68" s="16" t="n"/>
      <c r="D68" s="16" t="n"/>
      <c r="E68" s="37" t="n"/>
      <c r="F68" s="18" t="n"/>
      <c r="G68" s="18" t="n"/>
      <c r="H68" s="19" t="n"/>
      <c r="I68" s="19" t="n"/>
      <c r="J68" s="16" t="n"/>
      <c r="K68" s="16" t="n"/>
      <c r="L68" s="16" t="n"/>
      <c r="M68" s="20" t="n"/>
      <c r="N68" s="20" t="n"/>
      <c r="O68" s="19" t="n"/>
      <c r="P68" s="21">
        <f>IF(COUNTA(A68:O68)=0,"",IF(OR(F68="",G68="",G68&lt;=F68),"",ROUND((G68-F68)*24,2)))</f>
        <v/>
      </c>
      <c r="Q68" s="22">
        <f>IF(COUNTA(A68:O68)=0,"",IF(M68="","",M68-IF(N68="",0,N68)))</f>
        <v/>
      </c>
      <c r="R68" s="23">
        <f>IF(COUNTA(A68:O68)=0,"",IF(OR(E68="",F68="",G68=""),"Missing date or time",IF(G68&lt;=F68,"End time must be after start time",IF(AND(M68&lt;&gt;"",N68&lt;&gt;"",N68&gt;M68),"Over capacity",IF(AND(L68&lt;&gt;"",O68&lt;&gt;"Canceled",COUNTIFS($E$9:$E$208,E68,$L$9:$L$208,L68,$F$9:$F$208,"&lt;"&amp;G68,$G$9:$G$208,"&gt;"&amp;F68,$O$9:$O$208,"&lt;&gt;Canceled")&gt;1),"Instructor conflict",IF(AND(OR(I68="In Person",I68="Hybrid"),J68&lt;&gt;"",O68&lt;&gt;"Canceled",COUNTIFS($E$9:$E$208,E68,$J$9:$J$208,J68,$F$9:$F$208,"&lt;"&amp;G68,$G$9:$G$208,"&gt;"&amp;F68,$O$9:$O$208,"&lt;&gt;Canceled")&gt;1),"Location conflict",IF(AND(O68="Scheduled",OR(A68="",B68="",C68="",E68="",F68="",G68="",H68="",I68="",L68="",M68="",AND(OR(I68="In Person",I68="Hybrid"),J68=""),AND(OR(I68="Virtual",I68="Hybrid"),K68=""))),"Missing required scheduled details","")))))))</f>
        <v/>
      </c>
      <c r="S68" s="24">
        <f>IF(COUNTA(A68:O68)=0,"",IF(OR(O68="Completed",O68="Canceled"),"N/A",IF(O68&lt;&gt;"Scheduled","No",IF(R68="","Yes","No"))))</f>
        <v/>
      </c>
    </row>
    <row r="69">
      <c r="A69" s="16" t="n"/>
      <c r="B69" s="16" t="n"/>
      <c r="C69" s="16" t="n"/>
      <c r="D69" s="16" t="n"/>
      <c r="E69" s="37" t="n"/>
      <c r="F69" s="18" t="n"/>
      <c r="G69" s="18" t="n"/>
      <c r="H69" s="19" t="n"/>
      <c r="I69" s="19" t="n"/>
      <c r="J69" s="16" t="n"/>
      <c r="K69" s="16" t="n"/>
      <c r="L69" s="16" t="n"/>
      <c r="M69" s="20" t="n"/>
      <c r="N69" s="20" t="n"/>
      <c r="O69" s="19" t="n"/>
      <c r="P69" s="21">
        <f>IF(COUNTA(A69:O69)=0,"",IF(OR(F69="",G69="",G69&lt;=F69),"",ROUND((G69-F69)*24,2)))</f>
        <v/>
      </c>
      <c r="Q69" s="22">
        <f>IF(COUNTA(A69:O69)=0,"",IF(M69="","",M69-IF(N69="",0,N69)))</f>
        <v/>
      </c>
      <c r="R69" s="23">
        <f>IF(COUNTA(A69:O69)=0,"",IF(OR(E69="",F69="",G69=""),"Missing date or time",IF(G69&lt;=F69,"End time must be after start time",IF(AND(M69&lt;&gt;"",N69&lt;&gt;"",N69&gt;M69),"Over capacity",IF(AND(L69&lt;&gt;"",O69&lt;&gt;"Canceled",COUNTIFS($E$9:$E$208,E69,$L$9:$L$208,L69,$F$9:$F$208,"&lt;"&amp;G69,$G$9:$G$208,"&gt;"&amp;F69,$O$9:$O$208,"&lt;&gt;Canceled")&gt;1),"Instructor conflict",IF(AND(OR(I69="In Person",I69="Hybrid"),J69&lt;&gt;"",O69&lt;&gt;"Canceled",COUNTIFS($E$9:$E$208,E69,$J$9:$J$208,J69,$F$9:$F$208,"&lt;"&amp;G69,$G$9:$G$208,"&gt;"&amp;F69,$O$9:$O$208,"&lt;&gt;Canceled")&gt;1),"Location conflict",IF(AND(O69="Scheduled",OR(A69="",B69="",C69="",E69="",F69="",G69="",H69="",I69="",L69="",M69="",AND(OR(I69="In Person",I69="Hybrid"),J69=""),AND(OR(I69="Virtual",I69="Hybrid"),K69=""))),"Missing required scheduled details","")))))))</f>
        <v/>
      </c>
      <c r="S69" s="24">
        <f>IF(COUNTA(A69:O69)=0,"",IF(OR(O69="Completed",O69="Canceled"),"N/A",IF(O69&lt;&gt;"Scheduled","No",IF(R69="","Yes","No"))))</f>
        <v/>
      </c>
    </row>
    <row r="70">
      <c r="A70" s="16" t="n"/>
      <c r="B70" s="16" t="n"/>
      <c r="C70" s="16" t="n"/>
      <c r="D70" s="16" t="n"/>
      <c r="E70" s="37" t="n"/>
      <c r="F70" s="18" t="n"/>
      <c r="G70" s="18" t="n"/>
      <c r="H70" s="19" t="n"/>
      <c r="I70" s="19" t="n"/>
      <c r="J70" s="16" t="n"/>
      <c r="K70" s="16" t="n"/>
      <c r="L70" s="16" t="n"/>
      <c r="M70" s="20" t="n"/>
      <c r="N70" s="20" t="n"/>
      <c r="O70" s="19" t="n"/>
      <c r="P70" s="21">
        <f>IF(COUNTA(A70:O70)=0,"",IF(OR(F70="",G70="",G70&lt;=F70),"",ROUND((G70-F70)*24,2)))</f>
        <v/>
      </c>
      <c r="Q70" s="22">
        <f>IF(COUNTA(A70:O70)=0,"",IF(M70="","",M70-IF(N70="",0,N70)))</f>
        <v/>
      </c>
      <c r="R70" s="23">
        <f>IF(COUNTA(A70:O70)=0,"",IF(OR(E70="",F70="",G70=""),"Missing date or time",IF(G70&lt;=F70,"End time must be after start time",IF(AND(M70&lt;&gt;"",N70&lt;&gt;"",N70&gt;M70),"Over capacity",IF(AND(L70&lt;&gt;"",O70&lt;&gt;"Canceled",COUNTIFS($E$9:$E$208,E70,$L$9:$L$208,L70,$F$9:$F$208,"&lt;"&amp;G70,$G$9:$G$208,"&gt;"&amp;F70,$O$9:$O$208,"&lt;&gt;Canceled")&gt;1),"Instructor conflict",IF(AND(OR(I70="In Person",I70="Hybrid"),J70&lt;&gt;"",O70&lt;&gt;"Canceled",COUNTIFS($E$9:$E$208,E70,$J$9:$J$208,J70,$F$9:$F$208,"&lt;"&amp;G70,$G$9:$G$208,"&gt;"&amp;F70,$O$9:$O$208,"&lt;&gt;Canceled")&gt;1),"Location conflict",IF(AND(O70="Scheduled",OR(A70="",B70="",C70="",E70="",F70="",G70="",H70="",I70="",L70="",M70="",AND(OR(I70="In Person",I70="Hybrid"),J70=""),AND(OR(I70="Virtual",I70="Hybrid"),K70=""))),"Missing required scheduled details","")))))))</f>
        <v/>
      </c>
      <c r="S70" s="24">
        <f>IF(COUNTA(A70:O70)=0,"",IF(OR(O70="Completed",O70="Canceled"),"N/A",IF(O70&lt;&gt;"Scheduled","No",IF(R70="","Yes","No"))))</f>
        <v/>
      </c>
    </row>
    <row r="71">
      <c r="A71" s="16" t="n"/>
      <c r="B71" s="16" t="n"/>
      <c r="C71" s="16" t="n"/>
      <c r="D71" s="16" t="n"/>
      <c r="E71" s="37" t="n"/>
      <c r="F71" s="18" t="n"/>
      <c r="G71" s="18" t="n"/>
      <c r="H71" s="19" t="n"/>
      <c r="I71" s="19" t="n"/>
      <c r="J71" s="16" t="n"/>
      <c r="K71" s="16" t="n"/>
      <c r="L71" s="16" t="n"/>
      <c r="M71" s="20" t="n"/>
      <c r="N71" s="20" t="n"/>
      <c r="O71" s="19" t="n"/>
      <c r="P71" s="21">
        <f>IF(COUNTA(A71:O71)=0,"",IF(OR(F71="",G71="",G71&lt;=F71),"",ROUND((G71-F71)*24,2)))</f>
        <v/>
      </c>
      <c r="Q71" s="22">
        <f>IF(COUNTA(A71:O71)=0,"",IF(M71="","",M71-IF(N71="",0,N71)))</f>
        <v/>
      </c>
      <c r="R71" s="23">
        <f>IF(COUNTA(A71:O71)=0,"",IF(OR(E71="",F71="",G71=""),"Missing date or time",IF(G71&lt;=F71,"End time must be after start time",IF(AND(M71&lt;&gt;"",N71&lt;&gt;"",N71&gt;M71),"Over capacity",IF(AND(L71&lt;&gt;"",O71&lt;&gt;"Canceled",COUNTIFS($E$9:$E$208,E71,$L$9:$L$208,L71,$F$9:$F$208,"&lt;"&amp;G71,$G$9:$G$208,"&gt;"&amp;F71,$O$9:$O$208,"&lt;&gt;Canceled")&gt;1),"Instructor conflict",IF(AND(OR(I71="In Person",I71="Hybrid"),J71&lt;&gt;"",O71&lt;&gt;"Canceled",COUNTIFS($E$9:$E$208,E71,$J$9:$J$208,J71,$F$9:$F$208,"&lt;"&amp;G71,$G$9:$G$208,"&gt;"&amp;F71,$O$9:$O$208,"&lt;&gt;Canceled")&gt;1),"Location conflict",IF(AND(O71="Scheduled",OR(A71="",B71="",C71="",E71="",F71="",G71="",H71="",I71="",L71="",M71="",AND(OR(I71="In Person",I71="Hybrid"),J71=""),AND(OR(I71="Virtual",I71="Hybrid"),K71=""))),"Missing required scheduled details","")))))))</f>
        <v/>
      </c>
      <c r="S71" s="24">
        <f>IF(COUNTA(A71:O71)=0,"",IF(OR(O71="Completed",O71="Canceled"),"N/A",IF(O71&lt;&gt;"Scheduled","No",IF(R71="","Yes","No"))))</f>
        <v/>
      </c>
    </row>
    <row r="72">
      <c r="A72" s="16" t="n"/>
      <c r="B72" s="16" t="n"/>
      <c r="C72" s="16" t="n"/>
      <c r="D72" s="16" t="n"/>
      <c r="E72" s="37" t="n"/>
      <c r="F72" s="18" t="n"/>
      <c r="G72" s="18" t="n"/>
      <c r="H72" s="19" t="n"/>
      <c r="I72" s="19" t="n"/>
      <c r="J72" s="16" t="n"/>
      <c r="K72" s="16" t="n"/>
      <c r="L72" s="16" t="n"/>
      <c r="M72" s="20" t="n"/>
      <c r="N72" s="20" t="n"/>
      <c r="O72" s="19" t="n"/>
      <c r="P72" s="21">
        <f>IF(COUNTA(A72:O72)=0,"",IF(OR(F72="",G72="",G72&lt;=F72),"",ROUND((G72-F72)*24,2)))</f>
        <v/>
      </c>
      <c r="Q72" s="22">
        <f>IF(COUNTA(A72:O72)=0,"",IF(M72="","",M72-IF(N72="",0,N72)))</f>
        <v/>
      </c>
      <c r="R72" s="23">
        <f>IF(COUNTA(A72:O72)=0,"",IF(OR(E72="",F72="",G72=""),"Missing date or time",IF(G72&lt;=F72,"End time must be after start time",IF(AND(M72&lt;&gt;"",N72&lt;&gt;"",N72&gt;M72),"Over capacity",IF(AND(L72&lt;&gt;"",O72&lt;&gt;"Canceled",COUNTIFS($E$9:$E$208,E72,$L$9:$L$208,L72,$F$9:$F$208,"&lt;"&amp;G72,$G$9:$G$208,"&gt;"&amp;F72,$O$9:$O$208,"&lt;&gt;Canceled")&gt;1),"Instructor conflict",IF(AND(OR(I72="In Person",I72="Hybrid"),J72&lt;&gt;"",O72&lt;&gt;"Canceled",COUNTIFS($E$9:$E$208,E72,$J$9:$J$208,J72,$F$9:$F$208,"&lt;"&amp;G72,$G$9:$G$208,"&gt;"&amp;F72,$O$9:$O$208,"&lt;&gt;Canceled")&gt;1),"Location conflict",IF(AND(O72="Scheduled",OR(A72="",B72="",C72="",E72="",F72="",G72="",H72="",I72="",L72="",M72="",AND(OR(I72="In Person",I72="Hybrid"),J72=""),AND(OR(I72="Virtual",I72="Hybrid"),K72=""))),"Missing required scheduled details","")))))))</f>
        <v/>
      </c>
      <c r="S72" s="24">
        <f>IF(COUNTA(A72:O72)=0,"",IF(OR(O72="Completed",O72="Canceled"),"N/A",IF(O72&lt;&gt;"Scheduled","No",IF(R72="","Yes","No"))))</f>
        <v/>
      </c>
    </row>
    <row r="73">
      <c r="A73" s="16" t="n"/>
      <c r="B73" s="16" t="n"/>
      <c r="C73" s="16" t="n"/>
      <c r="D73" s="16" t="n"/>
      <c r="E73" s="37" t="n"/>
      <c r="F73" s="18" t="n"/>
      <c r="G73" s="18" t="n"/>
      <c r="H73" s="19" t="n"/>
      <c r="I73" s="19" t="n"/>
      <c r="J73" s="16" t="n"/>
      <c r="K73" s="16" t="n"/>
      <c r="L73" s="16" t="n"/>
      <c r="M73" s="20" t="n"/>
      <c r="N73" s="20" t="n"/>
      <c r="O73" s="19" t="n"/>
      <c r="P73" s="21">
        <f>IF(COUNTA(A73:O73)=0,"",IF(OR(F73="",G73="",G73&lt;=F73),"",ROUND((G73-F73)*24,2)))</f>
        <v/>
      </c>
      <c r="Q73" s="22">
        <f>IF(COUNTA(A73:O73)=0,"",IF(M73="","",M73-IF(N73="",0,N73)))</f>
        <v/>
      </c>
      <c r="R73" s="23">
        <f>IF(COUNTA(A73:O73)=0,"",IF(OR(E73="",F73="",G73=""),"Missing date or time",IF(G73&lt;=F73,"End time must be after start time",IF(AND(M73&lt;&gt;"",N73&lt;&gt;"",N73&gt;M73),"Over capacity",IF(AND(L73&lt;&gt;"",O73&lt;&gt;"Canceled",COUNTIFS($E$9:$E$208,E73,$L$9:$L$208,L73,$F$9:$F$208,"&lt;"&amp;G73,$G$9:$G$208,"&gt;"&amp;F73,$O$9:$O$208,"&lt;&gt;Canceled")&gt;1),"Instructor conflict",IF(AND(OR(I73="In Person",I73="Hybrid"),J73&lt;&gt;"",O73&lt;&gt;"Canceled",COUNTIFS($E$9:$E$208,E73,$J$9:$J$208,J73,$F$9:$F$208,"&lt;"&amp;G73,$G$9:$G$208,"&gt;"&amp;F73,$O$9:$O$208,"&lt;&gt;Canceled")&gt;1),"Location conflict",IF(AND(O73="Scheduled",OR(A73="",B73="",C73="",E73="",F73="",G73="",H73="",I73="",L73="",M73="",AND(OR(I73="In Person",I73="Hybrid"),J73=""),AND(OR(I73="Virtual",I73="Hybrid"),K73=""))),"Missing required scheduled details","")))))))</f>
        <v/>
      </c>
      <c r="S73" s="24">
        <f>IF(COUNTA(A73:O73)=0,"",IF(OR(O73="Completed",O73="Canceled"),"N/A",IF(O73&lt;&gt;"Scheduled","No",IF(R73="","Yes","No"))))</f>
        <v/>
      </c>
    </row>
    <row r="74">
      <c r="A74" s="16" t="n"/>
      <c r="B74" s="16" t="n"/>
      <c r="C74" s="16" t="n"/>
      <c r="D74" s="16" t="n"/>
      <c r="E74" s="37" t="n"/>
      <c r="F74" s="18" t="n"/>
      <c r="G74" s="18" t="n"/>
      <c r="H74" s="19" t="n"/>
      <c r="I74" s="19" t="n"/>
      <c r="J74" s="16" t="n"/>
      <c r="K74" s="16" t="n"/>
      <c r="L74" s="16" t="n"/>
      <c r="M74" s="20" t="n"/>
      <c r="N74" s="20" t="n"/>
      <c r="O74" s="19" t="n"/>
      <c r="P74" s="21">
        <f>IF(COUNTA(A74:O74)=0,"",IF(OR(F74="",G74="",G74&lt;=F74),"",ROUND((G74-F74)*24,2)))</f>
        <v/>
      </c>
      <c r="Q74" s="22">
        <f>IF(COUNTA(A74:O74)=0,"",IF(M74="","",M74-IF(N74="",0,N74)))</f>
        <v/>
      </c>
      <c r="R74" s="23">
        <f>IF(COUNTA(A74:O74)=0,"",IF(OR(E74="",F74="",G74=""),"Missing date or time",IF(G74&lt;=F74,"End time must be after start time",IF(AND(M74&lt;&gt;"",N74&lt;&gt;"",N74&gt;M74),"Over capacity",IF(AND(L74&lt;&gt;"",O74&lt;&gt;"Canceled",COUNTIFS($E$9:$E$208,E74,$L$9:$L$208,L74,$F$9:$F$208,"&lt;"&amp;G74,$G$9:$G$208,"&gt;"&amp;F74,$O$9:$O$208,"&lt;&gt;Canceled")&gt;1),"Instructor conflict",IF(AND(OR(I74="In Person",I74="Hybrid"),J74&lt;&gt;"",O74&lt;&gt;"Canceled",COUNTIFS($E$9:$E$208,E74,$J$9:$J$208,J74,$F$9:$F$208,"&lt;"&amp;G74,$G$9:$G$208,"&gt;"&amp;F74,$O$9:$O$208,"&lt;&gt;Canceled")&gt;1),"Location conflict",IF(AND(O74="Scheduled",OR(A74="",B74="",C74="",E74="",F74="",G74="",H74="",I74="",L74="",M74="",AND(OR(I74="In Person",I74="Hybrid"),J74=""),AND(OR(I74="Virtual",I74="Hybrid"),K74=""))),"Missing required scheduled details","")))))))</f>
        <v/>
      </c>
      <c r="S74" s="24">
        <f>IF(COUNTA(A74:O74)=0,"",IF(OR(O74="Completed",O74="Canceled"),"N/A",IF(O74&lt;&gt;"Scheduled","No",IF(R74="","Yes","No"))))</f>
        <v/>
      </c>
    </row>
    <row r="75">
      <c r="A75" s="16" t="n"/>
      <c r="B75" s="16" t="n"/>
      <c r="C75" s="16" t="n"/>
      <c r="D75" s="16" t="n"/>
      <c r="E75" s="37" t="n"/>
      <c r="F75" s="18" t="n"/>
      <c r="G75" s="18" t="n"/>
      <c r="H75" s="19" t="n"/>
      <c r="I75" s="19" t="n"/>
      <c r="J75" s="16" t="n"/>
      <c r="K75" s="16" t="n"/>
      <c r="L75" s="16" t="n"/>
      <c r="M75" s="20" t="n"/>
      <c r="N75" s="20" t="n"/>
      <c r="O75" s="19" t="n"/>
      <c r="P75" s="21">
        <f>IF(COUNTA(A75:O75)=0,"",IF(OR(F75="",G75="",G75&lt;=F75),"",ROUND((G75-F75)*24,2)))</f>
        <v/>
      </c>
      <c r="Q75" s="22">
        <f>IF(COUNTA(A75:O75)=0,"",IF(M75="","",M75-IF(N75="",0,N75)))</f>
        <v/>
      </c>
      <c r="R75" s="23">
        <f>IF(COUNTA(A75:O75)=0,"",IF(OR(E75="",F75="",G75=""),"Missing date or time",IF(G75&lt;=F75,"End time must be after start time",IF(AND(M75&lt;&gt;"",N75&lt;&gt;"",N75&gt;M75),"Over capacity",IF(AND(L75&lt;&gt;"",O75&lt;&gt;"Canceled",COUNTIFS($E$9:$E$208,E75,$L$9:$L$208,L75,$F$9:$F$208,"&lt;"&amp;G75,$G$9:$G$208,"&gt;"&amp;F75,$O$9:$O$208,"&lt;&gt;Canceled")&gt;1),"Instructor conflict",IF(AND(OR(I75="In Person",I75="Hybrid"),J75&lt;&gt;"",O75&lt;&gt;"Canceled",COUNTIFS($E$9:$E$208,E75,$J$9:$J$208,J75,$F$9:$F$208,"&lt;"&amp;G75,$G$9:$G$208,"&gt;"&amp;F75,$O$9:$O$208,"&lt;&gt;Canceled")&gt;1),"Location conflict",IF(AND(O75="Scheduled",OR(A75="",B75="",C75="",E75="",F75="",G75="",H75="",I75="",L75="",M75="",AND(OR(I75="In Person",I75="Hybrid"),J75=""),AND(OR(I75="Virtual",I75="Hybrid"),K75=""))),"Missing required scheduled details","")))))))</f>
        <v/>
      </c>
      <c r="S75" s="24">
        <f>IF(COUNTA(A75:O75)=0,"",IF(OR(O75="Completed",O75="Canceled"),"N/A",IF(O75&lt;&gt;"Scheduled","No",IF(R75="","Yes","No"))))</f>
        <v/>
      </c>
    </row>
    <row r="76">
      <c r="A76" s="16" t="n"/>
      <c r="B76" s="16" t="n"/>
      <c r="C76" s="16" t="n"/>
      <c r="D76" s="16" t="n"/>
      <c r="E76" s="37" t="n"/>
      <c r="F76" s="18" t="n"/>
      <c r="G76" s="18" t="n"/>
      <c r="H76" s="19" t="n"/>
      <c r="I76" s="19" t="n"/>
      <c r="J76" s="16" t="n"/>
      <c r="K76" s="16" t="n"/>
      <c r="L76" s="16" t="n"/>
      <c r="M76" s="20" t="n"/>
      <c r="N76" s="20" t="n"/>
      <c r="O76" s="19" t="n"/>
      <c r="P76" s="21">
        <f>IF(COUNTA(A76:O76)=0,"",IF(OR(F76="",G76="",G76&lt;=F76),"",ROUND((G76-F76)*24,2)))</f>
        <v/>
      </c>
      <c r="Q76" s="22">
        <f>IF(COUNTA(A76:O76)=0,"",IF(M76="","",M76-IF(N76="",0,N76)))</f>
        <v/>
      </c>
      <c r="R76" s="23">
        <f>IF(COUNTA(A76:O76)=0,"",IF(OR(E76="",F76="",G76=""),"Missing date or time",IF(G76&lt;=F76,"End time must be after start time",IF(AND(M76&lt;&gt;"",N76&lt;&gt;"",N76&gt;M76),"Over capacity",IF(AND(L76&lt;&gt;"",O76&lt;&gt;"Canceled",COUNTIFS($E$9:$E$208,E76,$L$9:$L$208,L76,$F$9:$F$208,"&lt;"&amp;G76,$G$9:$G$208,"&gt;"&amp;F76,$O$9:$O$208,"&lt;&gt;Canceled")&gt;1),"Instructor conflict",IF(AND(OR(I76="In Person",I76="Hybrid"),J76&lt;&gt;"",O76&lt;&gt;"Canceled",COUNTIFS($E$9:$E$208,E76,$J$9:$J$208,J76,$F$9:$F$208,"&lt;"&amp;G76,$G$9:$G$208,"&gt;"&amp;F76,$O$9:$O$208,"&lt;&gt;Canceled")&gt;1),"Location conflict",IF(AND(O76="Scheduled",OR(A76="",B76="",C76="",E76="",F76="",G76="",H76="",I76="",L76="",M76="",AND(OR(I76="In Person",I76="Hybrid"),J76=""),AND(OR(I76="Virtual",I76="Hybrid"),K76=""))),"Missing required scheduled details","")))))))</f>
        <v/>
      </c>
      <c r="S76" s="24">
        <f>IF(COUNTA(A76:O76)=0,"",IF(OR(O76="Completed",O76="Canceled"),"N/A",IF(O76&lt;&gt;"Scheduled","No",IF(R76="","Yes","No"))))</f>
        <v/>
      </c>
    </row>
    <row r="77">
      <c r="A77" s="16" t="n"/>
      <c r="B77" s="16" t="n"/>
      <c r="C77" s="16" t="n"/>
      <c r="D77" s="16" t="n"/>
      <c r="E77" s="37" t="n"/>
      <c r="F77" s="18" t="n"/>
      <c r="G77" s="18" t="n"/>
      <c r="H77" s="19" t="n"/>
      <c r="I77" s="19" t="n"/>
      <c r="J77" s="16" t="n"/>
      <c r="K77" s="16" t="n"/>
      <c r="L77" s="16" t="n"/>
      <c r="M77" s="20" t="n"/>
      <c r="N77" s="20" t="n"/>
      <c r="O77" s="19" t="n"/>
      <c r="P77" s="21">
        <f>IF(COUNTA(A77:O77)=0,"",IF(OR(F77="",G77="",G77&lt;=F77),"",ROUND((G77-F77)*24,2)))</f>
        <v/>
      </c>
      <c r="Q77" s="22">
        <f>IF(COUNTA(A77:O77)=0,"",IF(M77="","",M77-IF(N77="",0,N77)))</f>
        <v/>
      </c>
      <c r="R77" s="23">
        <f>IF(COUNTA(A77:O77)=0,"",IF(OR(E77="",F77="",G77=""),"Missing date or time",IF(G77&lt;=F77,"End time must be after start time",IF(AND(M77&lt;&gt;"",N77&lt;&gt;"",N77&gt;M77),"Over capacity",IF(AND(L77&lt;&gt;"",O77&lt;&gt;"Canceled",COUNTIFS($E$9:$E$208,E77,$L$9:$L$208,L77,$F$9:$F$208,"&lt;"&amp;G77,$G$9:$G$208,"&gt;"&amp;F77,$O$9:$O$208,"&lt;&gt;Canceled")&gt;1),"Instructor conflict",IF(AND(OR(I77="In Person",I77="Hybrid"),J77&lt;&gt;"",O77&lt;&gt;"Canceled",COUNTIFS($E$9:$E$208,E77,$J$9:$J$208,J77,$F$9:$F$208,"&lt;"&amp;G77,$G$9:$G$208,"&gt;"&amp;F77,$O$9:$O$208,"&lt;&gt;Canceled")&gt;1),"Location conflict",IF(AND(O77="Scheduled",OR(A77="",B77="",C77="",E77="",F77="",G77="",H77="",I77="",L77="",M77="",AND(OR(I77="In Person",I77="Hybrid"),J77=""),AND(OR(I77="Virtual",I77="Hybrid"),K77=""))),"Missing required scheduled details","")))))))</f>
        <v/>
      </c>
      <c r="S77" s="24">
        <f>IF(COUNTA(A77:O77)=0,"",IF(OR(O77="Completed",O77="Canceled"),"N/A",IF(O77&lt;&gt;"Scheduled","No",IF(R77="","Yes","No"))))</f>
        <v/>
      </c>
    </row>
    <row r="78">
      <c r="A78" s="16" t="n"/>
      <c r="B78" s="16" t="n"/>
      <c r="C78" s="16" t="n"/>
      <c r="D78" s="16" t="n"/>
      <c r="E78" s="37" t="n"/>
      <c r="F78" s="18" t="n"/>
      <c r="G78" s="18" t="n"/>
      <c r="H78" s="19" t="n"/>
      <c r="I78" s="19" t="n"/>
      <c r="J78" s="16" t="n"/>
      <c r="K78" s="16" t="n"/>
      <c r="L78" s="16" t="n"/>
      <c r="M78" s="20" t="n"/>
      <c r="N78" s="20" t="n"/>
      <c r="O78" s="19" t="n"/>
      <c r="P78" s="21">
        <f>IF(COUNTA(A78:O78)=0,"",IF(OR(F78="",G78="",G78&lt;=F78),"",ROUND((G78-F78)*24,2)))</f>
        <v/>
      </c>
      <c r="Q78" s="22">
        <f>IF(COUNTA(A78:O78)=0,"",IF(M78="","",M78-IF(N78="",0,N78)))</f>
        <v/>
      </c>
      <c r="R78" s="23">
        <f>IF(COUNTA(A78:O78)=0,"",IF(OR(E78="",F78="",G78=""),"Missing date or time",IF(G78&lt;=F78,"End time must be after start time",IF(AND(M78&lt;&gt;"",N78&lt;&gt;"",N78&gt;M78),"Over capacity",IF(AND(L78&lt;&gt;"",O78&lt;&gt;"Canceled",COUNTIFS($E$9:$E$208,E78,$L$9:$L$208,L78,$F$9:$F$208,"&lt;"&amp;G78,$G$9:$G$208,"&gt;"&amp;F78,$O$9:$O$208,"&lt;&gt;Canceled")&gt;1),"Instructor conflict",IF(AND(OR(I78="In Person",I78="Hybrid"),J78&lt;&gt;"",O78&lt;&gt;"Canceled",COUNTIFS($E$9:$E$208,E78,$J$9:$J$208,J78,$F$9:$F$208,"&lt;"&amp;G78,$G$9:$G$208,"&gt;"&amp;F78,$O$9:$O$208,"&lt;&gt;Canceled")&gt;1),"Location conflict",IF(AND(O78="Scheduled",OR(A78="",B78="",C78="",E78="",F78="",G78="",H78="",I78="",L78="",M78="",AND(OR(I78="In Person",I78="Hybrid"),J78=""),AND(OR(I78="Virtual",I78="Hybrid"),K78=""))),"Missing required scheduled details","")))))))</f>
        <v/>
      </c>
      <c r="S78" s="24">
        <f>IF(COUNTA(A78:O78)=0,"",IF(OR(O78="Completed",O78="Canceled"),"N/A",IF(O78&lt;&gt;"Scheduled","No",IF(R78="","Yes","No"))))</f>
        <v/>
      </c>
    </row>
    <row r="79">
      <c r="A79" s="16" t="n"/>
      <c r="B79" s="16" t="n"/>
      <c r="C79" s="16" t="n"/>
      <c r="D79" s="16" t="n"/>
      <c r="E79" s="37" t="n"/>
      <c r="F79" s="18" t="n"/>
      <c r="G79" s="18" t="n"/>
      <c r="H79" s="19" t="n"/>
      <c r="I79" s="19" t="n"/>
      <c r="J79" s="16" t="n"/>
      <c r="K79" s="16" t="n"/>
      <c r="L79" s="16" t="n"/>
      <c r="M79" s="20" t="n"/>
      <c r="N79" s="20" t="n"/>
      <c r="O79" s="19" t="n"/>
      <c r="P79" s="21">
        <f>IF(COUNTA(A79:O79)=0,"",IF(OR(F79="",G79="",G79&lt;=F79),"",ROUND((G79-F79)*24,2)))</f>
        <v/>
      </c>
      <c r="Q79" s="22">
        <f>IF(COUNTA(A79:O79)=0,"",IF(M79="","",M79-IF(N79="",0,N79)))</f>
        <v/>
      </c>
      <c r="R79" s="23">
        <f>IF(COUNTA(A79:O79)=0,"",IF(OR(E79="",F79="",G79=""),"Missing date or time",IF(G79&lt;=F79,"End time must be after start time",IF(AND(M79&lt;&gt;"",N79&lt;&gt;"",N79&gt;M79),"Over capacity",IF(AND(L79&lt;&gt;"",O79&lt;&gt;"Canceled",COUNTIFS($E$9:$E$208,E79,$L$9:$L$208,L79,$F$9:$F$208,"&lt;"&amp;G79,$G$9:$G$208,"&gt;"&amp;F79,$O$9:$O$208,"&lt;&gt;Canceled")&gt;1),"Instructor conflict",IF(AND(OR(I79="In Person",I79="Hybrid"),J79&lt;&gt;"",O79&lt;&gt;"Canceled",COUNTIFS($E$9:$E$208,E79,$J$9:$J$208,J79,$F$9:$F$208,"&lt;"&amp;G79,$G$9:$G$208,"&gt;"&amp;F79,$O$9:$O$208,"&lt;&gt;Canceled")&gt;1),"Location conflict",IF(AND(O79="Scheduled",OR(A79="",B79="",C79="",E79="",F79="",G79="",H79="",I79="",L79="",M79="",AND(OR(I79="In Person",I79="Hybrid"),J79=""),AND(OR(I79="Virtual",I79="Hybrid"),K79=""))),"Missing required scheduled details","")))))))</f>
        <v/>
      </c>
      <c r="S79" s="24">
        <f>IF(COUNTA(A79:O79)=0,"",IF(OR(O79="Completed",O79="Canceled"),"N/A",IF(O79&lt;&gt;"Scheduled","No",IF(R79="","Yes","No"))))</f>
        <v/>
      </c>
    </row>
    <row r="80">
      <c r="A80" s="16" t="n"/>
      <c r="B80" s="16" t="n"/>
      <c r="C80" s="16" t="n"/>
      <c r="D80" s="16" t="n"/>
      <c r="E80" s="37" t="n"/>
      <c r="F80" s="18" t="n"/>
      <c r="G80" s="18" t="n"/>
      <c r="H80" s="19" t="n"/>
      <c r="I80" s="19" t="n"/>
      <c r="J80" s="16" t="n"/>
      <c r="K80" s="16" t="n"/>
      <c r="L80" s="16" t="n"/>
      <c r="M80" s="20" t="n"/>
      <c r="N80" s="20" t="n"/>
      <c r="O80" s="19" t="n"/>
      <c r="P80" s="21">
        <f>IF(COUNTA(A80:O80)=0,"",IF(OR(F80="",G80="",G80&lt;=F80),"",ROUND((G80-F80)*24,2)))</f>
        <v/>
      </c>
      <c r="Q80" s="22">
        <f>IF(COUNTA(A80:O80)=0,"",IF(M80="","",M80-IF(N80="",0,N80)))</f>
        <v/>
      </c>
      <c r="R80" s="23">
        <f>IF(COUNTA(A80:O80)=0,"",IF(OR(E80="",F80="",G80=""),"Missing date or time",IF(G80&lt;=F80,"End time must be after start time",IF(AND(M80&lt;&gt;"",N80&lt;&gt;"",N80&gt;M80),"Over capacity",IF(AND(L80&lt;&gt;"",O80&lt;&gt;"Canceled",COUNTIFS($E$9:$E$208,E80,$L$9:$L$208,L80,$F$9:$F$208,"&lt;"&amp;G80,$G$9:$G$208,"&gt;"&amp;F80,$O$9:$O$208,"&lt;&gt;Canceled")&gt;1),"Instructor conflict",IF(AND(OR(I80="In Person",I80="Hybrid"),J80&lt;&gt;"",O80&lt;&gt;"Canceled",COUNTIFS($E$9:$E$208,E80,$J$9:$J$208,J80,$F$9:$F$208,"&lt;"&amp;G80,$G$9:$G$208,"&gt;"&amp;F80,$O$9:$O$208,"&lt;&gt;Canceled")&gt;1),"Location conflict",IF(AND(O80="Scheduled",OR(A80="",B80="",C80="",E80="",F80="",G80="",H80="",I80="",L80="",M80="",AND(OR(I80="In Person",I80="Hybrid"),J80=""),AND(OR(I80="Virtual",I80="Hybrid"),K80=""))),"Missing required scheduled details","")))))))</f>
        <v/>
      </c>
      <c r="S80" s="24">
        <f>IF(COUNTA(A80:O80)=0,"",IF(OR(O80="Completed",O80="Canceled"),"N/A",IF(O80&lt;&gt;"Scheduled","No",IF(R80="","Yes","No"))))</f>
        <v/>
      </c>
    </row>
    <row r="81">
      <c r="A81" s="16" t="n"/>
      <c r="B81" s="16" t="n"/>
      <c r="C81" s="16" t="n"/>
      <c r="D81" s="16" t="n"/>
      <c r="E81" s="37" t="n"/>
      <c r="F81" s="18" t="n"/>
      <c r="G81" s="18" t="n"/>
      <c r="H81" s="19" t="n"/>
      <c r="I81" s="19" t="n"/>
      <c r="J81" s="16" t="n"/>
      <c r="K81" s="16" t="n"/>
      <c r="L81" s="16" t="n"/>
      <c r="M81" s="20" t="n"/>
      <c r="N81" s="20" t="n"/>
      <c r="O81" s="19" t="n"/>
      <c r="P81" s="21">
        <f>IF(COUNTA(A81:O81)=0,"",IF(OR(F81="",G81="",G81&lt;=F81),"",ROUND((G81-F81)*24,2)))</f>
        <v/>
      </c>
      <c r="Q81" s="22">
        <f>IF(COUNTA(A81:O81)=0,"",IF(M81="","",M81-IF(N81="",0,N81)))</f>
        <v/>
      </c>
      <c r="R81" s="23">
        <f>IF(COUNTA(A81:O81)=0,"",IF(OR(E81="",F81="",G81=""),"Missing date or time",IF(G81&lt;=F81,"End time must be after start time",IF(AND(M81&lt;&gt;"",N81&lt;&gt;"",N81&gt;M81),"Over capacity",IF(AND(L81&lt;&gt;"",O81&lt;&gt;"Canceled",COUNTIFS($E$9:$E$208,E81,$L$9:$L$208,L81,$F$9:$F$208,"&lt;"&amp;G81,$G$9:$G$208,"&gt;"&amp;F81,$O$9:$O$208,"&lt;&gt;Canceled")&gt;1),"Instructor conflict",IF(AND(OR(I81="In Person",I81="Hybrid"),J81&lt;&gt;"",O81&lt;&gt;"Canceled",COUNTIFS($E$9:$E$208,E81,$J$9:$J$208,J81,$F$9:$F$208,"&lt;"&amp;G81,$G$9:$G$208,"&gt;"&amp;F81,$O$9:$O$208,"&lt;&gt;Canceled")&gt;1),"Location conflict",IF(AND(O81="Scheduled",OR(A81="",B81="",C81="",E81="",F81="",G81="",H81="",I81="",L81="",M81="",AND(OR(I81="In Person",I81="Hybrid"),J81=""),AND(OR(I81="Virtual",I81="Hybrid"),K81=""))),"Missing required scheduled details","")))))))</f>
        <v/>
      </c>
      <c r="S81" s="24">
        <f>IF(COUNTA(A81:O81)=0,"",IF(OR(O81="Completed",O81="Canceled"),"N/A",IF(O81&lt;&gt;"Scheduled","No",IF(R81="","Yes","No"))))</f>
        <v/>
      </c>
    </row>
    <row r="82">
      <c r="A82" s="16" t="n"/>
      <c r="B82" s="16" t="n"/>
      <c r="C82" s="16" t="n"/>
      <c r="D82" s="16" t="n"/>
      <c r="E82" s="37" t="n"/>
      <c r="F82" s="18" t="n"/>
      <c r="G82" s="18" t="n"/>
      <c r="H82" s="19" t="n"/>
      <c r="I82" s="19" t="n"/>
      <c r="J82" s="16" t="n"/>
      <c r="K82" s="16" t="n"/>
      <c r="L82" s="16" t="n"/>
      <c r="M82" s="20" t="n"/>
      <c r="N82" s="20" t="n"/>
      <c r="O82" s="19" t="n"/>
      <c r="P82" s="21">
        <f>IF(COUNTA(A82:O82)=0,"",IF(OR(F82="",G82="",G82&lt;=F82),"",ROUND((G82-F82)*24,2)))</f>
        <v/>
      </c>
      <c r="Q82" s="22">
        <f>IF(COUNTA(A82:O82)=0,"",IF(M82="","",M82-IF(N82="",0,N82)))</f>
        <v/>
      </c>
      <c r="R82" s="23">
        <f>IF(COUNTA(A82:O82)=0,"",IF(OR(E82="",F82="",G82=""),"Missing date or time",IF(G82&lt;=F82,"End time must be after start time",IF(AND(M82&lt;&gt;"",N82&lt;&gt;"",N82&gt;M82),"Over capacity",IF(AND(L82&lt;&gt;"",O82&lt;&gt;"Canceled",COUNTIFS($E$9:$E$208,E82,$L$9:$L$208,L82,$F$9:$F$208,"&lt;"&amp;G82,$G$9:$G$208,"&gt;"&amp;F82,$O$9:$O$208,"&lt;&gt;Canceled")&gt;1),"Instructor conflict",IF(AND(OR(I82="In Person",I82="Hybrid"),J82&lt;&gt;"",O82&lt;&gt;"Canceled",COUNTIFS($E$9:$E$208,E82,$J$9:$J$208,J82,$F$9:$F$208,"&lt;"&amp;G82,$G$9:$G$208,"&gt;"&amp;F82,$O$9:$O$208,"&lt;&gt;Canceled")&gt;1),"Location conflict",IF(AND(O82="Scheduled",OR(A82="",B82="",C82="",E82="",F82="",G82="",H82="",I82="",L82="",M82="",AND(OR(I82="In Person",I82="Hybrid"),J82=""),AND(OR(I82="Virtual",I82="Hybrid"),K82=""))),"Missing required scheduled details","")))))))</f>
        <v/>
      </c>
      <c r="S82" s="24">
        <f>IF(COUNTA(A82:O82)=0,"",IF(OR(O82="Completed",O82="Canceled"),"N/A",IF(O82&lt;&gt;"Scheduled","No",IF(R82="","Yes","No"))))</f>
        <v/>
      </c>
    </row>
    <row r="83">
      <c r="A83" s="16" t="n"/>
      <c r="B83" s="16" t="n"/>
      <c r="C83" s="16" t="n"/>
      <c r="D83" s="16" t="n"/>
      <c r="E83" s="37" t="n"/>
      <c r="F83" s="18" t="n"/>
      <c r="G83" s="18" t="n"/>
      <c r="H83" s="19" t="n"/>
      <c r="I83" s="19" t="n"/>
      <c r="J83" s="16" t="n"/>
      <c r="K83" s="16" t="n"/>
      <c r="L83" s="16" t="n"/>
      <c r="M83" s="20" t="n"/>
      <c r="N83" s="20" t="n"/>
      <c r="O83" s="19" t="n"/>
      <c r="P83" s="21">
        <f>IF(COUNTA(A83:O83)=0,"",IF(OR(F83="",G83="",G83&lt;=F83),"",ROUND((G83-F83)*24,2)))</f>
        <v/>
      </c>
      <c r="Q83" s="22">
        <f>IF(COUNTA(A83:O83)=0,"",IF(M83="","",M83-IF(N83="",0,N83)))</f>
        <v/>
      </c>
      <c r="R83" s="23">
        <f>IF(COUNTA(A83:O83)=0,"",IF(OR(E83="",F83="",G83=""),"Missing date or time",IF(G83&lt;=F83,"End time must be after start time",IF(AND(M83&lt;&gt;"",N83&lt;&gt;"",N83&gt;M83),"Over capacity",IF(AND(L83&lt;&gt;"",O83&lt;&gt;"Canceled",COUNTIFS($E$9:$E$208,E83,$L$9:$L$208,L83,$F$9:$F$208,"&lt;"&amp;G83,$G$9:$G$208,"&gt;"&amp;F83,$O$9:$O$208,"&lt;&gt;Canceled")&gt;1),"Instructor conflict",IF(AND(OR(I83="In Person",I83="Hybrid"),J83&lt;&gt;"",O83&lt;&gt;"Canceled",COUNTIFS($E$9:$E$208,E83,$J$9:$J$208,J83,$F$9:$F$208,"&lt;"&amp;G83,$G$9:$G$208,"&gt;"&amp;F83,$O$9:$O$208,"&lt;&gt;Canceled")&gt;1),"Location conflict",IF(AND(O83="Scheduled",OR(A83="",B83="",C83="",E83="",F83="",G83="",H83="",I83="",L83="",M83="",AND(OR(I83="In Person",I83="Hybrid"),J83=""),AND(OR(I83="Virtual",I83="Hybrid"),K83=""))),"Missing required scheduled details","")))))))</f>
        <v/>
      </c>
      <c r="S83" s="24">
        <f>IF(COUNTA(A83:O83)=0,"",IF(OR(O83="Completed",O83="Canceled"),"N/A",IF(O83&lt;&gt;"Scheduled","No",IF(R83="","Yes","No"))))</f>
        <v/>
      </c>
    </row>
    <row r="84">
      <c r="A84" s="16" t="n"/>
      <c r="B84" s="16" t="n"/>
      <c r="C84" s="16" t="n"/>
      <c r="D84" s="16" t="n"/>
      <c r="E84" s="37" t="n"/>
      <c r="F84" s="18" t="n"/>
      <c r="G84" s="18" t="n"/>
      <c r="H84" s="19" t="n"/>
      <c r="I84" s="19" t="n"/>
      <c r="J84" s="16" t="n"/>
      <c r="K84" s="16" t="n"/>
      <c r="L84" s="16" t="n"/>
      <c r="M84" s="20" t="n"/>
      <c r="N84" s="20" t="n"/>
      <c r="O84" s="19" t="n"/>
      <c r="P84" s="21">
        <f>IF(COUNTA(A84:O84)=0,"",IF(OR(F84="",G84="",G84&lt;=F84),"",ROUND((G84-F84)*24,2)))</f>
        <v/>
      </c>
      <c r="Q84" s="22">
        <f>IF(COUNTA(A84:O84)=0,"",IF(M84="","",M84-IF(N84="",0,N84)))</f>
        <v/>
      </c>
      <c r="R84" s="23">
        <f>IF(COUNTA(A84:O84)=0,"",IF(OR(E84="",F84="",G84=""),"Missing date or time",IF(G84&lt;=F84,"End time must be after start time",IF(AND(M84&lt;&gt;"",N84&lt;&gt;"",N84&gt;M84),"Over capacity",IF(AND(L84&lt;&gt;"",O84&lt;&gt;"Canceled",COUNTIFS($E$9:$E$208,E84,$L$9:$L$208,L84,$F$9:$F$208,"&lt;"&amp;G84,$G$9:$G$208,"&gt;"&amp;F84,$O$9:$O$208,"&lt;&gt;Canceled")&gt;1),"Instructor conflict",IF(AND(OR(I84="In Person",I84="Hybrid"),J84&lt;&gt;"",O84&lt;&gt;"Canceled",COUNTIFS($E$9:$E$208,E84,$J$9:$J$208,J84,$F$9:$F$208,"&lt;"&amp;G84,$G$9:$G$208,"&gt;"&amp;F84,$O$9:$O$208,"&lt;&gt;Canceled")&gt;1),"Location conflict",IF(AND(O84="Scheduled",OR(A84="",B84="",C84="",E84="",F84="",G84="",H84="",I84="",L84="",M84="",AND(OR(I84="In Person",I84="Hybrid"),J84=""),AND(OR(I84="Virtual",I84="Hybrid"),K84=""))),"Missing required scheduled details","")))))))</f>
        <v/>
      </c>
      <c r="S84" s="24">
        <f>IF(COUNTA(A84:O84)=0,"",IF(OR(O84="Completed",O84="Canceled"),"N/A",IF(O84&lt;&gt;"Scheduled","No",IF(R84="","Yes","No"))))</f>
        <v/>
      </c>
    </row>
    <row r="85">
      <c r="A85" s="16" t="n"/>
      <c r="B85" s="16" t="n"/>
      <c r="C85" s="16" t="n"/>
      <c r="D85" s="16" t="n"/>
      <c r="E85" s="37" t="n"/>
      <c r="F85" s="18" t="n"/>
      <c r="G85" s="18" t="n"/>
      <c r="H85" s="19" t="n"/>
      <c r="I85" s="19" t="n"/>
      <c r="J85" s="16" t="n"/>
      <c r="K85" s="16" t="n"/>
      <c r="L85" s="16" t="n"/>
      <c r="M85" s="20" t="n"/>
      <c r="N85" s="20" t="n"/>
      <c r="O85" s="19" t="n"/>
      <c r="P85" s="21">
        <f>IF(COUNTA(A85:O85)=0,"",IF(OR(F85="",G85="",G85&lt;=F85),"",ROUND((G85-F85)*24,2)))</f>
        <v/>
      </c>
      <c r="Q85" s="22">
        <f>IF(COUNTA(A85:O85)=0,"",IF(M85="","",M85-IF(N85="",0,N85)))</f>
        <v/>
      </c>
      <c r="R85" s="23">
        <f>IF(COUNTA(A85:O85)=0,"",IF(OR(E85="",F85="",G85=""),"Missing date or time",IF(G85&lt;=F85,"End time must be after start time",IF(AND(M85&lt;&gt;"",N85&lt;&gt;"",N85&gt;M85),"Over capacity",IF(AND(L85&lt;&gt;"",O85&lt;&gt;"Canceled",COUNTIFS($E$9:$E$208,E85,$L$9:$L$208,L85,$F$9:$F$208,"&lt;"&amp;G85,$G$9:$G$208,"&gt;"&amp;F85,$O$9:$O$208,"&lt;&gt;Canceled")&gt;1),"Instructor conflict",IF(AND(OR(I85="In Person",I85="Hybrid"),J85&lt;&gt;"",O85&lt;&gt;"Canceled",COUNTIFS($E$9:$E$208,E85,$J$9:$J$208,J85,$F$9:$F$208,"&lt;"&amp;G85,$G$9:$G$208,"&gt;"&amp;F85,$O$9:$O$208,"&lt;&gt;Canceled")&gt;1),"Location conflict",IF(AND(O85="Scheduled",OR(A85="",B85="",C85="",E85="",F85="",G85="",H85="",I85="",L85="",M85="",AND(OR(I85="In Person",I85="Hybrid"),J85=""),AND(OR(I85="Virtual",I85="Hybrid"),K85=""))),"Missing required scheduled details","")))))))</f>
        <v/>
      </c>
      <c r="S85" s="24">
        <f>IF(COUNTA(A85:O85)=0,"",IF(OR(O85="Completed",O85="Canceled"),"N/A",IF(O85&lt;&gt;"Scheduled","No",IF(R85="","Yes","No"))))</f>
        <v/>
      </c>
    </row>
    <row r="86">
      <c r="A86" s="16" t="n"/>
      <c r="B86" s="16" t="n"/>
      <c r="C86" s="16" t="n"/>
      <c r="D86" s="16" t="n"/>
      <c r="E86" s="37" t="n"/>
      <c r="F86" s="18" t="n"/>
      <c r="G86" s="18" t="n"/>
      <c r="H86" s="19" t="n"/>
      <c r="I86" s="19" t="n"/>
      <c r="J86" s="16" t="n"/>
      <c r="K86" s="16" t="n"/>
      <c r="L86" s="16" t="n"/>
      <c r="M86" s="20" t="n"/>
      <c r="N86" s="20" t="n"/>
      <c r="O86" s="19" t="n"/>
      <c r="P86" s="21">
        <f>IF(COUNTA(A86:O86)=0,"",IF(OR(F86="",G86="",G86&lt;=F86),"",ROUND((G86-F86)*24,2)))</f>
        <v/>
      </c>
      <c r="Q86" s="22">
        <f>IF(COUNTA(A86:O86)=0,"",IF(M86="","",M86-IF(N86="",0,N86)))</f>
        <v/>
      </c>
      <c r="R86" s="23">
        <f>IF(COUNTA(A86:O86)=0,"",IF(OR(E86="",F86="",G86=""),"Missing date or time",IF(G86&lt;=F86,"End time must be after start time",IF(AND(M86&lt;&gt;"",N86&lt;&gt;"",N86&gt;M86),"Over capacity",IF(AND(L86&lt;&gt;"",O86&lt;&gt;"Canceled",COUNTIFS($E$9:$E$208,E86,$L$9:$L$208,L86,$F$9:$F$208,"&lt;"&amp;G86,$G$9:$G$208,"&gt;"&amp;F86,$O$9:$O$208,"&lt;&gt;Canceled")&gt;1),"Instructor conflict",IF(AND(OR(I86="In Person",I86="Hybrid"),J86&lt;&gt;"",O86&lt;&gt;"Canceled",COUNTIFS($E$9:$E$208,E86,$J$9:$J$208,J86,$F$9:$F$208,"&lt;"&amp;G86,$G$9:$G$208,"&gt;"&amp;F86,$O$9:$O$208,"&lt;&gt;Canceled")&gt;1),"Location conflict",IF(AND(O86="Scheduled",OR(A86="",B86="",C86="",E86="",F86="",G86="",H86="",I86="",L86="",M86="",AND(OR(I86="In Person",I86="Hybrid"),J86=""),AND(OR(I86="Virtual",I86="Hybrid"),K86=""))),"Missing required scheduled details","")))))))</f>
        <v/>
      </c>
      <c r="S86" s="24">
        <f>IF(COUNTA(A86:O86)=0,"",IF(OR(O86="Completed",O86="Canceled"),"N/A",IF(O86&lt;&gt;"Scheduled","No",IF(R86="","Yes","No"))))</f>
        <v/>
      </c>
    </row>
    <row r="87">
      <c r="A87" s="16" t="n"/>
      <c r="B87" s="16" t="n"/>
      <c r="C87" s="16" t="n"/>
      <c r="D87" s="16" t="n"/>
      <c r="E87" s="37" t="n"/>
      <c r="F87" s="18" t="n"/>
      <c r="G87" s="18" t="n"/>
      <c r="H87" s="19" t="n"/>
      <c r="I87" s="19" t="n"/>
      <c r="J87" s="16" t="n"/>
      <c r="K87" s="16" t="n"/>
      <c r="L87" s="16" t="n"/>
      <c r="M87" s="20" t="n"/>
      <c r="N87" s="20" t="n"/>
      <c r="O87" s="19" t="n"/>
      <c r="P87" s="21">
        <f>IF(COUNTA(A87:O87)=0,"",IF(OR(F87="",G87="",G87&lt;=F87),"",ROUND((G87-F87)*24,2)))</f>
        <v/>
      </c>
      <c r="Q87" s="22">
        <f>IF(COUNTA(A87:O87)=0,"",IF(M87="","",M87-IF(N87="",0,N87)))</f>
        <v/>
      </c>
      <c r="R87" s="23">
        <f>IF(COUNTA(A87:O87)=0,"",IF(OR(E87="",F87="",G87=""),"Missing date or time",IF(G87&lt;=F87,"End time must be after start time",IF(AND(M87&lt;&gt;"",N87&lt;&gt;"",N87&gt;M87),"Over capacity",IF(AND(L87&lt;&gt;"",O87&lt;&gt;"Canceled",COUNTIFS($E$9:$E$208,E87,$L$9:$L$208,L87,$F$9:$F$208,"&lt;"&amp;G87,$G$9:$G$208,"&gt;"&amp;F87,$O$9:$O$208,"&lt;&gt;Canceled")&gt;1),"Instructor conflict",IF(AND(OR(I87="In Person",I87="Hybrid"),J87&lt;&gt;"",O87&lt;&gt;"Canceled",COUNTIFS($E$9:$E$208,E87,$J$9:$J$208,J87,$F$9:$F$208,"&lt;"&amp;G87,$G$9:$G$208,"&gt;"&amp;F87,$O$9:$O$208,"&lt;&gt;Canceled")&gt;1),"Location conflict",IF(AND(O87="Scheduled",OR(A87="",B87="",C87="",E87="",F87="",G87="",H87="",I87="",L87="",M87="",AND(OR(I87="In Person",I87="Hybrid"),J87=""),AND(OR(I87="Virtual",I87="Hybrid"),K87=""))),"Missing required scheduled details","")))))))</f>
        <v/>
      </c>
      <c r="S87" s="24">
        <f>IF(COUNTA(A87:O87)=0,"",IF(OR(O87="Completed",O87="Canceled"),"N/A",IF(O87&lt;&gt;"Scheduled","No",IF(R87="","Yes","No"))))</f>
        <v/>
      </c>
    </row>
    <row r="88">
      <c r="A88" s="16" t="n"/>
      <c r="B88" s="16" t="n"/>
      <c r="C88" s="16" t="n"/>
      <c r="D88" s="16" t="n"/>
      <c r="E88" s="37" t="n"/>
      <c r="F88" s="18" t="n"/>
      <c r="G88" s="18" t="n"/>
      <c r="H88" s="19" t="n"/>
      <c r="I88" s="19" t="n"/>
      <c r="J88" s="16" t="n"/>
      <c r="K88" s="16" t="n"/>
      <c r="L88" s="16" t="n"/>
      <c r="M88" s="20" t="n"/>
      <c r="N88" s="20" t="n"/>
      <c r="O88" s="19" t="n"/>
      <c r="P88" s="21">
        <f>IF(COUNTA(A88:O88)=0,"",IF(OR(F88="",G88="",G88&lt;=F88),"",ROUND((G88-F88)*24,2)))</f>
        <v/>
      </c>
      <c r="Q88" s="22">
        <f>IF(COUNTA(A88:O88)=0,"",IF(M88="","",M88-IF(N88="",0,N88)))</f>
        <v/>
      </c>
      <c r="R88" s="23">
        <f>IF(COUNTA(A88:O88)=0,"",IF(OR(E88="",F88="",G88=""),"Missing date or time",IF(G88&lt;=F88,"End time must be after start time",IF(AND(M88&lt;&gt;"",N88&lt;&gt;"",N88&gt;M88),"Over capacity",IF(AND(L88&lt;&gt;"",O88&lt;&gt;"Canceled",COUNTIFS($E$9:$E$208,E88,$L$9:$L$208,L88,$F$9:$F$208,"&lt;"&amp;G88,$G$9:$G$208,"&gt;"&amp;F88,$O$9:$O$208,"&lt;&gt;Canceled")&gt;1),"Instructor conflict",IF(AND(OR(I88="In Person",I88="Hybrid"),J88&lt;&gt;"",O88&lt;&gt;"Canceled",COUNTIFS($E$9:$E$208,E88,$J$9:$J$208,J88,$F$9:$F$208,"&lt;"&amp;G88,$G$9:$G$208,"&gt;"&amp;F88,$O$9:$O$208,"&lt;&gt;Canceled")&gt;1),"Location conflict",IF(AND(O88="Scheduled",OR(A88="",B88="",C88="",E88="",F88="",G88="",H88="",I88="",L88="",M88="",AND(OR(I88="In Person",I88="Hybrid"),J88=""),AND(OR(I88="Virtual",I88="Hybrid"),K88=""))),"Missing required scheduled details","")))))))</f>
        <v/>
      </c>
      <c r="S88" s="24">
        <f>IF(COUNTA(A88:O88)=0,"",IF(OR(O88="Completed",O88="Canceled"),"N/A",IF(O88&lt;&gt;"Scheduled","No",IF(R88="","Yes","No"))))</f>
        <v/>
      </c>
    </row>
    <row r="89">
      <c r="A89" s="16" t="n"/>
      <c r="B89" s="16" t="n"/>
      <c r="C89" s="16" t="n"/>
      <c r="D89" s="16" t="n"/>
      <c r="E89" s="37" t="n"/>
      <c r="F89" s="18" t="n"/>
      <c r="G89" s="18" t="n"/>
      <c r="H89" s="19" t="n"/>
      <c r="I89" s="19" t="n"/>
      <c r="J89" s="16" t="n"/>
      <c r="K89" s="16" t="n"/>
      <c r="L89" s="16" t="n"/>
      <c r="M89" s="20" t="n"/>
      <c r="N89" s="20" t="n"/>
      <c r="O89" s="19" t="n"/>
      <c r="P89" s="21">
        <f>IF(COUNTA(A89:O89)=0,"",IF(OR(F89="",G89="",G89&lt;=F89),"",ROUND((G89-F89)*24,2)))</f>
        <v/>
      </c>
      <c r="Q89" s="22">
        <f>IF(COUNTA(A89:O89)=0,"",IF(M89="","",M89-IF(N89="",0,N89)))</f>
        <v/>
      </c>
      <c r="R89" s="23">
        <f>IF(COUNTA(A89:O89)=0,"",IF(OR(E89="",F89="",G89=""),"Missing date or time",IF(G89&lt;=F89,"End time must be after start time",IF(AND(M89&lt;&gt;"",N89&lt;&gt;"",N89&gt;M89),"Over capacity",IF(AND(L89&lt;&gt;"",O89&lt;&gt;"Canceled",COUNTIFS($E$9:$E$208,E89,$L$9:$L$208,L89,$F$9:$F$208,"&lt;"&amp;G89,$G$9:$G$208,"&gt;"&amp;F89,$O$9:$O$208,"&lt;&gt;Canceled")&gt;1),"Instructor conflict",IF(AND(OR(I89="In Person",I89="Hybrid"),J89&lt;&gt;"",O89&lt;&gt;"Canceled",COUNTIFS($E$9:$E$208,E89,$J$9:$J$208,J89,$F$9:$F$208,"&lt;"&amp;G89,$G$9:$G$208,"&gt;"&amp;F89,$O$9:$O$208,"&lt;&gt;Canceled")&gt;1),"Location conflict",IF(AND(O89="Scheduled",OR(A89="",B89="",C89="",E89="",F89="",G89="",H89="",I89="",L89="",M89="",AND(OR(I89="In Person",I89="Hybrid"),J89=""),AND(OR(I89="Virtual",I89="Hybrid"),K89=""))),"Missing required scheduled details","")))))))</f>
        <v/>
      </c>
      <c r="S89" s="24">
        <f>IF(COUNTA(A89:O89)=0,"",IF(OR(O89="Completed",O89="Canceled"),"N/A",IF(O89&lt;&gt;"Scheduled","No",IF(R89="","Yes","No"))))</f>
        <v/>
      </c>
    </row>
    <row r="90">
      <c r="A90" s="16" t="n"/>
      <c r="B90" s="16" t="n"/>
      <c r="C90" s="16" t="n"/>
      <c r="D90" s="16" t="n"/>
      <c r="E90" s="37" t="n"/>
      <c r="F90" s="18" t="n"/>
      <c r="G90" s="18" t="n"/>
      <c r="H90" s="19" t="n"/>
      <c r="I90" s="19" t="n"/>
      <c r="J90" s="16" t="n"/>
      <c r="K90" s="16" t="n"/>
      <c r="L90" s="16" t="n"/>
      <c r="M90" s="20" t="n"/>
      <c r="N90" s="20" t="n"/>
      <c r="O90" s="19" t="n"/>
      <c r="P90" s="21">
        <f>IF(COUNTA(A90:O90)=0,"",IF(OR(F90="",G90="",G90&lt;=F90),"",ROUND((G90-F90)*24,2)))</f>
        <v/>
      </c>
      <c r="Q90" s="22">
        <f>IF(COUNTA(A90:O90)=0,"",IF(M90="","",M90-IF(N90="",0,N90)))</f>
        <v/>
      </c>
      <c r="R90" s="23">
        <f>IF(COUNTA(A90:O90)=0,"",IF(OR(E90="",F90="",G90=""),"Missing date or time",IF(G90&lt;=F90,"End time must be after start time",IF(AND(M90&lt;&gt;"",N90&lt;&gt;"",N90&gt;M90),"Over capacity",IF(AND(L90&lt;&gt;"",O90&lt;&gt;"Canceled",COUNTIFS($E$9:$E$208,E90,$L$9:$L$208,L90,$F$9:$F$208,"&lt;"&amp;G90,$G$9:$G$208,"&gt;"&amp;F90,$O$9:$O$208,"&lt;&gt;Canceled")&gt;1),"Instructor conflict",IF(AND(OR(I90="In Person",I90="Hybrid"),J90&lt;&gt;"",O90&lt;&gt;"Canceled",COUNTIFS($E$9:$E$208,E90,$J$9:$J$208,J90,$F$9:$F$208,"&lt;"&amp;G90,$G$9:$G$208,"&gt;"&amp;F90,$O$9:$O$208,"&lt;&gt;Canceled")&gt;1),"Location conflict",IF(AND(O90="Scheduled",OR(A90="",B90="",C90="",E90="",F90="",G90="",H90="",I90="",L90="",M90="",AND(OR(I90="In Person",I90="Hybrid"),J90=""),AND(OR(I90="Virtual",I90="Hybrid"),K90=""))),"Missing required scheduled details","")))))))</f>
        <v/>
      </c>
      <c r="S90" s="24">
        <f>IF(COUNTA(A90:O90)=0,"",IF(OR(O90="Completed",O90="Canceled"),"N/A",IF(O90&lt;&gt;"Scheduled","No",IF(R90="","Yes","No"))))</f>
        <v/>
      </c>
    </row>
    <row r="91">
      <c r="A91" s="16" t="n"/>
      <c r="B91" s="16" t="n"/>
      <c r="C91" s="16" t="n"/>
      <c r="D91" s="16" t="n"/>
      <c r="E91" s="37" t="n"/>
      <c r="F91" s="18" t="n"/>
      <c r="G91" s="18" t="n"/>
      <c r="H91" s="19" t="n"/>
      <c r="I91" s="19" t="n"/>
      <c r="J91" s="16" t="n"/>
      <c r="K91" s="16" t="n"/>
      <c r="L91" s="16" t="n"/>
      <c r="M91" s="20" t="n"/>
      <c r="N91" s="20" t="n"/>
      <c r="O91" s="19" t="n"/>
      <c r="P91" s="21">
        <f>IF(COUNTA(A91:O91)=0,"",IF(OR(F91="",G91="",G91&lt;=F91),"",ROUND((G91-F91)*24,2)))</f>
        <v/>
      </c>
      <c r="Q91" s="22">
        <f>IF(COUNTA(A91:O91)=0,"",IF(M91="","",M91-IF(N91="",0,N91)))</f>
        <v/>
      </c>
      <c r="R91" s="23">
        <f>IF(COUNTA(A91:O91)=0,"",IF(OR(E91="",F91="",G91=""),"Missing date or time",IF(G91&lt;=F91,"End time must be after start time",IF(AND(M91&lt;&gt;"",N91&lt;&gt;"",N91&gt;M91),"Over capacity",IF(AND(L91&lt;&gt;"",O91&lt;&gt;"Canceled",COUNTIFS($E$9:$E$208,E91,$L$9:$L$208,L91,$F$9:$F$208,"&lt;"&amp;G91,$G$9:$G$208,"&gt;"&amp;F91,$O$9:$O$208,"&lt;&gt;Canceled")&gt;1),"Instructor conflict",IF(AND(OR(I91="In Person",I91="Hybrid"),J91&lt;&gt;"",O91&lt;&gt;"Canceled",COUNTIFS($E$9:$E$208,E91,$J$9:$J$208,J91,$F$9:$F$208,"&lt;"&amp;G91,$G$9:$G$208,"&gt;"&amp;F91,$O$9:$O$208,"&lt;&gt;Canceled")&gt;1),"Location conflict",IF(AND(O91="Scheduled",OR(A91="",B91="",C91="",E91="",F91="",G91="",H91="",I91="",L91="",M91="",AND(OR(I91="In Person",I91="Hybrid"),J91=""),AND(OR(I91="Virtual",I91="Hybrid"),K91=""))),"Missing required scheduled details","")))))))</f>
        <v/>
      </c>
      <c r="S91" s="24">
        <f>IF(COUNTA(A91:O91)=0,"",IF(OR(O91="Completed",O91="Canceled"),"N/A",IF(O91&lt;&gt;"Scheduled","No",IF(R91="","Yes","No"))))</f>
        <v/>
      </c>
    </row>
    <row r="92">
      <c r="A92" s="16" t="n"/>
      <c r="B92" s="16" t="n"/>
      <c r="C92" s="16" t="n"/>
      <c r="D92" s="16" t="n"/>
      <c r="E92" s="37" t="n"/>
      <c r="F92" s="18" t="n"/>
      <c r="G92" s="18" t="n"/>
      <c r="H92" s="19" t="n"/>
      <c r="I92" s="19" t="n"/>
      <c r="J92" s="16" t="n"/>
      <c r="K92" s="16" t="n"/>
      <c r="L92" s="16" t="n"/>
      <c r="M92" s="20" t="n"/>
      <c r="N92" s="20" t="n"/>
      <c r="O92" s="19" t="n"/>
      <c r="P92" s="21">
        <f>IF(COUNTA(A92:O92)=0,"",IF(OR(F92="",G92="",G92&lt;=F92),"",ROUND((G92-F92)*24,2)))</f>
        <v/>
      </c>
      <c r="Q92" s="22">
        <f>IF(COUNTA(A92:O92)=0,"",IF(M92="","",M92-IF(N92="",0,N92)))</f>
        <v/>
      </c>
      <c r="R92" s="23">
        <f>IF(COUNTA(A92:O92)=0,"",IF(OR(E92="",F92="",G92=""),"Missing date or time",IF(G92&lt;=F92,"End time must be after start time",IF(AND(M92&lt;&gt;"",N92&lt;&gt;"",N92&gt;M92),"Over capacity",IF(AND(L92&lt;&gt;"",O92&lt;&gt;"Canceled",COUNTIFS($E$9:$E$208,E92,$L$9:$L$208,L92,$F$9:$F$208,"&lt;"&amp;G92,$G$9:$G$208,"&gt;"&amp;F92,$O$9:$O$208,"&lt;&gt;Canceled")&gt;1),"Instructor conflict",IF(AND(OR(I92="In Person",I92="Hybrid"),J92&lt;&gt;"",O92&lt;&gt;"Canceled",COUNTIFS($E$9:$E$208,E92,$J$9:$J$208,J92,$F$9:$F$208,"&lt;"&amp;G92,$G$9:$G$208,"&gt;"&amp;F92,$O$9:$O$208,"&lt;&gt;Canceled")&gt;1),"Location conflict",IF(AND(O92="Scheduled",OR(A92="",B92="",C92="",E92="",F92="",G92="",H92="",I92="",L92="",M92="",AND(OR(I92="In Person",I92="Hybrid"),J92=""),AND(OR(I92="Virtual",I92="Hybrid"),K92=""))),"Missing required scheduled details","")))))))</f>
        <v/>
      </c>
      <c r="S92" s="24">
        <f>IF(COUNTA(A92:O92)=0,"",IF(OR(O92="Completed",O92="Canceled"),"N/A",IF(O92&lt;&gt;"Scheduled","No",IF(R92="","Yes","No"))))</f>
        <v/>
      </c>
    </row>
    <row r="93">
      <c r="A93" s="16" t="n"/>
      <c r="B93" s="16" t="n"/>
      <c r="C93" s="16" t="n"/>
      <c r="D93" s="16" t="n"/>
      <c r="E93" s="37" t="n"/>
      <c r="F93" s="18" t="n"/>
      <c r="G93" s="18" t="n"/>
      <c r="H93" s="19" t="n"/>
      <c r="I93" s="19" t="n"/>
      <c r="J93" s="16" t="n"/>
      <c r="K93" s="16" t="n"/>
      <c r="L93" s="16" t="n"/>
      <c r="M93" s="20" t="n"/>
      <c r="N93" s="20" t="n"/>
      <c r="O93" s="19" t="n"/>
      <c r="P93" s="21">
        <f>IF(COUNTA(A93:O93)=0,"",IF(OR(F93="",G93="",G93&lt;=F93),"",ROUND((G93-F93)*24,2)))</f>
        <v/>
      </c>
      <c r="Q93" s="22">
        <f>IF(COUNTA(A93:O93)=0,"",IF(M93="","",M93-IF(N93="",0,N93)))</f>
        <v/>
      </c>
      <c r="R93" s="23">
        <f>IF(COUNTA(A93:O93)=0,"",IF(OR(E93="",F93="",G93=""),"Missing date or time",IF(G93&lt;=F93,"End time must be after start time",IF(AND(M93&lt;&gt;"",N93&lt;&gt;"",N93&gt;M93),"Over capacity",IF(AND(L93&lt;&gt;"",O93&lt;&gt;"Canceled",COUNTIFS($E$9:$E$208,E93,$L$9:$L$208,L93,$F$9:$F$208,"&lt;"&amp;G93,$G$9:$G$208,"&gt;"&amp;F93,$O$9:$O$208,"&lt;&gt;Canceled")&gt;1),"Instructor conflict",IF(AND(OR(I93="In Person",I93="Hybrid"),J93&lt;&gt;"",O93&lt;&gt;"Canceled",COUNTIFS($E$9:$E$208,E93,$J$9:$J$208,J93,$F$9:$F$208,"&lt;"&amp;G93,$G$9:$G$208,"&gt;"&amp;F93,$O$9:$O$208,"&lt;&gt;Canceled")&gt;1),"Location conflict",IF(AND(O93="Scheduled",OR(A93="",B93="",C93="",E93="",F93="",G93="",H93="",I93="",L93="",M93="",AND(OR(I93="In Person",I93="Hybrid"),J93=""),AND(OR(I93="Virtual",I93="Hybrid"),K93=""))),"Missing required scheduled details","")))))))</f>
        <v/>
      </c>
      <c r="S93" s="24">
        <f>IF(COUNTA(A93:O93)=0,"",IF(OR(O93="Completed",O93="Canceled"),"N/A",IF(O93&lt;&gt;"Scheduled","No",IF(R93="","Yes","No"))))</f>
        <v/>
      </c>
    </row>
    <row r="94">
      <c r="A94" s="16" t="n"/>
      <c r="B94" s="16" t="n"/>
      <c r="C94" s="16" t="n"/>
      <c r="D94" s="16" t="n"/>
      <c r="E94" s="37" t="n"/>
      <c r="F94" s="18" t="n"/>
      <c r="G94" s="18" t="n"/>
      <c r="H94" s="19" t="n"/>
      <c r="I94" s="19" t="n"/>
      <c r="J94" s="16" t="n"/>
      <c r="K94" s="16" t="n"/>
      <c r="L94" s="16" t="n"/>
      <c r="M94" s="20" t="n"/>
      <c r="N94" s="20" t="n"/>
      <c r="O94" s="19" t="n"/>
      <c r="P94" s="21">
        <f>IF(COUNTA(A94:O94)=0,"",IF(OR(F94="",G94="",G94&lt;=F94),"",ROUND((G94-F94)*24,2)))</f>
        <v/>
      </c>
      <c r="Q94" s="22">
        <f>IF(COUNTA(A94:O94)=0,"",IF(M94="","",M94-IF(N94="",0,N94)))</f>
        <v/>
      </c>
      <c r="R94" s="23">
        <f>IF(COUNTA(A94:O94)=0,"",IF(OR(E94="",F94="",G94=""),"Missing date or time",IF(G94&lt;=F94,"End time must be after start time",IF(AND(M94&lt;&gt;"",N94&lt;&gt;"",N94&gt;M94),"Over capacity",IF(AND(L94&lt;&gt;"",O94&lt;&gt;"Canceled",COUNTIFS($E$9:$E$208,E94,$L$9:$L$208,L94,$F$9:$F$208,"&lt;"&amp;G94,$G$9:$G$208,"&gt;"&amp;F94,$O$9:$O$208,"&lt;&gt;Canceled")&gt;1),"Instructor conflict",IF(AND(OR(I94="In Person",I94="Hybrid"),J94&lt;&gt;"",O94&lt;&gt;"Canceled",COUNTIFS($E$9:$E$208,E94,$J$9:$J$208,J94,$F$9:$F$208,"&lt;"&amp;G94,$G$9:$G$208,"&gt;"&amp;F94,$O$9:$O$208,"&lt;&gt;Canceled")&gt;1),"Location conflict",IF(AND(O94="Scheduled",OR(A94="",B94="",C94="",E94="",F94="",G94="",H94="",I94="",L94="",M94="",AND(OR(I94="In Person",I94="Hybrid"),J94=""),AND(OR(I94="Virtual",I94="Hybrid"),K94=""))),"Missing required scheduled details","")))))))</f>
        <v/>
      </c>
      <c r="S94" s="24">
        <f>IF(COUNTA(A94:O94)=0,"",IF(OR(O94="Completed",O94="Canceled"),"N/A",IF(O94&lt;&gt;"Scheduled","No",IF(R94="","Yes","No"))))</f>
        <v/>
      </c>
    </row>
    <row r="95">
      <c r="A95" s="16" t="n"/>
      <c r="B95" s="16" t="n"/>
      <c r="C95" s="16" t="n"/>
      <c r="D95" s="16" t="n"/>
      <c r="E95" s="37" t="n"/>
      <c r="F95" s="18" t="n"/>
      <c r="G95" s="18" t="n"/>
      <c r="H95" s="19" t="n"/>
      <c r="I95" s="19" t="n"/>
      <c r="J95" s="16" t="n"/>
      <c r="K95" s="16" t="n"/>
      <c r="L95" s="16" t="n"/>
      <c r="M95" s="20" t="n"/>
      <c r="N95" s="20" t="n"/>
      <c r="O95" s="19" t="n"/>
      <c r="P95" s="21">
        <f>IF(COUNTA(A95:O95)=0,"",IF(OR(F95="",G95="",G95&lt;=F95),"",ROUND((G95-F95)*24,2)))</f>
        <v/>
      </c>
      <c r="Q95" s="22">
        <f>IF(COUNTA(A95:O95)=0,"",IF(M95="","",M95-IF(N95="",0,N95)))</f>
        <v/>
      </c>
      <c r="R95" s="23">
        <f>IF(COUNTA(A95:O95)=0,"",IF(OR(E95="",F95="",G95=""),"Missing date or time",IF(G95&lt;=F95,"End time must be after start time",IF(AND(M95&lt;&gt;"",N95&lt;&gt;"",N95&gt;M95),"Over capacity",IF(AND(L95&lt;&gt;"",O95&lt;&gt;"Canceled",COUNTIFS($E$9:$E$208,E95,$L$9:$L$208,L95,$F$9:$F$208,"&lt;"&amp;G95,$G$9:$G$208,"&gt;"&amp;F95,$O$9:$O$208,"&lt;&gt;Canceled")&gt;1),"Instructor conflict",IF(AND(OR(I95="In Person",I95="Hybrid"),J95&lt;&gt;"",O95&lt;&gt;"Canceled",COUNTIFS($E$9:$E$208,E95,$J$9:$J$208,J95,$F$9:$F$208,"&lt;"&amp;G95,$G$9:$G$208,"&gt;"&amp;F95,$O$9:$O$208,"&lt;&gt;Canceled")&gt;1),"Location conflict",IF(AND(O95="Scheduled",OR(A95="",B95="",C95="",E95="",F95="",G95="",H95="",I95="",L95="",M95="",AND(OR(I95="In Person",I95="Hybrid"),J95=""),AND(OR(I95="Virtual",I95="Hybrid"),K95=""))),"Missing required scheduled details","")))))))</f>
        <v/>
      </c>
      <c r="S95" s="24">
        <f>IF(COUNTA(A95:O95)=0,"",IF(OR(O95="Completed",O95="Canceled"),"N/A",IF(O95&lt;&gt;"Scheduled","No",IF(R95="","Yes","No"))))</f>
        <v/>
      </c>
    </row>
    <row r="96">
      <c r="A96" s="16" t="n"/>
      <c r="B96" s="16" t="n"/>
      <c r="C96" s="16" t="n"/>
      <c r="D96" s="16" t="n"/>
      <c r="E96" s="37" t="n"/>
      <c r="F96" s="18" t="n"/>
      <c r="G96" s="18" t="n"/>
      <c r="H96" s="19" t="n"/>
      <c r="I96" s="19" t="n"/>
      <c r="J96" s="16" t="n"/>
      <c r="K96" s="16" t="n"/>
      <c r="L96" s="16" t="n"/>
      <c r="M96" s="20" t="n"/>
      <c r="N96" s="20" t="n"/>
      <c r="O96" s="19" t="n"/>
      <c r="P96" s="21">
        <f>IF(COUNTA(A96:O96)=0,"",IF(OR(F96="",G96="",G96&lt;=F96),"",ROUND((G96-F96)*24,2)))</f>
        <v/>
      </c>
      <c r="Q96" s="22">
        <f>IF(COUNTA(A96:O96)=0,"",IF(M96="","",M96-IF(N96="",0,N96)))</f>
        <v/>
      </c>
      <c r="R96" s="23">
        <f>IF(COUNTA(A96:O96)=0,"",IF(OR(E96="",F96="",G96=""),"Missing date or time",IF(G96&lt;=F96,"End time must be after start time",IF(AND(M96&lt;&gt;"",N96&lt;&gt;"",N96&gt;M96),"Over capacity",IF(AND(L96&lt;&gt;"",O96&lt;&gt;"Canceled",COUNTIFS($E$9:$E$208,E96,$L$9:$L$208,L96,$F$9:$F$208,"&lt;"&amp;G96,$G$9:$G$208,"&gt;"&amp;F96,$O$9:$O$208,"&lt;&gt;Canceled")&gt;1),"Instructor conflict",IF(AND(OR(I96="In Person",I96="Hybrid"),J96&lt;&gt;"",O96&lt;&gt;"Canceled",COUNTIFS($E$9:$E$208,E96,$J$9:$J$208,J96,$F$9:$F$208,"&lt;"&amp;G96,$G$9:$G$208,"&gt;"&amp;F96,$O$9:$O$208,"&lt;&gt;Canceled")&gt;1),"Location conflict",IF(AND(O96="Scheduled",OR(A96="",B96="",C96="",E96="",F96="",G96="",H96="",I96="",L96="",M96="",AND(OR(I96="In Person",I96="Hybrid"),J96=""),AND(OR(I96="Virtual",I96="Hybrid"),K96=""))),"Missing required scheduled details","")))))))</f>
        <v/>
      </c>
      <c r="S96" s="24">
        <f>IF(COUNTA(A96:O96)=0,"",IF(OR(O96="Completed",O96="Canceled"),"N/A",IF(O96&lt;&gt;"Scheduled","No",IF(R96="","Yes","No"))))</f>
        <v/>
      </c>
    </row>
    <row r="97">
      <c r="A97" s="16" t="n"/>
      <c r="B97" s="16" t="n"/>
      <c r="C97" s="16" t="n"/>
      <c r="D97" s="16" t="n"/>
      <c r="E97" s="37" t="n"/>
      <c r="F97" s="18" t="n"/>
      <c r="G97" s="18" t="n"/>
      <c r="H97" s="19" t="n"/>
      <c r="I97" s="19" t="n"/>
      <c r="J97" s="16" t="n"/>
      <c r="K97" s="16" t="n"/>
      <c r="L97" s="16" t="n"/>
      <c r="M97" s="20" t="n"/>
      <c r="N97" s="20" t="n"/>
      <c r="O97" s="19" t="n"/>
      <c r="P97" s="21">
        <f>IF(COUNTA(A97:O97)=0,"",IF(OR(F97="",G97="",G97&lt;=F97),"",ROUND((G97-F97)*24,2)))</f>
        <v/>
      </c>
      <c r="Q97" s="22">
        <f>IF(COUNTA(A97:O97)=0,"",IF(M97="","",M97-IF(N97="",0,N97)))</f>
        <v/>
      </c>
      <c r="R97" s="23">
        <f>IF(COUNTA(A97:O97)=0,"",IF(OR(E97="",F97="",G97=""),"Missing date or time",IF(G97&lt;=F97,"End time must be after start time",IF(AND(M97&lt;&gt;"",N97&lt;&gt;"",N97&gt;M97),"Over capacity",IF(AND(L97&lt;&gt;"",O97&lt;&gt;"Canceled",COUNTIFS($E$9:$E$208,E97,$L$9:$L$208,L97,$F$9:$F$208,"&lt;"&amp;G97,$G$9:$G$208,"&gt;"&amp;F97,$O$9:$O$208,"&lt;&gt;Canceled")&gt;1),"Instructor conflict",IF(AND(OR(I97="In Person",I97="Hybrid"),J97&lt;&gt;"",O97&lt;&gt;"Canceled",COUNTIFS($E$9:$E$208,E97,$J$9:$J$208,J97,$F$9:$F$208,"&lt;"&amp;G97,$G$9:$G$208,"&gt;"&amp;F97,$O$9:$O$208,"&lt;&gt;Canceled")&gt;1),"Location conflict",IF(AND(O97="Scheduled",OR(A97="",B97="",C97="",E97="",F97="",G97="",H97="",I97="",L97="",M97="",AND(OR(I97="In Person",I97="Hybrid"),J97=""),AND(OR(I97="Virtual",I97="Hybrid"),K97=""))),"Missing required scheduled details","")))))))</f>
        <v/>
      </c>
      <c r="S97" s="24">
        <f>IF(COUNTA(A97:O97)=0,"",IF(OR(O97="Completed",O97="Canceled"),"N/A",IF(O97&lt;&gt;"Scheduled","No",IF(R97="","Yes","No"))))</f>
        <v/>
      </c>
    </row>
    <row r="98">
      <c r="A98" s="16" t="n"/>
      <c r="B98" s="16" t="n"/>
      <c r="C98" s="16" t="n"/>
      <c r="D98" s="16" t="n"/>
      <c r="E98" s="37" t="n"/>
      <c r="F98" s="18" t="n"/>
      <c r="G98" s="18" t="n"/>
      <c r="H98" s="19" t="n"/>
      <c r="I98" s="19" t="n"/>
      <c r="J98" s="16" t="n"/>
      <c r="K98" s="16" t="n"/>
      <c r="L98" s="16" t="n"/>
      <c r="M98" s="20" t="n"/>
      <c r="N98" s="20" t="n"/>
      <c r="O98" s="19" t="n"/>
      <c r="P98" s="21">
        <f>IF(COUNTA(A98:O98)=0,"",IF(OR(F98="",G98="",G98&lt;=F98),"",ROUND((G98-F98)*24,2)))</f>
        <v/>
      </c>
      <c r="Q98" s="22">
        <f>IF(COUNTA(A98:O98)=0,"",IF(M98="","",M98-IF(N98="",0,N98)))</f>
        <v/>
      </c>
      <c r="R98" s="23">
        <f>IF(COUNTA(A98:O98)=0,"",IF(OR(E98="",F98="",G98=""),"Missing date or time",IF(G98&lt;=F98,"End time must be after start time",IF(AND(M98&lt;&gt;"",N98&lt;&gt;"",N98&gt;M98),"Over capacity",IF(AND(L98&lt;&gt;"",O98&lt;&gt;"Canceled",COUNTIFS($E$9:$E$208,E98,$L$9:$L$208,L98,$F$9:$F$208,"&lt;"&amp;G98,$G$9:$G$208,"&gt;"&amp;F98,$O$9:$O$208,"&lt;&gt;Canceled")&gt;1),"Instructor conflict",IF(AND(OR(I98="In Person",I98="Hybrid"),J98&lt;&gt;"",O98&lt;&gt;"Canceled",COUNTIFS($E$9:$E$208,E98,$J$9:$J$208,J98,$F$9:$F$208,"&lt;"&amp;G98,$G$9:$G$208,"&gt;"&amp;F98,$O$9:$O$208,"&lt;&gt;Canceled")&gt;1),"Location conflict",IF(AND(O98="Scheduled",OR(A98="",B98="",C98="",E98="",F98="",G98="",H98="",I98="",L98="",M98="",AND(OR(I98="In Person",I98="Hybrid"),J98=""),AND(OR(I98="Virtual",I98="Hybrid"),K98=""))),"Missing required scheduled details","")))))))</f>
        <v/>
      </c>
      <c r="S98" s="24">
        <f>IF(COUNTA(A98:O98)=0,"",IF(OR(O98="Completed",O98="Canceled"),"N/A",IF(O98&lt;&gt;"Scheduled","No",IF(R98="","Yes","No"))))</f>
        <v/>
      </c>
    </row>
    <row r="99">
      <c r="A99" s="16" t="n"/>
      <c r="B99" s="16" t="n"/>
      <c r="C99" s="16" t="n"/>
      <c r="D99" s="16" t="n"/>
      <c r="E99" s="37" t="n"/>
      <c r="F99" s="18" t="n"/>
      <c r="G99" s="18" t="n"/>
      <c r="H99" s="19" t="n"/>
      <c r="I99" s="19" t="n"/>
      <c r="J99" s="16" t="n"/>
      <c r="K99" s="16" t="n"/>
      <c r="L99" s="16" t="n"/>
      <c r="M99" s="20" t="n"/>
      <c r="N99" s="20" t="n"/>
      <c r="O99" s="19" t="n"/>
      <c r="P99" s="21">
        <f>IF(COUNTA(A99:O99)=0,"",IF(OR(F99="",G99="",G99&lt;=F99),"",ROUND((G99-F99)*24,2)))</f>
        <v/>
      </c>
      <c r="Q99" s="22">
        <f>IF(COUNTA(A99:O99)=0,"",IF(M99="","",M99-IF(N99="",0,N99)))</f>
        <v/>
      </c>
      <c r="R99" s="23">
        <f>IF(COUNTA(A99:O99)=0,"",IF(OR(E99="",F99="",G99=""),"Missing date or time",IF(G99&lt;=F99,"End time must be after start time",IF(AND(M99&lt;&gt;"",N99&lt;&gt;"",N99&gt;M99),"Over capacity",IF(AND(L99&lt;&gt;"",O99&lt;&gt;"Canceled",COUNTIFS($E$9:$E$208,E99,$L$9:$L$208,L99,$F$9:$F$208,"&lt;"&amp;G99,$G$9:$G$208,"&gt;"&amp;F99,$O$9:$O$208,"&lt;&gt;Canceled")&gt;1),"Instructor conflict",IF(AND(OR(I99="In Person",I99="Hybrid"),J99&lt;&gt;"",O99&lt;&gt;"Canceled",COUNTIFS($E$9:$E$208,E99,$J$9:$J$208,J99,$F$9:$F$208,"&lt;"&amp;G99,$G$9:$G$208,"&gt;"&amp;F99,$O$9:$O$208,"&lt;&gt;Canceled")&gt;1),"Location conflict",IF(AND(O99="Scheduled",OR(A99="",B99="",C99="",E99="",F99="",G99="",H99="",I99="",L99="",M99="",AND(OR(I99="In Person",I99="Hybrid"),J99=""),AND(OR(I99="Virtual",I99="Hybrid"),K99=""))),"Missing required scheduled details","")))))))</f>
        <v/>
      </c>
      <c r="S99" s="24">
        <f>IF(COUNTA(A99:O99)=0,"",IF(OR(O99="Completed",O99="Canceled"),"N/A",IF(O99&lt;&gt;"Scheduled","No",IF(R99="","Yes","No"))))</f>
        <v/>
      </c>
    </row>
    <row r="100">
      <c r="A100" s="16" t="n"/>
      <c r="B100" s="16" t="n"/>
      <c r="C100" s="16" t="n"/>
      <c r="D100" s="16" t="n"/>
      <c r="E100" s="37" t="n"/>
      <c r="F100" s="18" t="n"/>
      <c r="G100" s="18" t="n"/>
      <c r="H100" s="19" t="n"/>
      <c r="I100" s="19" t="n"/>
      <c r="J100" s="16" t="n"/>
      <c r="K100" s="16" t="n"/>
      <c r="L100" s="16" t="n"/>
      <c r="M100" s="20" t="n"/>
      <c r="N100" s="20" t="n"/>
      <c r="O100" s="19" t="n"/>
      <c r="P100" s="21">
        <f>IF(COUNTA(A100:O100)=0,"",IF(OR(F100="",G100="",G100&lt;=F100),"",ROUND((G100-F100)*24,2)))</f>
        <v/>
      </c>
      <c r="Q100" s="22">
        <f>IF(COUNTA(A100:O100)=0,"",IF(M100="","",M100-IF(N100="",0,N100)))</f>
        <v/>
      </c>
      <c r="R100" s="23">
        <f>IF(COUNTA(A100:O100)=0,"",IF(OR(E100="",F100="",G100=""),"Missing date or time",IF(G100&lt;=F100,"End time must be after start time",IF(AND(M100&lt;&gt;"",N100&lt;&gt;"",N100&gt;M100),"Over capacity",IF(AND(L100&lt;&gt;"",O100&lt;&gt;"Canceled",COUNTIFS($E$9:$E$208,E100,$L$9:$L$208,L100,$F$9:$F$208,"&lt;"&amp;G100,$G$9:$G$208,"&gt;"&amp;F100,$O$9:$O$208,"&lt;&gt;Canceled")&gt;1),"Instructor conflict",IF(AND(OR(I100="In Person",I100="Hybrid"),J100&lt;&gt;"",O100&lt;&gt;"Canceled",COUNTIFS($E$9:$E$208,E100,$J$9:$J$208,J100,$F$9:$F$208,"&lt;"&amp;G100,$G$9:$G$208,"&gt;"&amp;F100,$O$9:$O$208,"&lt;&gt;Canceled")&gt;1),"Location conflict",IF(AND(O100="Scheduled",OR(A100="",B100="",C100="",E100="",F100="",G100="",H100="",I100="",L100="",M100="",AND(OR(I100="In Person",I100="Hybrid"),J100=""),AND(OR(I100="Virtual",I100="Hybrid"),K100=""))),"Missing required scheduled details","")))))))</f>
        <v/>
      </c>
      <c r="S100" s="24">
        <f>IF(COUNTA(A100:O100)=0,"",IF(OR(O100="Completed",O100="Canceled"),"N/A",IF(O100&lt;&gt;"Scheduled","No",IF(R100="","Yes","No"))))</f>
        <v/>
      </c>
    </row>
    <row r="101">
      <c r="A101" s="16" t="n"/>
      <c r="B101" s="16" t="n"/>
      <c r="C101" s="16" t="n"/>
      <c r="D101" s="16" t="n"/>
      <c r="E101" s="37" t="n"/>
      <c r="F101" s="18" t="n"/>
      <c r="G101" s="18" t="n"/>
      <c r="H101" s="19" t="n"/>
      <c r="I101" s="19" t="n"/>
      <c r="J101" s="16" t="n"/>
      <c r="K101" s="16" t="n"/>
      <c r="L101" s="16" t="n"/>
      <c r="M101" s="20" t="n"/>
      <c r="N101" s="20" t="n"/>
      <c r="O101" s="19" t="n"/>
      <c r="P101" s="21">
        <f>IF(COUNTA(A101:O101)=0,"",IF(OR(F101="",G101="",G101&lt;=F101),"",ROUND((G101-F101)*24,2)))</f>
        <v/>
      </c>
      <c r="Q101" s="22">
        <f>IF(COUNTA(A101:O101)=0,"",IF(M101="","",M101-IF(N101="",0,N101)))</f>
        <v/>
      </c>
      <c r="R101" s="23">
        <f>IF(COUNTA(A101:O101)=0,"",IF(OR(E101="",F101="",G101=""),"Missing date or time",IF(G101&lt;=F101,"End time must be after start time",IF(AND(M101&lt;&gt;"",N101&lt;&gt;"",N101&gt;M101),"Over capacity",IF(AND(L101&lt;&gt;"",O101&lt;&gt;"Canceled",COUNTIFS($E$9:$E$208,E101,$L$9:$L$208,L101,$F$9:$F$208,"&lt;"&amp;G101,$G$9:$G$208,"&gt;"&amp;F101,$O$9:$O$208,"&lt;&gt;Canceled")&gt;1),"Instructor conflict",IF(AND(OR(I101="In Person",I101="Hybrid"),J101&lt;&gt;"",O101&lt;&gt;"Canceled",COUNTIFS($E$9:$E$208,E101,$J$9:$J$208,J101,$F$9:$F$208,"&lt;"&amp;G101,$G$9:$G$208,"&gt;"&amp;F101,$O$9:$O$208,"&lt;&gt;Canceled")&gt;1),"Location conflict",IF(AND(O101="Scheduled",OR(A101="",B101="",C101="",E101="",F101="",G101="",H101="",I101="",L101="",M101="",AND(OR(I101="In Person",I101="Hybrid"),J101=""),AND(OR(I101="Virtual",I101="Hybrid"),K101=""))),"Missing required scheduled details","")))))))</f>
        <v/>
      </c>
      <c r="S101" s="24">
        <f>IF(COUNTA(A101:O101)=0,"",IF(OR(O101="Completed",O101="Canceled"),"N/A",IF(O101&lt;&gt;"Scheduled","No",IF(R101="","Yes","No"))))</f>
        <v/>
      </c>
    </row>
    <row r="102">
      <c r="A102" s="16" t="n"/>
      <c r="B102" s="16" t="n"/>
      <c r="C102" s="16" t="n"/>
      <c r="D102" s="16" t="n"/>
      <c r="E102" s="37" t="n"/>
      <c r="F102" s="18" t="n"/>
      <c r="G102" s="18" t="n"/>
      <c r="H102" s="19" t="n"/>
      <c r="I102" s="19" t="n"/>
      <c r="J102" s="16" t="n"/>
      <c r="K102" s="16" t="n"/>
      <c r="L102" s="16" t="n"/>
      <c r="M102" s="20" t="n"/>
      <c r="N102" s="20" t="n"/>
      <c r="O102" s="19" t="n"/>
      <c r="P102" s="21">
        <f>IF(COUNTA(A102:O102)=0,"",IF(OR(F102="",G102="",G102&lt;=F102),"",ROUND((G102-F102)*24,2)))</f>
        <v/>
      </c>
      <c r="Q102" s="22">
        <f>IF(COUNTA(A102:O102)=0,"",IF(M102="","",M102-IF(N102="",0,N102)))</f>
        <v/>
      </c>
      <c r="R102" s="23">
        <f>IF(COUNTA(A102:O102)=0,"",IF(OR(E102="",F102="",G102=""),"Missing date or time",IF(G102&lt;=F102,"End time must be after start time",IF(AND(M102&lt;&gt;"",N102&lt;&gt;"",N102&gt;M102),"Over capacity",IF(AND(L102&lt;&gt;"",O102&lt;&gt;"Canceled",COUNTIFS($E$9:$E$208,E102,$L$9:$L$208,L102,$F$9:$F$208,"&lt;"&amp;G102,$G$9:$G$208,"&gt;"&amp;F102,$O$9:$O$208,"&lt;&gt;Canceled")&gt;1),"Instructor conflict",IF(AND(OR(I102="In Person",I102="Hybrid"),J102&lt;&gt;"",O102&lt;&gt;"Canceled",COUNTIFS($E$9:$E$208,E102,$J$9:$J$208,J102,$F$9:$F$208,"&lt;"&amp;G102,$G$9:$G$208,"&gt;"&amp;F102,$O$9:$O$208,"&lt;&gt;Canceled")&gt;1),"Location conflict",IF(AND(O102="Scheduled",OR(A102="",B102="",C102="",E102="",F102="",G102="",H102="",I102="",L102="",M102="",AND(OR(I102="In Person",I102="Hybrid"),J102=""),AND(OR(I102="Virtual",I102="Hybrid"),K102=""))),"Missing required scheduled details","")))))))</f>
        <v/>
      </c>
      <c r="S102" s="24">
        <f>IF(COUNTA(A102:O102)=0,"",IF(OR(O102="Completed",O102="Canceled"),"N/A",IF(O102&lt;&gt;"Scheduled","No",IF(R102="","Yes","No"))))</f>
        <v/>
      </c>
    </row>
    <row r="103">
      <c r="A103" s="16" t="n"/>
      <c r="B103" s="16" t="n"/>
      <c r="C103" s="16" t="n"/>
      <c r="D103" s="16" t="n"/>
      <c r="E103" s="37" t="n"/>
      <c r="F103" s="18" t="n"/>
      <c r="G103" s="18" t="n"/>
      <c r="H103" s="19" t="n"/>
      <c r="I103" s="19" t="n"/>
      <c r="J103" s="16" t="n"/>
      <c r="K103" s="16" t="n"/>
      <c r="L103" s="16" t="n"/>
      <c r="M103" s="20" t="n"/>
      <c r="N103" s="20" t="n"/>
      <c r="O103" s="19" t="n"/>
      <c r="P103" s="21">
        <f>IF(COUNTA(A103:O103)=0,"",IF(OR(F103="",G103="",G103&lt;=F103),"",ROUND((G103-F103)*24,2)))</f>
        <v/>
      </c>
      <c r="Q103" s="22">
        <f>IF(COUNTA(A103:O103)=0,"",IF(M103="","",M103-IF(N103="",0,N103)))</f>
        <v/>
      </c>
      <c r="R103" s="23">
        <f>IF(COUNTA(A103:O103)=0,"",IF(OR(E103="",F103="",G103=""),"Missing date or time",IF(G103&lt;=F103,"End time must be after start time",IF(AND(M103&lt;&gt;"",N103&lt;&gt;"",N103&gt;M103),"Over capacity",IF(AND(L103&lt;&gt;"",O103&lt;&gt;"Canceled",COUNTIFS($E$9:$E$208,E103,$L$9:$L$208,L103,$F$9:$F$208,"&lt;"&amp;G103,$G$9:$G$208,"&gt;"&amp;F103,$O$9:$O$208,"&lt;&gt;Canceled")&gt;1),"Instructor conflict",IF(AND(OR(I103="In Person",I103="Hybrid"),J103&lt;&gt;"",O103&lt;&gt;"Canceled",COUNTIFS($E$9:$E$208,E103,$J$9:$J$208,J103,$F$9:$F$208,"&lt;"&amp;G103,$G$9:$G$208,"&gt;"&amp;F103,$O$9:$O$208,"&lt;&gt;Canceled")&gt;1),"Location conflict",IF(AND(O103="Scheduled",OR(A103="",B103="",C103="",E103="",F103="",G103="",H103="",I103="",L103="",M103="",AND(OR(I103="In Person",I103="Hybrid"),J103=""),AND(OR(I103="Virtual",I103="Hybrid"),K103=""))),"Missing required scheduled details","")))))))</f>
        <v/>
      </c>
      <c r="S103" s="24">
        <f>IF(COUNTA(A103:O103)=0,"",IF(OR(O103="Completed",O103="Canceled"),"N/A",IF(O103&lt;&gt;"Scheduled","No",IF(R103="","Yes","No"))))</f>
        <v/>
      </c>
    </row>
    <row r="104">
      <c r="A104" s="16" t="n"/>
      <c r="B104" s="16" t="n"/>
      <c r="C104" s="16" t="n"/>
      <c r="D104" s="16" t="n"/>
      <c r="E104" s="37" t="n"/>
      <c r="F104" s="18" t="n"/>
      <c r="G104" s="18" t="n"/>
      <c r="H104" s="19" t="n"/>
      <c r="I104" s="19" t="n"/>
      <c r="J104" s="16" t="n"/>
      <c r="K104" s="16" t="n"/>
      <c r="L104" s="16" t="n"/>
      <c r="M104" s="20" t="n"/>
      <c r="N104" s="20" t="n"/>
      <c r="O104" s="19" t="n"/>
      <c r="P104" s="21">
        <f>IF(COUNTA(A104:O104)=0,"",IF(OR(F104="",G104="",G104&lt;=F104),"",ROUND((G104-F104)*24,2)))</f>
        <v/>
      </c>
      <c r="Q104" s="22">
        <f>IF(COUNTA(A104:O104)=0,"",IF(M104="","",M104-IF(N104="",0,N104)))</f>
        <v/>
      </c>
      <c r="R104" s="23">
        <f>IF(COUNTA(A104:O104)=0,"",IF(OR(E104="",F104="",G104=""),"Missing date or time",IF(G104&lt;=F104,"End time must be after start time",IF(AND(M104&lt;&gt;"",N104&lt;&gt;"",N104&gt;M104),"Over capacity",IF(AND(L104&lt;&gt;"",O104&lt;&gt;"Canceled",COUNTIFS($E$9:$E$208,E104,$L$9:$L$208,L104,$F$9:$F$208,"&lt;"&amp;G104,$G$9:$G$208,"&gt;"&amp;F104,$O$9:$O$208,"&lt;&gt;Canceled")&gt;1),"Instructor conflict",IF(AND(OR(I104="In Person",I104="Hybrid"),J104&lt;&gt;"",O104&lt;&gt;"Canceled",COUNTIFS($E$9:$E$208,E104,$J$9:$J$208,J104,$F$9:$F$208,"&lt;"&amp;G104,$G$9:$G$208,"&gt;"&amp;F104,$O$9:$O$208,"&lt;&gt;Canceled")&gt;1),"Location conflict",IF(AND(O104="Scheduled",OR(A104="",B104="",C104="",E104="",F104="",G104="",H104="",I104="",L104="",M104="",AND(OR(I104="In Person",I104="Hybrid"),J104=""),AND(OR(I104="Virtual",I104="Hybrid"),K104=""))),"Missing required scheduled details","")))))))</f>
        <v/>
      </c>
      <c r="S104" s="24">
        <f>IF(COUNTA(A104:O104)=0,"",IF(OR(O104="Completed",O104="Canceled"),"N/A",IF(O104&lt;&gt;"Scheduled","No",IF(R104="","Yes","No"))))</f>
        <v/>
      </c>
    </row>
    <row r="105">
      <c r="A105" s="16" t="n"/>
      <c r="B105" s="16" t="n"/>
      <c r="C105" s="16" t="n"/>
      <c r="D105" s="16" t="n"/>
      <c r="E105" s="37" t="n"/>
      <c r="F105" s="18" t="n"/>
      <c r="G105" s="18" t="n"/>
      <c r="H105" s="19" t="n"/>
      <c r="I105" s="19" t="n"/>
      <c r="J105" s="16" t="n"/>
      <c r="K105" s="16" t="n"/>
      <c r="L105" s="16" t="n"/>
      <c r="M105" s="20" t="n"/>
      <c r="N105" s="20" t="n"/>
      <c r="O105" s="19" t="n"/>
      <c r="P105" s="21">
        <f>IF(COUNTA(A105:O105)=0,"",IF(OR(F105="",G105="",G105&lt;=F105),"",ROUND((G105-F105)*24,2)))</f>
        <v/>
      </c>
      <c r="Q105" s="22">
        <f>IF(COUNTA(A105:O105)=0,"",IF(M105="","",M105-IF(N105="",0,N105)))</f>
        <v/>
      </c>
      <c r="R105" s="23">
        <f>IF(COUNTA(A105:O105)=0,"",IF(OR(E105="",F105="",G105=""),"Missing date or time",IF(G105&lt;=F105,"End time must be after start time",IF(AND(M105&lt;&gt;"",N105&lt;&gt;"",N105&gt;M105),"Over capacity",IF(AND(L105&lt;&gt;"",O105&lt;&gt;"Canceled",COUNTIFS($E$9:$E$208,E105,$L$9:$L$208,L105,$F$9:$F$208,"&lt;"&amp;G105,$G$9:$G$208,"&gt;"&amp;F105,$O$9:$O$208,"&lt;&gt;Canceled")&gt;1),"Instructor conflict",IF(AND(OR(I105="In Person",I105="Hybrid"),J105&lt;&gt;"",O105&lt;&gt;"Canceled",COUNTIFS($E$9:$E$208,E105,$J$9:$J$208,J105,$F$9:$F$208,"&lt;"&amp;G105,$G$9:$G$208,"&gt;"&amp;F105,$O$9:$O$208,"&lt;&gt;Canceled")&gt;1),"Location conflict",IF(AND(O105="Scheduled",OR(A105="",B105="",C105="",E105="",F105="",G105="",H105="",I105="",L105="",M105="",AND(OR(I105="In Person",I105="Hybrid"),J105=""),AND(OR(I105="Virtual",I105="Hybrid"),K105=""))),"Missing required scheduled details","")))))))</f>
        <v/>
      </c>
      <c r="S105" s="24">
        <f>IF(COUNTA(A105:O105)=0,"",IF(OR(O105="Completed",O105="Canceled"),"N/A",IF(O105&lt;&gt;"Scheduled","No",IF(R105="","Yes","No"))))</f>
        <v/>
      </c>
    </row>
    <row r="106">
      <c r="A106" s="16" t="n"/>
      <c r="B106" s="16" t="n"/>
      <c r="C106" s="16" t="n"/>
      <c r="D106" s="16" t="n"/>
      <c r="E106" s="37" t="n"/>
      <c r="F106" s="18" t="n"/>
      <c r="G106" s="18" t="n"/>
      <c r="H106" s="19" t="n"/>
      <c r="I106" s="19" t="n"/>
      <c r="J106" s="16" t="n"/>
      <c r="K106" s="16" t="n"/>
      <c r="L106" s="16" t="n"/>
      <c r="M106" s="20" t="n"/>
      <c r="N106" s="20" t="n"/>
      <c r="O106" s="19" t="n"/>
      <c r="P106" s="21">
        <f>IF(COUNTA(A106:O106)=0,"",IF(OR(F106="",G106="",G106&lt;=F106),"",ROUND((G106-F106)*24,2)))</f>
        <v/>
      </c>
      <c r="Q106" s="22">
        <f>IF(COUNTA(A106:O106)=0,"",IF(M106="","",M106-IF(N106="",0,N106)))</f>
        <v/>
      </c>
      <c r="R106" s="23">
        <f>IF(COUNTA(A106:O106)=0,"",IF(OR(E106="",F106="",G106=""),"Missing date or time",IF(G106&lt;=F106,"End time must be after start time",IF(AND(M106&lt;&gt;"",N106&lt;&gt;"",N106&gt;M106),"Over capacity",IF(AND(L106&lt;&gt;"",O106&lt;&gt;"Canceled",COUNTIFS($E$9:$E$208,E106,$L$9:$L$208,L106,$F$9:$F$208,"&lt;"&amp;G106,$G$9:$G$208,"&gt;"&amp;F106,$O$9:$O$208,"&lt;&gt;Canceled")&gt;1),"Instructor conflict",IF(AND(OR(I106="In Person",I106="Hybrid"),J106&lt;&gt;"",O106&lt;&gt;"Canceled",COUNTIFS($E$9:$E$208,E106,$J$9:$J$208,J106,$F$9:$F$208,"&lt;"&amp;G106,$G$9:$G$208,"&gt;"&amp;F106,$O$9:$O$208,"&lt;&gt;Canceled")&gt;1),"Location conflict",IF(AND(O106="Scheduled",OR(A106="",B106="",C106="",E106="",F106="",G106="",H106="",I106="",L106="",M106="",AND(OR(I106="In Person",I106="Hybrid"),J106=""),AND(OR(I106="Virtual",I106="Hybrid"),K106=""))),"Missing required scheduled details","")))))))</f>
        <v/>
      </c>
      <c r="S106" s="24">
        <f>IF(COUNTA(A106:O106)=0,"",IF(OR(O106="Completed",O106="Canceled"),"N/A",IF(O106&lt;&gt;"Scheduled","No",IF(R106="","Yes","No"))))</f>
        <v/>
      </c>
    </row>
    <row r="107">
      <c r="A107" s="16" t="n"/>
      <c r="B107" s="16" t="n"/>
      <c r="C107" s="16" t="n"/>
      <c r="D107" s="16" t="n"/>
      <c r="E107" s="37" t="n"/>
      <c r="F107" s="18" t="n"/>
      <c r="G107" s="18" t="n"/>
      <c r="H107" s="19" t="n"/>
      <c r="I107" s="19" t="n"/>
      <c r="J107" s="16" t="n"/>
      <c r="K107" s="16" t="n"/>
      <c r="L107" s="16" t="n"/>
      <c r="M107" s="20" t="n"/>
      <c r="N107" s="20" t="n"/>
      <c r="O107" s="19" t="n"/>
      <c r="P107" s="21">
        <f>IF(COUNTA(A107:O107)=0,"",IF(OR(F107="",G107="",G107&lt;=F107),"",ROUND((G107-F107)*24,2)))</f>
        <v/>
      </c>
      <c r="Q107" s="22">
        <f>IF(COUNTA(A107:O107)=0,"",IF(M107="","",M107-IF(N107="",0,N107)))</f>
        <v/>
      </c>
      <c r="R107" s="23">
        <f>IF(COUNTA(A107:O107)=0,"",IF(OR(E107="",F107="",G107=""),"Missing date or time",IF(G107&lt;=F107,"End time must be after start time",IF(AND(M107&lt;&gt;"",N107&lt;&gt;"",N107&gt;M107),"Over capacity",IF(AND(L107&lt;&gt;"",O107&lt;&gt;"Canceled",COUNTIFS($E$9:$E$208,E107,$L$9:$L$208,L107,$F$9:$F$208,"&lt;"&amp;G107,$G$9:$G$208,"&gt;"&amp;F107,$O$9:$O$208,"&lt;&gt;Canceled")&gt;1),"Instructor conflict",IF(AND(OR(I107="In Person",I107="Hybrid"),J107&lt;&gt;"",O107&lt;&gt;"Canceled",COUNTIFS($E$9:$E$208,E107,$J$9:$J$208,J107,$F$9:$F$208,"&lt;"&amp;G107,$G$9:$G$208,"&gt;"&amp;F107,$O$9:$O$208,"&lt;&gt;Canceled")&gt;1),"Location conflict",IF(AND(O107="Scheduled",OR(A107="",B107="",C107="",E107="",F107="",G107="",H107="",I107="",L107="",M107="",AND(OR(I107="In Person",I107="Hybrid"),J107=""),AND(OR(I107="Virtual",I107="Hybrid"),K107=""))),"Missing required scheduled details","")))))))</f>
        <v/>
      </c>
      <c r="S107" s="24">
        <f>IF(COUNTA(A107:O107)=0,"",IF(OR(O107="Completed",O107="Canceled"),"N/A",IF(O107&lt;&gt;"Scheduled","No",IF(R107="","Yes","No"))))</f>
        <v/>
      </c>
    </row>
    <row r="108">
      <c r="A108" s="16" t="n"/>
      <c r="B108" s="16" t="n"/>
      <c r="C108" s="16" t="n"/>
      <c r="D108" s="16" t="n"/>
      <c r="E108" s="37" t="n"/>
      <c r="F108" s="18" t="n"/>
      <c r="G108" s="18" t="n"/>
      <c r="H108" s="19" t="n"/>
      <c r="I108" s="19" t="n"/>
      <c r="J108" s="16" t="n"/>
      <c r="K108" s="16" t="n"/>
      <c r="L108" s="16" t="n"/>
      <c r="M108" s="20" t="n"/>
      <c r="N108" s="20" t="n"/>
      <c r="O108" s="19" t="n"/>
      <c r="P108" s="21">
        <f>IF(COUNTA(A108:O108)=0,"",IF(OR(F108="",G108="",G108&lt;=F108),"",ROUND((G108-F108)*24,2)))</f>
        <v/>
      </c>
      <c r="Q108" s="22">
        <f>IF(COUNTA(A108:O108)=0,"",IF(M108="","",M108-IF(N108="",0,N108)))</f>
        <v/>
      </c>
      <c r="R108" s="23">
        <f>IF(COUNTA(A108:O108)=0,"",IF(OR(E108="",F108="",G108=""),"Missing date or time",IF(G108&lt;=F108,"End time must be after start time",IF(AND(M108&lt;&gt;"",N108&lt;&gt;"",N108&gt;M108),"Over capacity",IF(AND(L108&lt;&gt;"",O108&lt;&gt;"Canceled",COUNTIFS($E$9:$E$208,E108,$L$9:$L$208,L108,$F$9:$F$208,"&lt;"&amp;G108,$G$9:$G$208,"&gt;"&amp;F108,$O$9:$O$208,"&lt;&gt;Canceled")&gt;1),"Instructor conflict",IF(AND(OR(I108="In Person",I108="Hybrid"),J108&lt;&gt;"",O108&lt;&gt;"Canceled",COUNTIFS($E$9:$E$208,E108,$J$9:$J$208,J108,$F$9:$F$208,"&lt;"&amp;G108,$G$9:$G$208,"&gt;"&amp;F108,$O$9:$O$208,"&lt;&gt;Canceled")&gt;1),"Location conflict",IF(AND(O108="Scheduled",OR(A108="",B108="",C108="",E108="",F108="",G108="",H108="",I108="",L108="",M108="",AND(OR(I108="In Person",I108="Hybrid"),J108=""),AND(OR(I108="Virtual",I108="Hybrid"),K108=""))),"Missing required scheduled details","")))))))</f>
        <v/>
      </c>
      <c r="S108" s="24">
        <f>IF(COUNTA(A108:O108)=0,"",IF(OR(O108="Completed",O108="Canceled"),"N/A",IF(O108&lt;&gt;"Scheduled","No",IF(R108="","Yes","No"))))</f>
        <v/>
      </c>
    </row>
    <row r="109">
      <c r="A109" s="16" t="n"/>
      <c r="B109" s="16" t="n"/>
      <c r="C109" s="16" t="n"/>
      <c r="D109" s="16" t="n"/>
      <c r="E109" s="37" t="n"/>
      <c r="F109" s="18" t="n"/>
      <c r="G109" s="18" t="n"/>
      <c r="H109" s="19" t="n"/>
      <c r="I109" s="19" t="n"/>
      <c r="J109" s="16" t="n"/>
      <c r="K109" s="16" t="n"/>
      <c r="L109" s="16" t="n"/>
      <c r="M109" s="20" t="n"/>
      <c r="N109" s="20" t="n"/>
      <c r="O109" s="19" t="n"/>
      <c r="P109" s="21">
        <f>IF(COUNTA(A109:O109)=0,"",IF(OR(F109="",G109="",G109&lt;=F109),"",ROUND((G109-F109)*24,2)))</f>
        <v/>
      </c>
      <c r="Q109" s="22">
        <f>IF(COUNTA(A109:O109)=0,"",IF(M109="","",M109-IF(N109="",0,N109)))</f>
        <v/>
      </c>
      <c r="R109" s="23">
        <f>IF(COUNTA(A109:O109)=0,"",IF(OR(E109="",F109="",G109=""),"Missing date or time",IF(G109&lt;=F109,"End time must be after start time",IF(AND(M109&lt;&gt;"",N109&lt;&gt;"",N109&gt;M109),"Over capacity",IF(AND(L109&lt;&gt;"",O109&lt;&gt;"Canceled",COUNTIFS($E$9:$E$208,E109,$L$9:$L$208,L109,$F$9:$F$208,"&lt;"&amp;G109,$G$9:$G$208,"&gt;"&amp;F109,$O$9:$O$208,"&lt;&gt;Canceled")&gt;1),"Instructor conflict",IF(AND(OR(I109="In Person",I109="Hybrid"),J109&lt;&gt;"",O109&lt;&gt;"Canceled",COUNTIFS($E$9:$E$208,E109,$J$9:$J$208,J109,$F$9:$F$208,"&lt;"&amp;G109,$G$9:$G$208,"&gt;"&amp;F109,$O$9:$O$208,"&lt;&gt;Canceled")&gt;1),"Location conflict",IF(AND(O109="Scheduled",OR(A109="",B109="",C109="",E109="",F109="",G109="",H109="",I109="",L109="",M109="",AND(OR(I109="In Person",I109="Hybrid"),J109=""),AND(OR(I109="Virtual",I109="Hybrid"),K109=""))),"Missing required scheduled details","")))))))</f>
        <v/>
      </c>
      <c r="S109" s="24">
        <f>IF(COUNTA(A109:O109)=0,"",IF(OR(O109="Completed",O109="Canceled"),"N/A",IF(O109&lt;&gt;"Scheduled","No",IF(R109="","Yes","No"))))</f>
        <v/>
      </c>
    </row>
    <row r="110">
      <c r="A110" s="16" t="n"/>
      <c r="B110" s="16" t="n"/>
      <c r="C110" s="16" t="n"/>
      <c r="D110" s="16" t="n"/>
      <c r="E110" s="37" t="n"/>
      <c r="F110" s="18" t="n"/>
      <c r="G110" s="18" t="n"/>
      <c r="H110" s="19" t="n"/>
      <c r="I110" s="19" t="n"/>
      <c r="J110" s="16" t="n"/>
      <c r="K110" s="16" t="n"/>
      <c r="L110" s="16" t="n"/>
      <c r="M110" s="20" t="n"/>
      <c r="N110" s="20" t="n"/>
      <c r="O110" s="19" t="n"/>
      <c r="P110" s="21">
        <f>IF(COUNTA(A110:O110)=0,"",IF(OR(F110="",G110="",G110&lt;=F110),"",ROUND((G110-F110)*24,2)))</f>
        <v/>
      </c>
      <c r="Q110" s="22">
        <f>IF(COUNTA(A110:O110)=0,"",IF(M110="","",M110-IF(N110="",0,N110)))</f>
        <v/>
      </c>
      <c r="R110" s="23">
        <f>IF(COUNTA(A110:O110)=0,"",IF(OR(E110="",F110="",G110=""),"Missing date or time",IF(G110&lt;=F110,"End time must be after start time",IF(AND(M110&lt;&gt;"",N110&lt;&gt;"",N110&gt;M110),"Over capacity",IF(AND(L110&lt;&gt;"",O110&lt;&gt;"Canceled",COUNTIFS($E$9:$E$208,E110,$L$9:$L$208,L110,$F$9:$F$208,"&lt;"&amp;G110,$G$9:$G$208,"&gt;"&amp;F110,$O$9:$O$208,"&lt;&gt;Canceled")&gt;1),"Instructor conflict",IF(AND(OR(I110="In Person",I110="Hybrid"),J110&lt;&gt;"",O110&lt;&gt;"Canceled",COUNTIFS($E$9:$E$208,E110,$J$9:$J$208,J110,$F$9:$F$208,"&lt;"&amp;G110,$G$9:$G$208,"&gt;"&amp;F110,$O$9:$O$208,"&lt;&gt;Canceled")&gt;1),"Location conflict",IF(AND(O110="Scheduled",OR(A110="",B110="",C110="",E110="",F110="",G110="",H110="",I110="",L110="",M110="",AND(OR(I110="In Person",I110="Hybrid"),J110=""),AND(OR(I110="Virtual",I110="Hybrid"),K110=""))),"Missing required scheduled details","")))))))</f>
        <v/>
      </c>
      <c r="S110" s="24">
        <f>IF(COUNTA(A110:O110)=0,"",IF(OR(O110="Completed",O110="Canceled"),"N/A",IF(O110&lt;&gt;"Scheduled","No",IF(R110="","Yes","No"))))</f>
        <v/>
      </c>
    </row>
    <row r="111">
      <c r="A111" s="16" t="n"/>
      <c r="B111" s="16" t="n"/>
      <c r="C111" s="16" t="n"/>
      <c r="D111" s="16" t="n"/>
      <c r="E111" s="37" t="n"/>
      <c r="F111" s="18" t="n"/>
      <c r="G111" s="18" t="n"/>
      <c r="H111" s="19" t="n"/>
      <c r="I111" s="19" t="n"/>
      <c r="J111" s="16" t="n"/>
      <c r="K111" s="16" t="n"/>
      <c r="L111" s="16" t="n"/>
      <c r="M111" s="20" t="n"/>
      <c r="N111" s="20" t="n"/>
      <c r="O111" s="19" t="n"/>
      <c r="P111" s="21">
        <f>IF(COUNTA(A111:O111)=0,"",IF(OR(F111="",G111="",G111&lt;=F111),"",ROUND((G111-F111)*24,2)))</f>
        <v/>
      </c>
      <c r="Q111" s="22">
        <f>IF(COUNTA(A111:O111)=0,"",IF(M111="","",M111-IF(N111="",0,N111)))</f>
        <v/>
      </c>
      <c r="R111" s="23">
        <f>IF(COUNTA(A111:O111)=0,"",IF(OR(E111="",F111="",G111=""),"Missing date or time",IF(G111&lt;=F111,"End time must be after start time",IF(AND(M111&lt;&gt;"",N111&lt;&gt;"",N111&gt;M111),"Over capacity",IF(AND(L111&lt;&gt;"",O111&lt;&gt;"Canceled",COUNTIFS($E$9:$E$208,E111,$L$9:$L$208,L111,$F$9:$F$208,"&lt;"&amp;G111,$G$9:$G$208,"&gt;"&amp;F111,$O$9:$O$208,"&lt;&gt;Canceled")&gt;1),"Instructor conflict",IF(AND(OR(I111="In Person",I111="Hybrid"),J111&lt;&gt;"",O111&lt;&gt;"Canceled",COUNTIFS($E$9:$E$208,E111,$J$9:$J$208,J111,$F$9:$F$208,"&lt;"&amp;G111,$G$9:$G$208,"&gt;"&amp;F111,$O$9:$O$208,"&lt;&gt;Canceled")&gt;1),"Location conflict",IF(AND(O111="Scheduled",OR(A111="",B111="",C111="",E111="",F111="",G111="",H111="",I111="",L111="",M111="",AND(OR(I111="In Person",I111="Hybrid"),J111=""),AND(OR(I111="Virtual",I111="Hybrid"),K111=""))),"Missing required scheduled details","")))))))</f>
        <v/>
      </c>
      <c r="S111" s="24">
        <f>IF(COUNTA(A111:O111)=0,"",IF(OR(O111="Completed",O111="Canceled"),"N/A",IF(O111&lt;&gt;"Scheduled","No",IF(R111="","Yes","No"))))</f>
        <v/>
      </c>
    </row>
    <row r="112">
      <c r="A112" s="16" t="n"/>
      <c r="B112" s="16" t="n"/>
      <c r="C112" s="16" t="n"/>
      <c r="D112" s="16" t="n"/>
      <c r="E112" s="37" t="n"/>
      <c r="F112" s="18" t="n"/>
      <c r="G112" s="18" t="n"/>
      <c r="H112" s="19" t="n"/>
      <c r="I112" s="19" t="n"/>
      <c r="J112" s="16" t="n"/>
      <c r="K112" s="16" t="n"/>
      <c r="L112" s="16" t="n"/>
      <c r="M112" s="20" t="n"/>
      <c r="N112" s="20" t="n"/>
      <c r="O112" s="19" t="n"/>
      <c r="P112" s="21">
        <f>IF(COUNTA(A112:O112)=0,"",IF(OR(F112="",G112="",G112&lt;=F112),"",ROUND((G112-F112)*24,2)))</f>
        <v/>
      </c>
      <c r="Q112" s="22">
        <f>IF(COUNTA(A112:O112)=0,"",IF(M112="","",M112-IF(N112="",0,N112)))</f>
        <v/>
      </c>
      <c r="R112" s="23">
        <f>IF(COUNTA(A112:O112)=0,"",IF(OR(E112="",F112="",G112=""),"Missing date or time",IF(G112&lt;=F112,"End time must be after start time",IF(AND(M112&lt;&gt;"",N112&lt;&gt;"",N112&gt;M112),"Over capacity",IF(AND(L112&lt;&gt;"",O112&lt;&gt;"Canceled",COUNTIFS($E$9:$E$208,E112,$L$9:$L$208,L112,$F$9:$F$208,"&lt;"&amp;G112,$G$9:$G$208,"&gt;"&amp;F112,$O$9:$O$208,"&lt;&gt;Canceled")&gt;1),"Instructor conflict",IF(AND(OR(I112="In Person",I112="Hybrid"),J112&lt;&gt;"",O112&lt;&gt;"Canceled",COUNTIFS($E$9:$E$208,E112,$J$9:$J$208,J112,$F$9:$F$208,"&lt;"&amp;G112,$G$9:$G$208,"&gt;"&amp;F112,$O$9:$O$208,"&lt;&gt;Canceled")&gt;1),"Location conflict",IF(AND(O112="Scheduled",OR(A112="",B112="",C112="",E112="",F112="",G112="",H112="",I112="",L112="",M112="",AND(OR(I112="In Person",I112="Hybrid"),J112=""),AND(OR(I112="Virtual",I112="Hybrid"),K112=""))),"Missing required scheduled details","")))))))</f>
        <v/>
      </c>
      <c r="S112" s="24">
        <f>IF(COUNTA(A112:O112)=0,"",IF(OR(O112="Completed",O112="Canceled"),"N/A",IF(O112&lt;&gt;"Scheduled","No",IF(R112="","Yes","No"))))</f>
        <v/>
      </c>
    </row>
    <row r="113">
      <c r="A113" s="16" t="n"/>
      <c r="B113" s="16" t="n"/>
      <c r="C113" s="16" t="n"/>
      <c r="D113" s="16" t="n"/>
      <c r="E113" s="37" t="n"/>
      <c r="F113" s="18" t="n"/>
      <c r="G113" s="18" t="n"/>
      <c r="H113" s="19" t="n"/>
      <c r="I113" s="19" t="n"/>
      <c r="J113" s="16" t="n"/>
      <c r="K113" s="16" t="n"/>
      <c r="L113" s="16" t="n"/>
      <c r="M113" s="20" t="n"/>
      <c r="N113" s="20" t="n"/>
      <c r="O113" s="19" t="n"/>
      <c r="P113" s="21">
        <f>IF(COUNTA(A113:O113)=0,"",IF(OR(F113="",G113="",G113&lt;=F113),"",ROUND((G113-F113)*24,2)))</f>
        <v/>
      </c>
      <c r="Q113" s="22">
        <f>IF(COUNTA(A113:O113)=0,"",IF(M113="","",M113-IF(N113="",0,N113)))</f>
        <v/>
      </c>
      <c r="R113" s="23">
        <f>IF(COUNTA(A113:O113)=0,"",IF(OR(E113="",F113="",G113=""),"Missing date or time",IF(G113&lt;=F113,"End time must be after start time",IF(AND(M113&lt;&gt;"",N113&lt;&gt;"",N113&gt;M113),"Over capacity",IF(AND(L113&lt;&gt;"",O113&lt;&gt;"Canceled",COUNTIFS($E$9:$E$208,E113,$L$9:$L$208,L113,$F$9:$F$208,"&lt;"&amp;G113,$G$9:$G$208,"&gt;"&amp;F113,$O$9:$O$208,"&lt;&gt;Canceled")&gt;1),"Instructor conflict",IF(AND(OR(I113="In Person",I113="Hybrid"),J113&lt;&gt;"",O113&lt;&gt;"Canceled",COUNTIFS($E$9:$E$208,E113,$J$9:$J$208,J113,$F$9:$F$208,"&lt;"&amp;G113,$G$9:$G$208,"&gt;"&amp;F113,$O$9:$O$208,"&lt;&gt;Canceled")&gt;1),"Location conflict",IF(AND(O113="Scheduled",OR(A113="",B113="",C113="",E113="",F113="",G113="",H113="",I113="",L113="",M113="",AND(OR(I113="In Person",I113="Hybrid"),J113=""),AND(OR(I113="Virtual",I113="Hybrid"),K113=""))),"Missing required scheduled details","")))))))</f>
        <v/>
      </c>
      <c r="S113" s="24">
        <f>IF(COUNTA(A113:O113)=0,"",IF(OR(O113="Completed",O113="Canceled"),"N/A",IF(O113&lt;&gt;"Scheduled","No",IF(R113="","Yes","No"))))</f>
        <v/>
      </c>
    </row>
    <row r="114">
      <c r="A114" s="16" t="n"/>
      <c r="B114" s="16" t="n"/>
      <c r="C114" s="16" t="n"/>
      <c r="D114" s="16" t="n"/>
      <c r="E114" s="37" t="n"/>
      <c r="F114" s="18" t="n"/>
      <c r="G114" s="18" t="n"/>
      <c r="H114" s="19" t="n"/>
      <c r="I114" s="19" t="n"/>
      <c r="J114" s="16" t="n"/>
      <c r="K114" s="16" t="n"/>
      <c r="L114" s="16" t="n"/>
      <c r="M114" s="20" t="n"/>
      <c r="N114" s="20" t="n"/>
      <c r="O114" s="19" t="n"/>
      <c r="P114" s="21">
        <f>IF(COUNTA(A114:O114)=0,"",IF(OR(F114="",G114="",G114&lt;=F114),"",ROUND((G114-F114)*24,2)))</f>
        <v/>
      </c>
      <c r="Q114" s="22">
        <f>IF(COUNTA(A114:O114)=0,"",IF(M114="","",M114-IF(N114="",0,N114)))</f>
        <v/>
      </c>
      <c r="R114" s="23">
        <f>IF(COUNTA(A114:O114)=0,"",IF(OR(E114="",F114="",G114=""),"Missing date or time",IF(G114&lt;=F114,"End time must be after start time",IF(AND(M114&lt;&gt;"",N114&lt;&gt;"",N114&gt;M114),"Over capacity",IF(AND(L114&lt;&gt;"",O114&lt;&gt;"Canceled",COUNTIFS($E$9:$E$208,E114,$L$9:$L$208,L114,$F$9:$F$208,"&lt;"&amp;G114,$G$9:$G$208,"&gt;"&amp;F114,$O$9:$O$208,"&lt;&gt;Canceled")&gt;1),"Instructor conflict",IF(AND(OR(I114="In Person",I114="Hybrid"),J114&lt;&gt;"",O114&lt;&gt;"Canceled",COUNTIFS($E$9:$E$208,E114,$J$9:$J$208,J114,$F$9:$F$208,"&lt;"&amp;G114,$G$9:$G$208,"&gt;"&amp;F114,$O$9:$O$208,"&lt;&gt;Canceled")&gt;1),"Location conflict",IF(AND(O114="Scheduled",OR(A114="",B114="",C114="",E114="",F114="",G114="",H114="",I114="",L114="",M114="",AND(OR(I114="In Person",I114="Hybrid"),J114=""),AND(OR(I114="Virtual",I114="Hybrid"),K114=""))),"Missing required scheduled details","")))))))</f>
        <v/>
      </c>
      <c r="S114" s="24">
        <f>IF(COUNTA(A114:O114)=0,"",IF(OR(O114="Completed",O114="Canceled"),"N/A",IF(O114&lt;&gt;"Scheduled","No",IF(R114="","Yes","No"))))</f>
        <v/>
      </c>
    </row>
    <row r="115">
      <c r="A115" s="16" t="n"/>
      <c r="B115" s="16" t="n"/>
      <c r="C115" s="16" t="n"/>
      <c r="D115" s="16" t="n"/>
      <c r="E115" s="37" t="n"/>
      <c r="F115" s="18" t="n"/>
      <c r="G115" s="18" t="n"/>
      <c r="H115" s="19" t="n"/>
      <c r="I115" s="19" t="n"/>
      <c r="J115" s="16" t="n"/>
      <c r="K115" s="16" t="n"/>
      <c r="L115" s="16" t="n"/>
      <c r="M115" s="20" t="n"/>
      <c r="N115" s="20" t="n"/>
      <c r="O115" s="19" t="n"/>
      <c r="P115" s="21">
        <f>IF(COUNTA(A115:O115)=0,"",IF(OR(F115="",G115="",G115&lt;=F115),"",ROUND((G115-F115)*24,2)))</f>
        <v/>
      </c>
      <c r="Q115" s="22">
        <f>IF(COUNTA(A115:O115)=0,"",IF(M115="","",M115-IF(N115="",0,N115)))</f>
        <v/>
      </c>
      <c r="R115" s="23">
        <f>IF(COUNTA(A115:O115)=0,"",IF(OR(E115="",F115="",G115=""),"Missing date or time",IF(G115&lt;=F115,"End time must be after start time",IF(AND(M115&lt;&gt;"",N115&lt;&gt;"",N115&gt;M115),"Over capacity",IF(AND(L115&lt;&gt;"",O115&lt;&gt;"Canceled",COUNTIFS($E$9:$E$208,E115,$L$9:$L$208,L115,$F$9:$F$208,"&lt;"&amp;G115,$G$9:$G$208,"&gt;"&amp;F115,$O$9:$O$208,"&lt;&gt;Canceled")&gt;1),"Instructor conflict",IF(AND(OR(I115="In Person",I115="Hybrid"),J115&lt;&gt;"",O115&lt;&gt;"Canceled",COUNTIFS($E$9:$E$208,E115,$J$9:$J$208,J115,$F$9:$F$208,"&lt;"&amp;G115,$G$9:$G$208,"&gt;"&amp;F115,$O$9:$O$208,"&lt;&gt;Canceled")&gt;1),"Location conflict",IF(AND(O115="Scheduled",OR(A115="",B115="",C115="",E115="",F115="",G115="",H115="",I115="",L115="",M115="",AND(OR(I115="In Person",I115="Hybrid"),J115=""),AND(OR(I115="Virtual",I115="Hybrid"),K115=""))),"Missing required scheduled details","")))))))</f>
        <v/>
      </c>
      <c r="S115" s="24">
        <f>IF(COUNTA(A115:O115)=0,"",IF(OR(O115="Completed",O115="Canceled"),"N/A",IF(O115&lt;&gt;"Scheduled","No",IF(R115="","Yes","No"))))</f>
        <v/>
      </c>
    </row>
    <row r="116">
      <c r="A116" s="16" t="n"/>
      <c r="B116" s="16" t="n"/>
      <c r="C116" s="16" t="n"/>
      <c r="D116" s="16" t="n"/>
      <c r="E116" s="37" t="n"/>
      <c r="F116" s="18" t="n"/>
      <c r="G116" s="18" t="n"/>
      <c r="H116" s="19" t="n"/>
      <c r="I116" s="19" t="n"/>
      <c r="J116" s="16" t="n"/>
      <c r="K116" s="16" t="n"/>
      <c r="L116" s="16" t="n"/>
      <c r="M116" s="20" t="n"/>
      <c r="N116" s="20" t="n"/>
      <c r="O116" s="19" t="n"/>
      <c r="P116" s="21">
        <f>IF(COUNTA(A116:O116)=0,"",IF(OR(F116="",G116="",G116&lt;=F116),"",ROUND((G116-F116)*24,2)))</f>
        <v/>
      </c>
      <c r="Q116" s="22">
        <f>IF(COUNTA(A116:O116)=0,"",IF(M116="","",M116-IF(N116="",0,N116)))</f>
        <v/>
      </c>
      <c r="R116" s="23">
        <f>IF(COUNTA(A116:O116)=0,"",IF(OR(E116="",F116="",G116=""),"Missing date or time",IF(G116&lt;=F116,"End time must be after start time",IF(AND(M116&lt;&gt;"",N116&lt;&gt;"",N116&gt;M116),"Over capacity",IF(AND(L116&lt;&gt;"",O116&lt;&gt;"Canceled",COUNTIFS($E$9:$E$208,E116,$L$9:$L$208,L116,$F$9:$F$208,"&lt;"&amp;G116,$G$9:$G$208,"&gt;"&amp;F116,$O$9:$O$208,"&lt;&gt;Canceled")&gt;1),"Instructor conflict",IF(AND(OR(I116="In Person",I116="Hybrid"),J116&lt;&gt;"",O116&lt;&gt;"Canceled",COUNTIFS($E$9:$E$208,E116,$J$9:$J$208,J116,$F$9:$F$208,"&lt;"&amp;G116,$G$9:$G$208,"&gt;"&amp;F116,$O$9:$O$208,"&lt;&gt;Canceled")&gt;1),"Location conflict",IF(AND(O116="Scheduled",OR(A116="",B116="",C116="",E116="",F116="",G116="",H116="",I116="",L116="",M116="",AND(OR(I116="In Person",I116="Hybrid"),J116=""),AND(OR(I116="Virtual",I116="Hybrid"),K116=""))),"Missing required scheduled details","")))))))</f>
        <v/>
      </c>
      <c r="S116" s="24">
        <f>IF(COUNTA(A116:O116)=0,"",IF(OR(O116="Completed",O116="Canceled"),"N/A",IF(O116&lt;&gt;"Scheduled","No",IF(R116="","Yes","No"))))</f>
        <v/>
      </c>
    </row>
    <row r="117">
      <c r="A117" s="16" t="n"/>
      <c r="B117" s="16" t="n"/>
      <c r="C117" s="16" t="n"/>
      <c r="D117" s="16" t="n"/>
      <c r="E117" s="37" t="n"/>
      <c r="F117" s="18" t="n"/>
      <c r="G117" s="18" t="n"/>
      <c r="H117" s="19" t="n"/>
      <c r="I117" s="19" t="n"/>
      <c r="J117" s="16" t="n"/>
      <c r="K117" s="16" t="n"/>
      <c r="L117" s="16" t="n"/>
      <c r="M117" s="20" t="n"/>
      <c r="N117" s="20" t="n"/>
      <c r="O117" s="19" t="n"/>
      <c r="P117" s="21">
        <f>IF(COUNTA(A117:O117)=0,"",IF(OR(F117="",G117="",G117&lt;=F117),"",ROUND((G117-F117)*24,2)))</f>
        <v/>
      </c>
      <c r="Q117" s="22">
        <f>IF(COUNTA(A117:O117)=0,"",IF(M117="","",M117-IF(N117="",0,N117)))</f>
        <v/>
      </c>
      <c r="R117" s="23">
        <f>IF(COUNTA(A117:O117)=0,"",IF(OR(E117="",F117="",G117=""),"Missing date or time",IF(G117&lt;=F117,"End time must be after start time",IF(AND(M117&lt;&gt;"",N117&lt;&gt;"",N117&gt;M117),"Over capacity",IF(AND(L117&lt;&gt;"",O117&lt;&gt;"Canceled",COUNTIFS($E$9:$E$208,E117,$L$9:$L$208,L117,$F$9:$F$208,"&lt;"&amp;G117,$G$9:$G$208,"&gt;"&amp;F117,$O$9:$O$208,"&lt;&gt;Canceled")&gt;1),"Instructor conflict",IF(AND(OR(I117="In Person",I117="Hybrid"),J117&lt;&gt;"",O117&lt;&gt;"Canceled",COUNTIFS($E$9:$E$208,E117,$J$9:$J$208,J117,$F$9:$F$208,"&lt;"&amp;G117,$G$9:$G$208,"&gt;"&amp;F117,$O$9:$O$208,"&lt;&gt;Canceled")&gt;1),"Location conflict",IF(AND(O117="Scheduled",OR(A117="",B117="",C117="",E117="",F117="",G117="",H117="",I117="",L117="",M117="",AND(OR(I117="In Person",I117="Hybrid"),J117=""),AND(OR(I117="Virtual",I117="Hybrid"),K117=""))),"Missing required scheduled details","")))))))</f>
        <v/>
      </c>
      <c r="S117" s="24">
        <f>IF(COUNTA(A117:O117)=0,"",IF(OR(O117="Completed",O117="Canceled"),"N/A",IF(O117&lt;&gt;"Scheduled","No",IF(R117="","Yes","No"))))</f>
        <v/>
      </c>
    </row>
    <row r="118">
      <c r="A118" s="16" t="n"/>
      <c r="B118" s="16" t="n"/>
      <c r="C118" s="16" t="n"/>
      <c r="D118" s="16" t="n"/>
      <c r="E118" s="37" t="n"/>
      <c r="F118" s="18" t="n"/>
      <c r="G118" s="18" t="n"/>
      <c r="H118" s="19" t="n"/>
      <c r="I118" s="19" t="n"/>
      <c r="J118" s="16" t="n"/>
      <c r="K118" s="16" t="n"/>
      <c r="L118" s="16" t="n"/>
      <c r="M118" s="20" t="n"/>
      <c r="N118" s="20" t="n"/>
      <c r="O118" s="19" t="n"/>
      <c r="P118" s="21">
        <f>IF(COUNTA(A118:O118)=0,"",IF(OR(F118="",G118="",G118&lt;=F118),"",ROUND((G118-F118)*24,2)))</f>
        <v/>
      </c>
      <c r="Q118" s="22">
        <f>IF(COUNTA(A118:O118)=0,"",IF(M118="","",M118-IF(N118="",0,N118)))</f>
        <v/>
      </c>
      <c r="R118" s="23">
        <f>IF(COUNTA(A118:O118)=0,"",IF(OR(E118="",F118="",G118=""),"Missing date or time",IF(G118&lt;=F118,"End time must be after start time",IF(AND(M118&lt;&gt;"",N118&lt;&gt;"",N118&gt;M118),"Over capacity",IF(AND(L118&lt;&gt;"",O118&lt;&gt;"Canceled",COUNTIFS($E$9:$E$208,E118,$L$9:$L$208,L118,$F$9:$F$208,"&lt;"&amp;G118,$G$9:$G$208,"&gt;"&amp;F118,$O$9:$O$208,"&lt;&gt;Canceled")&gt;1),"Instructor conflict",IF(AND(OR(I118="In Person",I118="Hybrid"),J118&lt;&gt;"",O118&lt;&gt;"Canceled",COUNTIFS($E$9:$E$208,E118,$J$9:$J$208,J118,$F$9:$F$208,"&lt;"&amp;G118,$G$9:$G$208,"&gt;"&amp;F118,$O$9:$O$208,"&lt;&gt;Canceled")&gt;1),"Location conflict",IF(AND(O118="Scheduled",OR(A118="",B118="",C118="",E118="",F118="",G118="",H118="",I118="",L118="",M118="",AND(OR(I118="In Person",I118="Hybrid"),J118=""),AND(OR(I118="Virtual",I118="Hybrid"),K118=""))),"Missing required scheduled details","")))))))</f>
        <v/>
      </c>
      <c r="S118" s="24">
        <f>IF(COUNTA(A118:O118)=0,"",IF(OR(O118="Completed",O118="Canceled"),"N/A",IF(O118&lt;&gt;"Scheduled","No",IF(R118="","Yes","No"))))</f>
        <v/>
      </c>
    </row>
    <row r="119">
      <c r="A119" s="16" t="n"/>
      <c r="B119" s="16" t="n"/>
      <c r="C119" s="16" t="n"/>
      <c r="D119" s="16" t="n"/>
      <c r="E119" s="37" t="n"/>
      <c r="F119" s="18" t="n"/>
      <c r="G119" s="18" t="n"/>
      <c r="H119" s="19" t="n"/>
      <c r="I119" s="19" t="n"/>
      <c r="J119" s="16" t="n"/>
      <c r="K119" s="16" t="n"/>
      <c r="L119" s="16" t="n"/>
      <c r="M119" s="20" t="n"/>
      <c r="N119" s="20" t="n"/>
      <c r="O119" s="19" t="n"/>
      <c r="P119" s="21">
        <f>IF(COUNTA(A119:O119)=0,"",IF(OR(F119="",G119="",G119&lt;=F119),"",ROUND((G119-F119)*24,2)))</f>
        <v/>
      </c>
      <c r="Q119" s="22">
        <f>IF(COUNTA(A119:O119)=0,"",IF(M119="","",M119-IF(N119="",0,N119)))</f>
        <v/>
      </c>
      <c r="R119" s="23">
        <f>IF(COUNTA(A119:O119)=0,"",IF(OR(E119="",F119="",G119=""),"Missing date or time",IF(G119&lt;=F119,"End time must be after start time",IF(AND(M119&lt;&gt;"",N119&lt;&gt;"",N119&gt;M119),"Over capacity",IF(AND(L119&lt;&gt;"",O119&lt;&gt;"Canceled",COUNTIFS($E$9:$E$208,E119,$L$9:$L$208,L119,$F$9:$F$208,"&lt;"&amp;G119,$G$9:$G$208,"&gt;"&amp;F119,$O$9:$O$208,"&lt;&gt;Canceled")&gt;1),"Instructor conflict",IF(AND(OR(I119="In Person",I119="Hybrid"),J119&lt;&gt;"",O119&lt;&gt;"Canceled",COUNTIFS($E$9:$E$208,E119,$J$9:$J$208,J119,$F$9:$F$208,"&lt;"&amp;G119,$G$9:$G$208,"&gt;"&amp;F119,$O$9:$O$208,"&lt;&gt;Canceled")&gt;1),"Location conflict",IF(AND(O119="Scheduled",OR(A119="",B119="",C119="",E119="",F119="",G119="",H119="",I119="",L119="",M119="",AND(OR(I119="In Person",I119="Hybrid"),J119=""),AND(OR(I119="Virtual",I119="Hybrid"),K119=""))),"Missing required scheduled details","")))))))</f>
        <v/>
      </c>
      <c r="S119" s="24">
        <f>IF(COUNTA(A119:O119)=0,"",IF(OR(O119="Completed",O119="Canceled"),"N/A",IF(O119&lt;&gt;"Scheduled","No",IF(R119="","Yes","No"))))</f>
        <v/>
      </c>
    </row>
    <row r="120">
      <c r="A120" s="16" t="n"/>
      <c r="B120" s="16" t="n"/>
      <c r="C120" s="16" t="n"/>
      <c r="D120" s="16" t="n"/>
      <c r="E120" s="37" t="n"/>
      <c r="F120" s="18" t="n"/>
      <c r="G120" s="18" t="n"/>
      <c r="H120" s="19" t="n"/>
      <c r="I120" s="19" t="n"/>
      <c r="J120" s="16" t="n"/>
      <c r="K120" s="16" t="n"/>
      <c r="L120" s="16" t="n"/>
      <c r="M120" s="20" t="n"/>
      <c r="N120" s="20" t="n"/>
      <c r="O120" s="19" t="n"/>
      <c r="P120" s="21">
        <f>IF(COUNTA(A120:O120)=0,"",IF(OR(F120="",G120="",G120&lt;=F120),"",ROUND((G120-F120)*24,2)))</f>
        <v/>
      </c>
      <c r="Q120" s="22">
        <f>IF(COUNTA(A120:O120)=0,"",IF(M120="","",M120-IF(N120="",0,N120)))</f>
        <v/>
      </c>
      <c r="R120" s="23">
        <f>IF(COUNTA(A120:O120)=0,"",IF(OR(E120="",F120="",G120=""),"Missing date or time",IF(G120&lt;=F120,"End time must be after start time",IF(AND(M120&lt;&gt;"",N120&lt;&gt;"",N120&gt;M120),"Over capacity",IF(AND(L120&lt;&gt;"",O120&lt;&gt;"Canceled",COUNTIFS($E$9:$E$208,E120,$L$9:$L$208,L120,$F$9:$F$208,"&lt;"&amp;G120,$G$9:$G$208,"&gt;"&amp;F120,$O$9:$O$208,"&lt;&gt;Canceled")&gt;1),"Instructor conflict",IF(AND(OR(I120="In Person",I120="Hybrid"),J120&lt;&gt;"",O120&lt;&gt;"Canceled",COUNTIFS($E$9:$E$208,E120,$J$9:$J$208,J120,$F$9:$F$208,"&lt;"&amp;G120,$G$9:$G$208,"&gt;"&amp;F120,$O$9:$O$208,"&lt;&gt;Canceled")&gt;1),"Location conflict",IF(AND(O120="Scheduled",OR(A120="",B120="",C120="",E120="",F120="",G120="",H120="",I120="",L120="",M120="",AND(OR(I120="In Person",I120="Hybrid"),J120=""),AND(OR(I120="Virtual",I120="Hybrid"),K120=""))),"Missing required scheduled details","")))))))</f>
        <v/>
      </c>
      <c r="S120" s="24">
        <f>IF(COUNTA(A120:O120)=0,"",IF(OR(O120="Completed",O120="Canceled"),"N/A",IF(O120&lt;&gt;"Scheduled","No",IF(R120="","Yes","No"))))</f>
        <v/>
      </c>
    </row>
    <row r="121">
      <c r="A121" s="16" t="n"/>
      <c r="B121" s="16" t="n"/>
      <c r="C121" s="16" t="n"/>
      <c r="D121" s="16" t="n"/>
      <c r="E121" s="37" t="n"/>
      <c r="F121" s="18" t="n"/>
      <c r="G121" s="18" t="n"/>
      <c r="H121" s="19" t="n"/>
      <c r="I121" s="19" t="n"/>
      <c r="J121" s="16" t="n"/>
      <c r="K121" s="16" t="n"/>
      <c r="L121" s="16" t="n"/>
      <c r="M121" s="20" t="n"/>
      <c r="N121" s="20" t="n"/>
      <c r="O121" s="19" t="n"/>
      <c r="P121" s="21">
        <f>IF(COUNTA(A121:O121)=0,"",IF(OR(F121="",G121="",G121&lt;=F121),"",ROUND((G121-F121)*24,2)))</f>
        <v/>
      </c>
      <c r="Q121" s="22">
        <f>IF(COUNTA(A121:O121)=0,"",IF(M121="","",M121-IF(N121="",0,N121)))</f>
        <v/>
      </c>
      <c r="R121" s="23">
        <f>IF(COUNTA(A121:O121)=0,"",IF(OR(E121="",F121="",G121=""),"Missing date or time",IF(G121&lt;=F121,"End time must be after start time",IF(AND(M121&lt;&gt;"",N121&lt;&gt;"",N121&gt;M121),"Over capacity",IF(AND(L121&lt;&gt;"",O121&lt;&gt;"Canceled",COUNTIFS($E$9:$E$208,E121,$L$9:$L$208,L121,$F$9:$F$208,"&lt;"&amp;G121,$G$9:$G$208,"&gt;"&amp;F121,$O$9:$O$208,"&lt;&gt;Canceled")&gt;1),"Instructor conflict",IF(AND(OR(I121="In Person",I121="Hybrid"),J121&lt;&gt;"",O121&lt;&gt;"Canceled",COUNTIFS($E$9:$E$208,E121,$J$9:$J$208,J121,$F$9:$F$208,"&lt;"&amp;G121,$G$9:$G$208,"&gt;"&amp;F121,$O$9:$O$208,"&lt;&gt;Canceled")&gt;1),"Location conflict",IF(AND(O121="Scheduled",OR(A121="",B121="",C121="",E121="",F121="",G121="",H121="",I121="",L121="",M121="",AND(OR(I121="In Person",I121="Hybrid"),J121=""),AND(OR(I121="Virtual",I121="Hybrid"),K121=""))),"Missing required scheduled details","")))))))</f>
        <v/>
      </c>
      <c r="S121" s="24">
        <f>IF(COUNTA(A121:O121)=0,"",IF(OR(O121="Completed",O121="Canceled"),"N/A",IF(O121&lt;&gt;"Scheduled","No",IF(R121="","Yes","No"))))</f>
        <v/>
      </c>
    </row>
    <row r="122">
      <c r="A122" s="16" t="n"/>
      <c r="B122" s="16" t="n"/>
      <c r="C122" s="16" t="n"/>
      <c r="D122" s="16" t="n"/>
      <c r="E122" s="37" t="n"/>
      <c r="F122" s="18" t="n"/>
      <c r="G122" s="18" t="n"/>
      <c r="H122" s="19" t="n"/>
      <c r="I122" s="19" t="n"/>
      <c r="J122" s="16" t="n"/>
      <c r="K122" s="16" t="n"/>
      <c r="L122" s="16" t="n"/>
      <c r="M122" s="20" t="n"/>
      <c r="N122" s="20" t="n"/>
      <c r="O122" s="19" t="n"/>
      <c r="P122" s="21">
        <f>IF(COUNTA(A122:O122)=0,"",IF(OR(F122="",G122="",G122&lt;=F122),"",ROUND((G122-F122)*24,2)))</f>
        <v/>
      </c>
      <c r="Q122" s="22">
        <f>IF(COUNTA(A122:O122)=0,"",IF(M122="","",M122-IF(N122="",0,N122)))</f>
        <v/>
      </c>
      <c r="R122" s="23">
        <f>IF(COUNTA(A122:O122)=0,"",IF(OR(E122="",F122="",G122=""),"Missing date or time",IF(G122&lt;=F122,"End time must be after start time",IF(AND(M122&lt;&gt;"",N122&lt;&gt;"",N122&gt;M122),"Over capacity",IF(AND(L122&lt;&gt;"",O122&lt;&gt;"Canceled",COUNTIFS($E$9:$E$208,E122,$L$9:$L$208,L122,$F$9:$F$208,"&lt;"&amp;G122,$G$9:$G$208,"&gt;"&amp;F122,$O$9:$O$208,"&lt;&gt;Canceled")&gt;1),"Instructor conflict",IF(AND(OR(I122="In Person",I122="Hybrid"),J122&lt;&gt;"",O122&lt;&gt;"Canceled",COUNTIFS($E$9:$E$208,E122,$J$9:$J$208,J122,$F$9:$F$208,"&lt;"&amp;G122,$G$9:$G$208,"&gt;"&amp;F122,$O$9:$O$208,"&lt;&gt;Canceled")&gt;1),"Location conflict",IF(AND(O122="Scheduled",OR(A122="",B122="",C122="",E122="",F122="",G122="",H122="",I122="",L122="",M122="",AND(OR(I122="In Person",I122="Hybrid"),J122=""),AND(OR(I122="Virtual",I122="Hybrid"),K122=""))),"Missing required scheduled details","")))))))</f>
        <v/>
      </c>
      <c r="S122" s="24">
        <f>IF(COUNTA(A122:O122)=0,"",IF(OR(O122="Completed",O122="Canceled"),"N/A",IF(O122&lt;&gt;"Scheduled","No",IF(R122="","Yes","No"))))</f>
        <v/>
      </c>
    </row>
    <row r="123">
      <c r="A123" s="16" t="n"/>
      <c r="B123" s="16" t="n"/>
      <c r="C123" s="16" t="n"/>
      <c r="D123" s="16" t="n"/>
      <c r="E123" s="37" t="n"/>
      <c r="F123" s="18" t="n"/>
      <c r="G123" s="18" t="n"/>
      <c r="H123" s="19" t="n"/>
      <c r="I123" s="19" t="n"/>
      <c r="J123" s="16" t="n"/>
      <c r="K123" s="16" t="n"/>
      <c r="L123" s="16" t="n"/>
      <c r="M123" s="20" t="n"/>
      <c r="N123" s="20" t="n"/>
      <c r="O123" s="19" t="n"/>
      <c r="P123" s="21">
        <f>IF(COUNTA(A123:O123)=0,"",IF(OR(F123="",G123="",G123&lt;=F123),"",ROUND((G123-F123)*24,2)))</f>
        <v/>
      </c>
      <c r="Q123" s="22">
        <f>IF(COUNTA(A123:O123)=0,"",IF(M123="","",M123-IF(N123="",0,N123)))</f>
        <v/>
      </c>
      <c r="R123" s="23">
        <f>IF(COUNTA(A123:O123)=0,"",IF(OR(E123="",F123="",G123=""),"Missing date or time",IF(G123&lt;=F123,"End time must be after start time",IF(AND(M123&lt;&gt;"",N123&lt;&gt;"",N123&gt;M123),"Over capacity",IF(AND(L123&lt;&gt;"",O123&lt;&gt;"Canceled",COUNTIFS($E$9:$E$208,E123,$L$9:$L$208,L123,$F$9:$F$208,"&lt;"&amp;G123,$G$9:$G$208,"&gt;"&amp;F123,$O$9:$O$208,"&lt;&gt;Canceled")&gt;1),"Instructor conflict",IF(AND(OR(I123="In Person",I123="Hybrid"),J123&lt;&gt;"",O123&lt;&gt;"Canceled",COUNTIFS($E$9:$E$208,E123,$J$9:$J$208,J123,$F$9:$F$208,"&lt;"&amp;G123,$G$9:$G$208,"&gt;"&amp;F123,$O$9:$O$208,"&lt;&gt;Canceled")&gt;1),"Location conflict",IF(AND(O123="Scheduled",OR(A123="",B123="",C123="",E123="",F123="",G123="",H123="",I123="",L123="",M123="",AND(OR(I123="In Person",I123="Hybrid"),J123=""),AND(OR(I123="Virtual",I123="Hybrid"),K123=""))),"Missing required scheduled details","")))))))</f>
        <v/>
      </c>
      <c r="S123" s="24">
        <f>IF(COUNTA(A123:O123)=0,"",IF(OR(O123="Completed",O123="Canceled"),"N/A",IF(O123&lt;&gt;"Scheduled","No",IF(R123="","Yes","No"))))</f>
        <v/>
      </c>
    </row>
    <row r="124">
      <c r="A124" s="16" t="n"/>
      <c r="B124" s="16" t="n"/>
      <c r="C124" s="16" t="n"/>
      <c r="D124" s="16" t="n"/>
      <c r="E124" s="37" t="n"/>
      <c r="F124" s="18" t="n"/>
      <c r="G124" s="18" t="n"/>
      <c r="H124" s="19" t="n"/>
      <c r="I124" s="19" t="n"/>
      <c r="J124" s="16" t="n"/>
      <c r="K124" s="16" t="n"/>
      <c r="L124" s="16" t="n"/>
      <c r="M124" s="20" t="n"/>
      <c r="N124" s="20" t="n"/>
      <c r="O124" s="19" t="n"/>
      <c r="P124" s="21">
        <f>IF(COUNTA(A124:O124)=0,"",IF(OR(F124="",G124="",G124&lt;=F124),"",ROUND((G124-F124)*24,2)))</f>
        <v/>
      </c>
      <c r="Q124" s="22">
        <f>IF(COUNTA(A124:O124)=0,"",IF(M124="","",M124-IF(N124="",0,N124)))</f>
        <v/>
      </c>
      <c r="R124" s="23">
        <f>IF(COUNTA(A124:O124)=0,"",IF(OR(E124="",F124="",G124=""),"Missing date or time",IF(G124&lt;=F124,"End time must be after start time",IF(AND(M124&lt;&gt;"",N124&lt;&gt;"",N124&gt;M124),"Over capacity",IF(AND(L124&lt;&gt;"",O124&lt;&gt;"Canceled",COUNTIFS($E$9:$E$208,E124,$L$9:$L$208,L124,$F$9:$F$208,"&lt;"&amp;G124,$G$9:$G$208,"&gt;"&amp;F124,$O$9:$O$208,"&lt;&gt;Canceled")&gt;1),"Instructor conflict",IF(AND(OR(I124="In Person",I124="Hybrid"),J124&lt;&gt;"",O124&lt;&gt;"Canceled",COUNTIFS($E$9:$E$208,E124,$J$9:$J$208,J124,$F$9:$F$208,"&lt;"&amp;G124,$G$9:$G$208,"&gt;"&amp;F124,$O$9:$O$208,"&lt;&gt;Canceled")&gt;1),"Location conflict",IF(AND(O124="Scheduled",OR(A124="",B124="",C124="",E124="",F124="",G124="",H124="",I124="",L124="",M124="",AND(OR(I124="In Person",I124="Hybrid"),J124=""),AND(OR(I124="Virtual",I124="Hybrid"),K124=""))),"Missing required scheduled details","")))))))</f>
        <v/>
      </c>
      <c r="S124" s="24">
        <f>IF(COUNTA(A124:O124)=0,"",IF(OR(O124="Completed",O124="Canceled"),"N/A",IF(O124&lt;&gt;"Scheduled","No",IF(R124="","Yes","No"))))</f>
        <v/>
      </c>
    </row>
    <row r="125">
      <c r="A125" s="16" t="n"/>
      <c r="B125" s="16" t="n"/>
      <c r="C125" s="16" t="n"/>
      <c r="D125" s="16" t="n"/>
      <c r="E125" s="37" t="n"/>
      <c r="F125" s="18" t="n"/>
      <c r="G125" s="18" t="n"/>
      <c r="H125" s="19" t="n"/>
      <c r="I125" s="19" t="n"/>
      <c r="J125" s="16" t="n"/>
      <c r="K125" s="16" t="n"/>
      <c r="L125" s="16" t="n"/>
      <c r="M125" s="20" t="n"/>
      <c r="N125" s="20" t="n"/>
      <c r="O125" s="19" t="n"/>
      <c r="P125" s="21">
        <f>IF(COUNTA(A125:O125)=0,"",IF(OR(F125="",G125="",G125&lt;=F125),"",ROUND((G125-F125)*24,2)))</f>
        <v/>
      </c>
      <c r="Q125" s="22">
        <f>IF(COUNTA(A125:O125)=0,"",IF(M125="","",M125-IF(N125="",0,N125)))</f>
        <v/>
      </c>
      <c r="R125" s="23">
        <f>IF(COUNTA(A125:O125)=0,"",IF(OR(E125="",F125="",G125=""),"Missing date or time",IF(G125&lt;=F125,"End time must be after start time",IF(AND(M125&lt;&gt;"",N125&lt;&gt;"",N125&gt;M125),"Over capacity",IF(AND(L125&lt;&gt;"",O125&lt;&gt;"Canceled",COUNTIFS($E$9:$E$208,E125,$L$9:$L$208,L125,$F$9:$F$208,"&lt;"&amp;G125,$G$9:$G$208,"&gt;"&amp;F125,$O$9:$O$208,"&lt;&gt;Canceled")&gt;1),"Instructor conflict",IF(AND(OR(I125="In Person",I125="Hybrid"),J125&lt;&gt;"",O125&lt;&gt;"Canceled",COUNTIFS($E$9:$E$208,E125,$J$9:$J$208,J125,$F$9:$F$208,"&lt;"&amp;G125,$G$9:$G$208,"&gt;"&amp;F125,$O$9:$O$208,"&lt;&gt;Canceled")&gt;1),"Location conflict",IF(AND(O125="Scheduled",OR(A125="",B125="",C125="",E125="",F125="",G125="",H125="",I125="",L125="",M125="",AND(OR(I125="In Person",I125="Hybrid"),J125=""),AND(OR(I125="Virtual",I125="Hybrid"),K125=""))),"Missing required scheduled details","")))))))</f>
        <v/>
      </c>
      <c r="S125" s="24">
        <f>IF(COUNTA(A125:O125)=0,"",IF(OR(O125="Completed",O125="Canceled"),"N/A",IF(O125&lt;&gt;"Scheduled","No",IF(R125="","Yes","No"))))</f>
        <v/>
      </c>
    </row>
    <row r="126">
      <c r="A126" s="16" t="n"/>
      <c r="B126" s="16" t="n"/>
      <c r="C126" s="16" t="n"/>
      <c r="D126" s="16" t="n"/>
      <c r="E126" s="37" t="n"/>
      <c r="F126" s="18" t="n"/>
      <c r="G126" s="18" t="n"/>
      <c r="H126" s="19" t="n"/>
      <c r="I126" s="19" t="n"/>
      <c r="J126" s="16" t="n"/>
      <c r="K126" s="16" t="n"/>
      <c r="L126" s="16" t="n"/>
      <c r="M126" s="20" t="n"/>
      <c r="N126" s="20" t="n"/>
      <c r="O126" s="19" t="n"/>
      <c r="P126" s="21">
        <f>IF(COUNTA(A126:O126)=0,"",IF(OR(F126="",G126="",G126&lt;=F126),"",ROUND((G126-F126)*24,2)))</f>
        <v/>
      </c>
      <c r="Q126" s="22">
        <f>IF(COUNTA(A126:O126)=0,"",IF(M126="","",M126-IF(N126="",0,N126)))</f>
        <v/>
      </c>
      <c r="R126" s="23">
        <f>IF(COUNTA(A126:O126)=0,"",IF(OR(E126="",F126="",G126=""),"Missing date or time",IF(G126&lt;=F126,"End time must be after start time",IF(AND(M126&lt;&gt;"",N126&lt;&gt;"",N126&gt;M126),"Over capacity",IF(AND(L126&lt;&gt;"",O126&lt;&gt;"Canceled",COUNTIFS($E$9:$E$208,E126,$L$9:$L$208,L126,$F$9:$F$208,"&lt;"&amp;G126,$G$9:$G$208,"&gt;"&amp;F126,$O$9:$O$208,"&lt;&gt;Canceled")&gt;1),"Instructor conflict",IF(AND(OR(I126="In Person",I126="Hybrid"),J126&lt;&gt;"",O126&lt;&gt;"Canceled",COUNTIFS($E$9:$E$208,E126,$J$9:$J$208,J126,$F$9:$F$208,"&lt;"&amp;G126,$G$9:$G$208,"&gt;"&amp;F126,$O$9:$O$208,"&lt;&gt;Canceled")&gt;1),"Location conflict",IF(AND(O126="Scheduled",OR(A126="",B126="",C126="",E126="",F126="",G126="",H126="",I126="",L126="",M126="",AND(OR(I126="In Person",I126="Hybrid"),J126=""),AND(OR(I126="Virtual",I126="Hybrid"),K126=""))),"Missing required scheduled details","")))))))</f>
        <v/>
      </c>
      <c r="S126" s="24">
        <f>IF(COUNTA(A126:O126)=0,"",IF(OR(O126="Completed",O126="Canceled"),"N/A",IF(O126&lt;&gt;"Scheduled","No",IF(R126="","Yes","No"))))</f>
        <v/>
      </c>
    </row>
    <row r="127">
      <c r="A127" s="16" t="n"/>
      <c r="B127" s="16" t="n"/>
      <c r="C127" s="16" t="n"/>
      <c r="D127" s="16" t="n"/>
      <c r="E127" s="37" t="n"/>
      <c r="F127" s="18" t="n"/>
      <c r="G127" s="18" t="n"/>
      <c r="H127" s="19" t="n"/>
      <c r="I127" s="19" t="n"/>
      <c r="J127" s="16" t="n"/>
      <c r="K127" s="16" t="n"/>
      <c r="L127" s="16" t="n"/>
      <c r="M127" s="20" t="n"/>
      <c r="N127" s="20" t="n"/>
      <c r="O127" s="19" t="n"/>
      <c r="P127" s="21">
        <f>IF(COUNTA(A127:O127)=0,"",IF(OR(F127="",G127="",G127&lt;=F127),"",ROUND((G127-F127)*24,2)))</f>
        <v/>
      </c>
      <c r="Q127" s="22">
        <f>IF(COUNTA(A127:O127)=0,"",IF(M127="","",M127-IF(N127="",0,N127)))</f>
        <v/>
      </c>
      <c r="R127" s="23">
        <f>IF(COUNTA(A127:O127)=0,"",IF(OR(E127="",F127="",G127=""),"Missing date or time",IF(G127&lt;=F127,"End time must be after start time",IF(AND(M127&lt;&gt;"",N127&lt;&gt;"",N127&gt;M127),"Over capacity",IF(AND(L127&lt;&gt;"",O127&lt;&gt;"Canceled",COUNTIFS($E$9:$E$208,E127,$L$9:$L$208,L127,$F$9:$F$208,"&lt;"&amp;G127,$G$9:$G$208,"&gt;"&amp;F127,$O$9:$O$208,"&lt;&gt;Canceled")&gt;1),"Instructor conflict",IF(AND(OR(I127="In Person",I127="Hybrid"),J127&lt;&gt;"",O127&lt;&gt;"Canceled",COUNTIFS($E$9:$E$208,E127,$J$9:$J$208,J127,$F$9:$F$208,"&lt;"&amp;G127,$G$9:$G$208,"&gt;"&amp;F127,$O$9:$O$208,"&lt;&gt;Canceled")&gt;1),"Location conflict",IF(AND(O127="Scheduled",OR(A127="",B127="",C127="",E127="",F127="",G127="",H127="",I127="",L127="",M127="",AND(OR(I127="In Person",I127="Hybrid"),J127=""),AND(OR(I127="Virtual",I127="Hybrid"),K127=""))),"Missing required scheduled details","")))))))</f>
        <v/>
      </c>
      <c r="S127" s="24">
        <f>IF(COUNTA(A127:O127)=0,"",IF(OR(O127="Completed",O127="Canceled"),"N/A",IF(O127&lt;&gt;"Scheduled","No",IF(R127="","Yes","No"))))</f>
        <v/>
      </c>
    </row>
    <row r="128">
      <c r="A128" s="16" t="n"/>
      <c r="B128" s="16" t="n"/>
      <c r="C128" s="16" t="n"/>
      <c r="D128" s="16" t="n"/>
      <c r="E128" s="37" t="n"/>
      <c r="F128" s="18" t="n"/>
      <c r="G128" s="18" t="n"/>
      <c r="H128" s="19" t="n"/>
      <c r="I128" s="19" t="n"/>
      <c r="J128" s="16" t="n"/>
      <c r="K128" s="16" t="n"/>
      <c r="L128" s="16" t="n"/>
      <c r="M128" s="20" t="n"/>
      <c r="N128" s="20" t="n"/>
      <c r="O128" s="19" t="n"/>
      <c r="P128" s="21">
        <f>IF(COUNTA(A128:O128)=0,"",IF(OR(F128="",G128="",G128&lt;=F128),"",ROUND((G128-F128)*24,2)))</f>
        <v/>
      </c>
      <c r="Q128" s="22">
        <f>IF(COUNTA(A128:O128)=0,"",IF(M128="","",M128-IF(N128="",0,N128)))</f>
        <v/>
      </c>
      <c r="R128" s="23">
        <f>IF(COUNTA(A128:O128)=0,"",IF(OR(E128="",F128="",G128=""),"Missing date or time",IF(G128&lt;=F128,"End time must be after start time",IF(AND(M128&lt;&gt;"",N128&lt;&gt;"",N128&gt;M128),"Over capacity",IF(AND(L128&lt;&gt;"",O128&lt;&gt;"Canceled",COUNTIFS($E$9:$E$208,E128,$L$9:$L$208,L128,$F$9:$F$208,"&lt;"&amp;G128,$G$9:$G$208,"&gt;"&amp;F128,$O$9:$O$208,"&lt;&gt;Canceled")&gt;1),"Instructor conflict",IF(AND(OR(I128="In Person",I128="Hybrid"),J128&lt;&gt;"",O128&lt;&gt;"Canceled",COUNTIFS($E$9:$E$208,E128,$J$9:$J$208,J128,$F$9:$F$208,"&lt;"&amp;G128,$G$9:$G$208,"&gt;"&amp;F128,$O$9:$O$208,"&lt;&gt;Canceled")&gt;1),"Location conflict",IF(AND(O128="Scheduled",OR(A128="",B128="",C128="",E128="",F128="",G128="",H128="",I128="",L128="",M128="",AND(OR(I128="In Person",I128="Hybrid"),J128=""),AND(OR(I128="Virtual",I128="Hybrid"),K128=""))),"Missing required scheduled details","")))))))</f>
        <v/>
      </c>
      <c r="S128" s="24">
        <f>IF(COUNTA(A128:O128)=0,"",IF(OR(O128="Completed",O128="Canceled"),"N/A",IF(O128&lt;&gt;"Scheduled","No",IF(R128="","Yes","No"))))</f>
        <v/>
      </c>
    </row>
    <row r="129">
      <c r="A129" s="16" t="n"/>
      <c r="B129" s="16" t="n"/>
      <c r="C129" s="16" t="n"/>
      <c r="D129" s="16" t="n"/>
      <c r="E129" s="37" t="n"/>
      <c r="F129" s="18" t="n"/>
      <c r="G129" s="18" t="n"/>
      <c r="H129" s="19" t="n"/>
      <c r="I129" s="19" t="n"/>
      <c r="J129" s="16" t="n"/>
      <c r="K129" s="16" t="n"/>
      <c r="L129" s="16" t="n"/>
      <c r="M129" s="20" t="n"/>
      <c r="N129" s="20" t="n"/>
      <c r="O129" s="19" t="n"/>
      <c r="P129" s="21">
        <f>IF(COUNTA(A129:O129)=0,"",IF(OR(F129="",G129="",G129&lt;=F129),"",ROUND((G129-F129)*24,2)))</f>
        <v/>
      </c>
      <c r="Q129" s="22">
        <f>IF(COUNTA(A129:O129)=0,"",IF(M129="","",M129-IF(N129="",0,N129)))</f>
        <v/>
      </c>
      <c r="R129" s="23">
        <f>IF(COUNTA(A129:O129)=0,"",IF(OR(E129="",F129="",G129=""),"Missing date or time",IF(G129&lt;=F129,"End time must be after start time",IF(AND(M129&lt;&gt;"",N129&lt;&gt;"",N129&gt;M129),"Over capacity",IF(AND(L129&lt;&gt;"",O129&lt;&gt;"Canceled",COUNTIFS($E$9:$E$208,E129,$L$9:$L$208,L129,$F$9:$F$208,"&lt;"&amp;G129,$G$9:$G$208,"&gt;"&amp;F129,$O$9:$O$208,"&lt;&gt;Canceled")&gt;1),"Instructor conflict",IF(AND(OR(I129="In Person",I129="Hybrid"),J129&lt;&gt;"",O129&lt;&gt;"Canceled",COUNTIFS($E$9:$E$208,E129,$J$9:$J$208,J129,$F$9:$F$208,"&lt;"&amp;G129,$G$9:$G$208,"&gt;"&amp;F129,$O$9:$O$208,"&lt;&gt;Canceled")&gt;1),"Location conflict",IF(AND(O129="Scheduled",OR(A129="",B129="",C129="",E129="",F129="",G129="",H129="",I129="",L129="",M129="",AND(OR(I129="In Person",I129="Hybrid"),J129=""),AND(OR(I129="Virtual",I129="Hybrid"),K129=""))),"Missing required scheduled details","")))))))</f>
        <v/>
      </c>
      <c r="S129" s="24">
        <f>IF(COUNTA(A129:O129)=0,"",IF(OR(O129="Completed",O129="Canceled"),"N/A",IF(O129&lt;&gt;"Scheduled","No",IF(R129="","Yes","No"))))</f>
        <v/>
      </c>
    </row>
    <row r="130">
      <c r="A130" s="16" t="n"/>
      <c r="B130" s="16" t="n"/>
      <c r="C130" s="16" t="n"/>
      <c r="D130" s="16" t="n"/>
      <c r="E130" s="37" t="n"/>
      <c r="F130" s="18" t="n"/>
      <c r="G130" s="18" t="n"/>
      <c r="H130" s="19" t="n"/>
      <c r="I130" s="19" t="n"/>
      <c r="J130" s="16" t="n"/>
      <c r="K130" s="16" t="n"/>
      <c r="L130" s="16" t="n"/>
      <c r="M130" s="20" t="n"/>
      <c r="N130" s="20" t="n"/>
      <c r="O130" s="19" t="n"/>
      <c r="P130" s="21">
        <f>IF(COUNTA(A130:O130)=0,"",IF(OR(F130="",G130="",G130&lt;=F130),"",ROUND((G130-F130)*24,2)))</f>
        <v/>
      </c>
      <c r="Q130" s="22">
        <f>IF(COUNTA(A130:O130)=0,"",IF(M130="","",M130-IF(N130="",0,N130)))</f>
        <v/>
      </c>
      <c r="R130" s="23">
        <f>IF(COUNTA(A130:O130)=0,"",IF(OR(E130="",F130="",G130=""),"Missing date or time",IF(G130&lt;=F130,"End time must be after start time",IF(AND(M130&lt;&gt;"",N130&lt;&gt;"",N130&gt;M130),"Over capacity",IF(AND(L130&lt;&gt;"",O130&lt;&gt;"Canceled",COUNTIFS($E$9:$E$208,E130,$L$9:$L$208,L130,$F$9:$F$208,"&lt;"&amp;G130,$G$9:$G$208,"&gt;"&amp;F130,$O$9:$O$208,"&lt;&gt;Canceled")&gt;1),"Instructor conflict",IF(AND(OR(I130="In Person",I130="Hybrid"),J130&lt;&gt;"",O130&lt;&gt;"Canceled",COUNTIFS($E$9:$E$208,E130,$J$9:$J$208,J130,$F$9:$F$208,"&lt;"&amp;G130,$G$9:$G$208,"&gt;"&amp;F130,$O$9:$O$208,"&lt;&gt;Canceled")&gt;1),"Location conflict",IF(AND(O130="Scheduled",OR(A130="",B130="",C130="",E130="",F130="",G130="",H130="",I130="",L130="",M130="",AND(OR(I130="In Person",I130="Hybrid"),J130=""),AND(OR(I130="Virtual",I130="Hybrid"),K130=""))),"Missing required scheduled details","")))))))</f>
        <v/>
      </c>
      <c r="S130" s="24">
        <f>IF(COUNTA(A130:O130)=0,"",IF(OR(O130="Completed",O130="Canceled"),"N/A",IF(O130&lt;&gt;"Scheduled","No",IF(R130="","Yes","No"))))</f>
        <v/>
      </c>
    </row>
    <row r="131">
      <c r="A131" s="16" t="n"/>
      <c r="B131" s="16" t="n"/>
      <c r="C131" s="16" t="n"/>
      <c r="D131" s="16" t="n"/>
      <c r="E131" s="37" t="n"/>
      <c r="F131" s="18" t="n"/>
      <c r="G131" s="18" t="n"/>
      <c r="H131" s="19" t="n"/>
      <c r="I131" s="19" t="n"/>
      <c r="J131" s="16" t="n"/>
      <c r="K131" s="16" t="n"/>
      <c r="L131" s="16" t="n"/>
      <c r="M131" s="20" t="n"/>
      <c r="N131" s="20" t="n"/>
      <c r="O131" s="19" t="n"/>
      <c r="P131" s="21">
        <f>IF(COUNTA(A131:O131)=0,"",IF(OR(F131="",G131="",G131&lt;=F131),"",ROUND((G131-F131)*24,2)))</f>
        <v/>
      </c>
      <c r="Q131" s="22">
        <f>IF(COUNTA(A131:O131)=0,"",IF(M131="","",M131-IF(N131="",0,N131)))</f>
        <v/>
      </c>
      <c r="R131" s="23">
        <f>IF(COUNTA(A131:O131)=0,"",IF(OR(E131="",F131="",G131=""),"Missing date or time",IF(G131&lt;=F131,"End time must be after start time",IF(AND(M131&lt;&gt;"",N131&lt;&gt;"",N131&gt;M131),"Over capacity",IF(AND(L131&lt;&gt;"",O131&lt;&gt;"Canceled",COUNTIFS($E$9:$E$208,E131,$L$9:$L$208,L131,$F$9:$F$208,"&lt;"&amp;G131,$G$9:$G$208,"&gt;"&amp;F131,$O$9:$O$208,"&lt;&gt;Canceled")&gt;1),"Instructor conflict",IF(AND(OR(I131="In Person",I131="Hybrid"),J131&lt;&gt;"",O131&lt;&gt;"Canceled",COUNTIFS($E$9:$E$208,E131,$J$9:$J$208,J131,$F$9:$F$208,"&lt;"&amp;G131,$G$9:$G$208,"&gt;"&amp;F131,$O$9:$O$208,"&lt;&gt;Canceled")&gt;1),"Location conflict",IF(AND(O131="Scheduled",OR(A131="",B131="",C131="",E131="",F131="",G131="",H131="",I131="",L131="",M131="",AND(OR(I131="In Person",I131="Hybrid"),J131=""),AND(OR(I131="Virtual",I131="Hybrid"),K131=""))),"Missing required scheduled details","")))))))</f>
        <v/>
      </c>
      <c r="S131" s="24">
        <f>IF(COUNTA(A131:O131)=0,"",IF(OR(O131="Completed",O131="Canceled"),"N/A",IF(O131&lt;&gt;"Scheduled","No",IF(R131="","Yes","No"))))</f>
        <v/>
      </c>
    </row>
    <row r="132">
      <c r="A132" s="16" t="n"/>
      <c r="B132" s="16" t="n"/>
      <c r="C132" s="16" t="n"/>
      <c r="D132" s="16" t="n"/>
      <c r="E132" s="37" t="n"/>
      <c r="F132" s="18" t="n"/>
      <c r="G132" s="18" t="n"/>
      <c r="H132" s="19" t="n"/>
      <c r="I132" s="19" t="n"/>
      <c r="J132" s="16" t="n"/>
      <c r="K132" s="16" t="n"/>
      <c r="L132" s="16" t="n"/>
      <c r="M132" s="20" t="n"/>
      <c r="N132" s="20" t="n"/>
      <c r="O132" s="19" t="n"/>
      <c r="P132" s="21">
        <f>IF(COUNTA(A132:O132)=0,"",IF(OR(F132="",G132="",G132&lt;=F132),"",ROUND((G132-F132)*24,2)))</f>
        <v/>
      </c>
      <c r="Q132" s="22">
        <f>IF(COUNTA(A132:O132)=0,"",IF(M132="","",M132-IF(N132="",0,N132)))</f>
        <v/>
      </c>
      <c r="R132" s="23">
        <f>IF(COUNTA(A132:O132)=0,"",IF(OR(E132="",F132="",G132=""),"Missing date or time",IF(G132&lt;=F132,"End time must be after start time",IF(AND(M132&lt;&gt;"",N132&lt;&gt;"",N132&gt;M132),"Over capacity",IF(AND(L132&lt;&gt;"",O132&lt;&gt;"Canceled",COUNTIFS($E$9:$E$208,E132,$L$9:$L$208,L132,$F$9:$F$208,"&lt;"&amp;G132,$G$9:$G$208,"&gt;"&amp;F132,$O$9:$O$208,"&lt;&gt;Canceled")&gt;1),"Instructor conflict",IF(AND(OR(I132="In Person",I132="Hybrid"),J132&lt;&gt;"",O132&lt;&gt;"Canceled",COUNTIFS($E$9:$E$208,E132,$J$9:$J$208,J132,$F$9:$F$208,"&lt;"&amp;G132,$G$9:$G$208,"&gt;"&amp;F132,$O$9:$O$208,"&lt;&gt;Canceled")&gt;1),"Location conflict",IF(AND(O132="Scheduled",OR(A132="",B132="",C132="",E132="",F132="",G132="",H132="",I132="",L132="",M132="",AND(OR(I132="In Person",I132="Hybrid"),J132=""),AND(OR(I132="Virtual",I132="Hybrid"),K132=""))),"Missing required scheduled details","")))))))</f>
        <v/>
      </c>
      <c r="S132" s="24">
        <f>IF(COUNTA(A132:O132)=0,"",IF(OR(O132="Completed",O132="Canceled"),"N/A",IF(O132&lt;&gt;"Scheduled","No",IF(R132="","Yes","No"))))</f>
        <v/>
      </c>
    </row>
    <row r="133">
      <c r="A133" s="16" t="n"/>
      <c r="B133" s="16" t="n"/>
      <c r="C133" s="16" t="n"/>
      <c r="D133" s="16" t="n"/>
      <c r="E133" s="37" t="n"/>
      <c r="F133" s="18" t="n"/>
      <c r="G133" s="18" t="n"/>
      <c r="H133" s="19" t="n"/>
      <c r="I133" s="19" t="n"/>
      <c r="J133" s="16" t="n"/>
      <c r="K133" s="16" t="n"/>
      <c r="L133" s="16" t="n"/>
      <c r="M133" s="20" t="n"/>
      <c r="N133" s="20" t="n"/>
      <c r="O133" s="19" t="n"/>
      <c r="P133" s="21">
        <f>IF(COUNTA(A133:O133)=0,"",IF(OR(F133="",G133="",G133&lt;=F133),"",ROUND((G133-F133)*24,2)))</f>
        <v/>
      </c>
      <c r="Q133" s="22">
        <f>IF(COUNTA(A133:O133)=0,"",IF(M133="","",M133-IF(N133="",0,N133)))</f>
        <v/>
      </c>
      <c r="R133" s="23">
        <f>IF(COUNTA(A133:O133)=0,"",IF(OR(E133="",F133="",G133=""),"Missing date or time",IF(G133&lt;=F133,"End time must be after start time",IF(AND(M133&lt;&gt;"",N133&lt;&gt;"",N133&gt;M133),"Over capacity",IF(AND(L133&lt;&gt;"",O133&lt;&gt;"Canceled",COUNTIFS($E$9:$E$208,E133,$L$9:$L$208,L133,$F$9:$F$208,"&lt;"&amp;G133,$G$9:$G$208,"&gt;"&amp;F133,$O$9:$O$208,"&lt;&gt;Canceled")&gt;1),"Instructor conflict",IF(AND(OR(I133="In Person",I133="Hybrid"),J133&lt;&gt;"",O133&lt;&gt;"Canceled",COUNTIFS($E$9:$E$208,E133,$J$9:$J$208,J133,$F$9:$F$208,"&lt;"&amp;G133,$G$9:$G$208,"&gt;"&amp;F133,$O$9:$O$208,"&lt;&gt;Canceled")&gt;1),"Location conflict",IF(AND(O133="Scheduled",OR(A133="",B133="",C133="",E133="",F133="",G133="",H133="",I133="",L133="",M133="",AND(OR(I133="In Person",I133="Hybrid"),J133=""),AND(OR(I133="Virtual",I133="Hybrid"),K133=""))),"Missing required scheduled details","")))))))</f>
        <v/>
      </c>
      <c r="S133" s="24">
        <f>IF(COUNTA(A133:O133)=0,"",IF(OR(O133="Completed",O133="Canceled"),"N/A",IF(O133&lt;&gt;"Scheduled","No",IF(R133="","Yes","No"))))</f>
        <v/>
      </c>
    </row>
    <row r="134">
      <c r="A134" s="16" t="n"/>
      <c r="B134" s="16" t="n"/>
      <c r="C134" s="16" t="n"/>
      <c r="D134" s="16" t="n"/>
      <c r="E134" s="37" t="n"/>
      <c r="F134" s="18" t="n"/>
      <c r="G134" s="18" t="n"/>
      <c r="H134" s="19" t="n"/>
      <c r="I134" s="19" t="n"/>
      <c r="J134" s="16" t="n"/>
      <c r="K134" s="16" t="n"/>
      <c r="L134" s="16" t="n"/>
      <c r="M134" s="20" t="n"/>
      <c r="N134" s="20" t="n"/>
      <c r="O134" s="19" t="n"/>
      <c r="P134" s="21">
        <f>IF(COUNTA(A134:O134)=0,"",IF(OR(F134="",G134="",G134&lt;=F134),"",ROUND((G134-F134)*24,2)))</f>
        <v/>
      </c>
      <c r="Q134" s="22">
        <f>IF(COUNTA(A134:O134)=0,"",IF(M134="","",M134-IF(N134="",0,N134)))</f>
        <v/>
      </c>
      <c r="R134" s="23">
        <f>IF(COUNTA(A134:O134)=0,"",IF(OR(E134="",F134="",G134=""),"Missing date or time",IF(G134&lt;=F134,"End time must be after start time",IF(AND(M134&lt;&gt;"",N134&lt;&gt;"",N134&gt;M134),"Over capacity",IF(AND(L134&lt;&gt;"",O134&lt;&gt;"Canceled",COUNTIFS($E$9:$E$208,E134,$L$9:$L$208,L134,$F$9:$F$208,"&lt;"&amp;G134,$G$9:$G$208,"&gt;"&amp;F134,$O$9:$O$208,"&lt;&gt;Canceled")&gt;1),"Instructor conflict",IF(AND(OR(I134="In Person",I134="Hybrid"),J134&lt;&gt;"",O134&lt;&gt;"Canceled",COUNTIFS($E$9:$E$208,E134,$J$9:$J$208,J134,$F$9:$F$208,"&lt;"&amp;G134,$G$9:$G$208,"&gt;"&amp;F134,$O$9:$O$208,"&lt;&gt;Canceled")&gt;1),"Location conflict",IF(AND(O134="Scheduled",OR(A134="",B134="",C134="",E134="",F134="",G134="",H134="",I134="",L134="",M134="",AND(OR(I134="In Person",I134="Hybrid"),J134=""),AND(OR(I134="Virtual",I134="Hybrid"),K134=""))),"Missing required scheduled details","")))))))</f>
        <v/>
      </c>
      <c r="S134" s="24">
        <f>IF(COUNTA(A134:O134)=0,"",IF(OR(O134="Completed",O134="Canceled"),"N/A",IF(O134&lt;&gt;"Scheduled","No",IF(R134="","Yes","No"))))</f>
        <v/>
      </c>
    </row>
    <row r="135">
      <c r="A135" s="16" t="n"/>
      <c r="B135" s="16" t="n"/>
      <c r="C135" s="16" t="n"/>
      <c r="D135" s="16" t="n"/>
      <c r="E135" s="37" t="n"/>
      <c r="F135" s="18" t="n"/>
      <c r="G135" s="18" t="n"/>
      <c r="H135" s="19" t="n"/>
      <c r="I135" s="19" t="n"/>
      <c r="J135" s="16" t="n"/>
      <c r="K135" s="16" t="n"/>
      <c r="L135" s="16" t="n"/>
      <c r="M135" s="20" t="n"/>
      <c r="N135" s="20" t="n"/>
      <c r="O135" s="19" t="n"/>
      <c r="P135" s="21">
        <f>IF(COUNTA(A135:O135)=0,"",IF(OR(F135="",G135="",G135&lt;=F135),"",ROUND((G135-F135)*24,2)))</f>
        <v/>
      </c>
      <c r="Q135" s="22">
        <f>IF(COUNTA(A135:O135)=0,"",IF(M135="","",M135-IF(N135="",0,N135)))</f>
        <v/>
      </c>
      <c r="R135" s="23">
        <f>IF(COUNTA(A135:O135)=0,"",IF(OR(E135="",F135="",G135=""),"Missing date or time",IF(G135&lt;=F135,"End time must be after start time",IF(AND(M135&lt;&gt;"",N135&lt;&gt;"",N135&gt;M135),"Over capacity",IF(AND(L135&lt;&gt;"",O135&lt;&gt;"Canceled",COUNTIFS($E$9:$E$208,E135,$L$9:$L$208,L135,$F$9:$F$208,"&lt;"&amp;G135,$G$9:$G$208,"&gt;"&amp;F135,$O$9:$O$208,"&lt;&gt;Canceled")&gt;1),"Instructor conflict",IF(AND(OR(I135="In Person",I135="Hybrid"),J135&lt;&gt;"",O135&lt;&gt;"Canceled",COUNTIFS($E$9:$E$208,E135,$J$9:$J$208,J135,$F$9:$F$208,"&lt;"&amp;G135,$G$9:$G$208,"&gt;"&amp;F135,$O$9:$O$208,"&lt;&gt;Canceled")&gt;1),"Location conflict",IF(AND(O135="Scheduled",OR(A135="",B135="",C135="",E135="",F135="",G135="",H135="",I135="",L135="",M135="",AND(OR(I135="In Person",I135="Hybrid"),J135=""),AND(OR(I135="Virtual",I135="Hybrid"),K135=""))),"Missing required scheduled details","")))))))</f>
        <v/>
      </c>
      <c r="S135" s="24">
        <f>IF(COUNTA(A135:O135)=0,"",IF(OR(O135="Completed",O135="Canceled"),"N/A",IF(O135&lt;&gt;"Scheduled","No",IF(R135="","Yes","No"))))</f>
        <v/>
      </c>
    </row>
    <row r="136">
      <c r="A136" s="16" t="n"/>
      <c r="B136" s="16" t="n"/>
      <c r="C136" s="16" t="n"/>
      <c r="D136" s="16" t="n"/>
      <c r="E136" s="37" t="n"/>
      <c r="F136" s="18" t="n"/>
      <c r="G136" s="18" t="n"/>
      <c r="H136" s="19" t="n"/>
      <c r="I136" s="19" t="n"/>
      <c r="J136" s="16" t="n"/>
      <c r="K136" s="16" t="n"/>
      <c r="L136" s="16" t="n"/>
      <c r="M136" s="20" t="n"/>
      <c r="N136" s="20" t="n"/>
      <c r="O136" s="19" t="n"/>
      <c r="P136" s="21">
        <f>IF(COUNTA(A136:O136)=0,"",IF(OR(F136="",G136="",G136&lt;=F136),"",ROUND((G136-F136)*24,2)))</f>
        <v/>
      </c>
      <c r="Q136" s="22">
        <f>IF(COUNTA(A136:O136)=0,"",IF(M136="","",M136-IF(N136="",0,N136)))</f>
        <v/>
      </c>
      <c r="R136" s="23">
        <f>IF(COUNTA(A136:O136)=0,"",IF(OR(E136="",F136="",G136=""),"Missing date or time",IF(G136&lt;=F136,"End time must be after start time",IF(AND(M136&lt;&gt;"",N136&lt;&gt;"",N136&gt;M136),"Over capacity",IF(AND(L136&lt;&gt;"",O136&lt;&gt;"Canceled",COUNTIFS($E$9:$E$208,E136,$L$9:$L$208,L136,$F$9:$F$208,"&lt;"&amp;G136,$G$9:$G$208,"&gt;"&amp;F136,$O$9:$O$208,"&lt;&gt;Canceled")&gt;1),"Instructor conflict",IF(AND(OR(I136="In Person",I136="Hybrid"),J136&lt;&gt;"",O136&lt;&gt;"Canceled",COUNTIFS($E$9:$E$208,E136,$J$9:$J$208,J136,$F$9:$F$208,"&lt;"&amp;G136,$G$9:$G$208,"&gt;"&amp;F136,$O$9:$O$208,"&lt;&gt;Canceled")&gt;1),"Location conflict",IF(AND(O136="Scheduled",OR(A136="",B136="",C136="",E136="",F136="",G136="",H136="",I136="",L136="",M136="",AND(OR(I136="In Person",I136="Hybrid"),J136=""),AND(OR(I136="Virtual",I136="Hybrid"),K136=""))),"Missing required scheduled details","")))))))</f>
        <v/>
      </c>
      <c r="S136" s="24">
        <f>IF(COUNTA(A136:O136)=0,"",IF(OR(O136="Completed",O136="Canceled"),"N/A",IF(O136&lt;&gt;"Scheduled","No",IF(R136="","Yes","No"))))</f>
        <v/>
      </c>
    </row>
    <row r="137">
      <c r="A137" s="16" t="n"/>
      <c r="B137" s="16" t="n"/>
      <c r="C137" s="16" t="n"/>
      <c r="D137" s="16" t="n"/>
      <c r="E137" s="37" t="n"/>
      <c r="F137" s="18" t="n"/>
      <c r="G137" s="18" t="n"/>
      <c r="H137" s="19" t="n"/>
      <c r="I137" s="19" t="n"/>
      <c r="J137" s="16" t="n"/>
      <c r="K137" s="16" t="n"/>
      <c r="L137" s="16" t="n"/>
      <c r="M137" s="20" t="n"/>
      <c r="N137" s="20" t="n"/>
      <c r="O137" s="19" t="n"/>
      <c r="P137" s="21">
        <f>IF(COUNTA(A137:O137)=0,"",IF(OR(F137="",G137="",G137&lt;=F137),"",ROUND((G137-F137)*24,2)))</f>
        <v/>
      </c>
      <c r="Q137" s="22">
        <f>IF(COUNTA(A137:O137)=0,"",IF(M137="","",M137-IF(N137="",0,N137)))</f>
        <v/>
      </c>
      <c r="R137" s="23">
        <f>IF(COUNTA(A137:O137)=0,"",IF(OR(E137="",F137="",G137=""),"Missing date or time",IF(G137&lt;=F137,"End time must be after start time",IF(AND(M137&lt;&gt;"",N137&lt;&gt;"",N137&gt;M137),"Over capacity",IF(AND(L137&lt;&gt;"",O137&lt;&gt;"Canceled",COUNTIFS($E$9:$E$208,E137,$L$9:$L$208,L137,$F$9:$F$208,"&lt;"&amp;G137,$G$9:$G$208,"&gt;"&amp;F137,$O$9:$O$208,"&lt;&gt;Canceled")&gt;1),"Instructor conflict",IF(AND(OR(I137="In Person",I137="Hybrid"),J137&lt;&gt;"",O137&lt;&gt;"Canceled",COUNTIFS($E$9:$E$208,E137,$J$9:$J$208,J137,$F$9:$F$208,"&lt;"&amp;G137,$G$9:$G$208,"&gt;"&amp;F137,$O$9:$O$208,"&lt;&gt;Canceled")&gt;1),"Location conflict",IF(AND(O137="Scheduled",OR(A137="",B137="",C137="",E137="",F137="",G137="",H137="",I137="",L137="",M137="",AND(OR(I137="In Person",I137="Hybrid"),J137=""),AND(OR(I137="Virtual",I137="Hybrid"),K137=""))),"Missing required scheduled details","")))))))</f>
        <v/>
      </c>
      <c r="S137" s="24">
        <f>IF(COUNTA(A137:O137)=0,"",IF(OR(O137="Completed",O137="Canceled"),"N/A",IF(O137&lt;&gt;"Scheduled","No",IF(R137="","Yes","No"))))</f>
        <v/>
      </c>
    </row>
    <row r="138">
      <c r="A138" s="16" t="n"/>
      <c r="B138" s="16" t="n"/>
      <c r="C138" s="16" t="n"/>
      <c r="D138" s="16" t="n"/>
      <c r="E138" s="37" t="n"/>
      <c r="F138" s="18" t="n"/>
      <c r="G138" s="18" t="n"/>
      <c r="H138" s="19" t="n"/>
      <c r="I138" s="19" t="n"/>
      <c r="J138" s="16" t="n"/>
      <c r="K138" s="16" t="n"/>
      <c r="L138" s="16" t="n"/>
      <c r="M138" s="20" t="n"/>
      <c r="N138" s="20" t="n"/>
      <c r="O138" s="19" t="n"/>
      <c r="P138" s="21">
        <f>IF(COUNTA(A138:O138)=0,"",IF(OR(F138="",G138="",G138&lt;=F138),"",ROUND((G138-F138)*24,2)))</f>
        <v/>
      </c>
      <c r="Q138" s="22">
        <f>IF(COUNTA(A138:O138)=0,"",IF(M138="","",M138-IF(N138="",0,N138)))</f>
        <v/>
      </c>
      <c r="R138" s="23">
        <f>IF(COUNTA(A138:O138)=0,"",IF(OR(E138="",F138="",G138=""),"Missing date or time",IF(G138&lt;=F138,"End time must be after start time",IF(AND(M138&lt;&gt;"",N138&lt;&gt;"",N138&gt;M138),"Over capacity",IF(AND(L138&lt;&gt;"",O138&lt;&gt;"Canceled",COUNTIFS($E$9:$E$208,E138,$L$9:$L$208,L138,$F$9:$F$208,"&lt;"&amp;G138,$G$9:$G$208,"&gt;"&amp;F138,$O$9:$O$208,"&lt;&gt;Canceled")&gt;1),"Instructor conflict",IF(AND(OR(I138="In Person",I138="Hybrid"),J138&lt;&gt;"",O138&lt;&gt;"Canceled",COUNTIFS($E$9:$E$208,E138,$J$9:$J$208,J138,$F$9:$F$208,"&lt;"&amp;G138,$G$9:$G$208,"&gt;"&amp;F138,$O$9:$O$208,"&lt;&gt;Canceled")&gt;1),"Location conflict",IF(AND(O138="Scheduled",OR(A138="",B138="",C138="",E138="",F138="",G138="",H138="",I138="",L138="",M138="",AND(OR(I138="In Person",I138="Hybrid"),J138=""),AND(OR(I138="Virtual",I138="Hybrid"),K138=""))),"Missing required scheduled details","")))))))</f>
        <v/>
      </c>
      <c r="S138" s="24">
        <f>IF(COUNTA(A138:O138)=0,"",IF(OR(O138="Completed",O138="Canceled"),"N/A",IF(O138&lt;&gt;"Scheduled","No",IF(R138="","Yes","No"))))</f>
        <v/>
      </c>
    </row>
    <row r="139">
      <c r="A139" s="16" t="n"/>
      <c r="B139" s="16" t="n"/>
      <c r="C139" s="16" t="n"/>
      <c r="D139" s="16" t="n"/>
      <c r="E139" s="37" t="n"/>
      <c r="F139" s="18" t="n"/>
      <c r="G139" s="18" t="n"/>
      <c r="H139" s="19" t="n"/>
      <c r="I139" s="19" t="n"/>
      <c r="J139" s="16" t="n"/>
      <c r="K139" s="16" t="n"/>
      <c r="L139" s="16" t="n"/>
      <c r="M139" s="20" t="n"/>
      <c r="N139" s="20" t="n"/>
      <c r="O139" s="19" t="n"/>
      <c r="P139" s="21">
        <f>IF(COUNTA(A139:O139)=0,"",IF(OR(F139="",G139="",G139&lt;=F139),"",ROUND((G139-F139)*24,2)))</f>
        <v/>
      </c>
      <c r="Q139" s="22">
        <f>IF(COUNTA(A139:O139)=0,"",IF(M139="","",M139-IF(N139="",0,N139)))</f>
        <v/>
      </c>
      <c r="R139" s="23">
        <f>IF(COUNTA(A139:O139)=0,"",IF(OR(E139="",F139="",G139=""),"Missing date or time",IF(G139&lt;=F139,"End time must be after start time",IF(AND(M139&lt;&gt;"",N139&lt;&gt;"",N139&gt;M139),"Over capacity",IF(AND(L139&lt;&gt;"",O139&lt;&gt;"Canceled",COUNTIFS($E$9:$E$208,E139,$L$9:$L$208,L139,$F$9:$F$208,"&lt;"&amp;G139,$G$9:$G$208,"&gt;"&amp;F139,$O$9:$O$208,"&lt;&gt;Canceled")&gt;1),"Instructor conflict",IF(AND(OR(I139="In Person",I139="Hybrid"),J139&lt;&gt;"",O139&lt;&gt;"Canceled",COUNTIFS($E$9:$E$208,E139,$J$9:$J$208,J139,$F$9:$F$208,"&lt;"&amp;G139,$G$9:$G$208,"&gt;"&amp;F139,$O$9:$O$208,"&lt;&gt;Canceled")&gt;1),"Location conflict",IF(AND(O139="Scheduled",OR(A139="",B139="",C139="",E139="",F139="",G139="",H139="",I139="",L139="",M139="",AND(OR(I139="In Person",I139="Hybrid"),J139=""),AND(OR(I139="Virtual",I139="Hybrid"),K139=""))),"Missing required scheduled details","")))))))</f>
        <v/>
      </c>
      <c r="S139" s="24">
        <f>IF(COUNTA(A139:O139)=0,"",IF(OR(O139="Completed",O139="Canceled"),"N/A",IF(O139&lt;&gt;"Scheduled","No",IF(R139="","Yes","No"))))</f>
        <v/>
      </c>
    </row>
    <row r="140">
      <c r="A140" s="16" t="n"/>
      <c r="B140" s="16" t="n"/>
      <c r="C140" s="16" t="n"/>
      <c r="D140" s="16" t="n"/>
      <c r="E140" s="37" t="n"/>
      <c r="F140" s="18" t="n"/>
      <c r="G140" s="18" t="n"/>
      <c r="H140" s="19" t="n"/>
      <c r="I140" s="19" t="n"/>
      <c r="J140" s="16" t="n"/>
      <c r="K140" s="16" t="n"/>
      <c r="L140" s="16" t="n"/>
      <c r="M140" s="20" t="n"/>
      <c r="N140" s="20" t="n"/>
      <c r="O140" s="19" t="n"/>
      <c r="P140" s="21">
        <f>IF(COUNTA(A140:O140)=0,"",IF(OR(F140="",G140="",G140&lt;=F140),"",ROUND((G140-F140)*24,2)))</f>
        <v/>
      </c>
      <c r="Q140" s="22">
        <f>IF(COUNTA(A140:O140)=0,"",IF(M140="","",M140-IF(N140="",0,N140)))</f>
        <v/>
      </c>
      <c r="R140" s="23">
        <f>IF(COUNTA(A140:O140)=0,"",IF(OR(E140="",F140="",G140=""),"Missing date or time",IF(G140&lt;=F140,"End time must be after start time",IF(AND(M140&lt;&gt;"",N140&lt;&gt;"",N140&gt;M140),"Over capacity",IF(AND(L140&lt;&gt;"",O140&lt;&gt;"Canceled",COUNTIFS($E$9:$E$208,E140,$L$9:$L$208,L140,$F$9:$F$208,"&lt;"&amp;G140,$G$9:$G$208,"&gt;"&amp;F140,$O$9:$O$208,"&lt;&gt;Canceled")&gt;1),"Instructor conflict",IF(AND(OR(I140="In Person",I140="Hybrid"),J140&lt;&gt;"",O140&lt;&gt;"Canceled",COUNTIFS($E$9:$E$208,E140,$J$9:$J$208,J140,$F$9:$F$208,"&lt;"&amp;G140,$G$9:$G$208,"&gt;"&amp;F140,$O$9:$O$208,"&lt;&gt;Canceled")&gt;1),"Location conflict",IF(AND(O140="Scheduled",OR(A140="",B140="",C140="",E140="",F140="",G140="",H140="",I140="",L140="",M140="",AND(OR(I140="In Person",I140="Hybrid"),J140=""),AND(OR(I140="Virtual",I140="Hybrid"),K140=""))),"Missing required scheduled details","")))))))</f>
        <v/>
      </c>
      <c r="S140" s="24">
        <f>IF(COUNTA(A140:O140)=0,"",IF(OR(O140="Completed",O140="Canceled"),"N/A",IF(O140&lt;&gt;"Scheduled","No",IF(R140="","Yes","No"))))</f>
        <v/>
      </c>
    </row>
    <row r="141">
      <c r="A141" s="16" t="n"/>
      <c r="B141" s="16" t="n"/>
      <c r="C141" s="16" t="n"/>
      <c r="D141" s="16" t="n"/>
      <c r="E141" s="37" t="n"/>
      <c r="F141" s="18" t="n"/>
      <c r="G141" s="18" t="n"/>
      <c r="H141" s="19" t="n"/>
      <c r="I141" s="19" t="n"/>
      <c r="J141" s="16" t="n"/>
      <c r="K141" s="16" t="n"/>
      <c r="L141" s="16" t="n"/>
      <c r="M141" s="20" t="n"/>
      <c r="N141" s="20" t="n"/>
      <c r="O141" s="19" t="n"/>
      <c r="P141" s="21">
        <f>IF(COUNTA(A141:O141)=0,"",IF(OR(F141="",G141="",G141&lt;=F141),"",ROUND((G141-F141)*24,2)))</f>
        <v/>
      </c>
      <c r="Q141" s="22">
        <f>IF(COUNTA(A141:O141)=0,"",IF(M141="","",M141-IF(N141="",0,N141)))</f>
        <v/>
      </c>
      <c r="R141" s="23">
        <f>IF(COUNTA(A141:O141)=0,"",IF(OR(E141="",F141="",G141=""),"Missing date or time",IF(G141&lt;=F141,"End time must be after start time",IF(AND(M141&lt;&gt;"",N141&lt;&gt;"",N141&gt;M141),"Over capacity",IF(AND(L141&lt;&gt;"",O141&lt;&gt;"Canceled",COUNTIFS($E$9:$E$208,E141,$L$9:$L$208,L141,$F$9:$F$208,"&lt;"&amp;G141,$G$9:$G$208,"&gt;"&amp;F141,$O$9:$O$208,"&lt;&gt;Canceled")&gt;1),"Instructor conflict",IF(AND(OR(I141="In Person",I141="Hybrid"),J141&lt;&gt;"",O141&lt;&gt;"Canceled",COUNTIFS($E$9:$E$208,E141,$J$9:$J$208,J141,$F$9:$F$208,"&lt;"&amp;G141,$G$9:$G$208,"&gt;"&amp;F141,$O$9:$O$208,"&lt;&gt;Canceled")&gt;1),"Location conflict",IF(AND(O141="Scheduled",OR(A141="",B141="",C141="",E141="",F141="",G141="",H141="",I141="",L141="",M141="",AND(OR(I141="In Person",I141="Hybrid"),J141=""),AND(OR(I141="Virtual",I141="Hybrid"),K141=""))),"Missing required scheduled details","")))))))</f>
        <v/>
      </c>
      <c r="S141" s="24">
        <f>IF(COUNTA(A141:O141)=0,"",IF(OR(O141="Completed",O141="Canceled"),"N/A",IF(O141&lt;&gt;"Scheduled","No",IF(R141="","Yes","No"))))</f>
        <v/>
      </c>
    </row>
    <row r="142">
      <c r="A142" s="16" t="n"/>
      <c r="B142" s="16" t="n"/>
      <c r="C142" s="16" t="n"/>
      <c r="D142" s="16" t="n"/>
      <c r="E142" s="37" t="n"/>
      <c r="F142" s="18" t="n"/>
      <c r="G142" s="18" t="n"/>
      <c r="H142" s="19" t="n"/>
      <c r="I142" s="19" t="n"/>
      <c r="J142" s="16" t="n"/>
      <c r="K142" s="16" t="n"/>
      <c r="L142" s="16" t="n"/>
      <c r="M142" s="20" t="n"/>
      <c r="N142" s="20" t="n"/>
      <c r="O142" s="19" t="n"/>
      <c r="P142" s="21">
        <f>IF(COUNTA(A142:O142)=0,"",IF(OR(F142="",G142="",G142&lt;=F142),"",ROUND((G142-F142)*24,2)))</f>
        <v/>
      </c>
      <c r="Q142" s="22">
        <f>IF(COUNTA(A142:O142)=0,"",IF(M142="","",M142-IF(N142="",0,N142)))</f>
        <v/>
      </c>
      <c r="R142" s="23">
        <f>IF(COUNTA(A142:O142)=0,"",IF(OR(E142="",F142="",G142=""),"Missing date or time",IF(G142&lt;=F142,"End time must be after start time",IF(AND(M142&lt;&gt;"",N142&lt;&gt;"",N142&gt;M142),"Over capacity",IF(AND(L142&lt;&gt;"",O142&lt;&gt;"Canceled",COUNTIFS($E$9:$E$208,E142,$L$9:$L$208,L142,$F$9:$F$208,"&lt;"&amp;G142,$G$9:$G$208,"&gt;"&amp;F142,$O$9:$O$208,"&lt;&gt;Canceled")&gt;1),"Instructor conflict",IF(AND(OR(I142="In Person",I142="Hybrid"),J142&lt;&gt;"",O142&lt;&gt;"Canceled",COUNTIFS($E$9:$E$208,E142,$J$9:$J$208,J142,$F$9:$F$208,"&lt;"&amp;G142,$G$9:$G$208,"&gt;"&amp;F142,$O$9:$O$208,"&lt;&gt;Canceled")&gt;1),"Location conflict",IF(AND(O142="Scheduled",OR(A142="",B142="",C142="",E142="",F142="",G142="",H142="",I142="",L142="",M142="",AND(OR(I142="In Person",I142="Hybrid"),J142=""),AND(OR(I142="Virtual",I142="Hybrid"),K142=""))),"Missing required scheduled details","")))))))</f>
        <v/>
      </c>
      <c r="S142" s="24">
        <f>IF(COUNTA(A142:O142)=0,"",IF(OR(O142="Completed",O142="Canceled"),"N/A",IF(O142&lt;&gt;"Scheduled","No",IF(R142="","Yes","No"))))</f>
        <v/>
      </c>
    </row>
    <row r="143">
      <c r="A143" s="16" t="n"/>
      <c r="B143" s="16" t="n"/>
      <c r="C143" s="16" t="n"/>
      <c r="D143" s="16" t="n"/>
      <c r="E143" s="37" t="n"/>
      <c r="F143" s="18" t="n"/>
      <c r="G143" s="18" t="n"/>
      <c r="H143" s="19" t="n"/>
      <c r="I143" s="19" t="n"/>
      <c r="J143" s="16" t="n"/>
      <c r="K143" s="16" t="n"/>
      <c r="L143" s="16" t="n"/>
      <c r="M143" s="20" t="n"/>
      <c r="N143" s="20" t="n"/>
      <c r="O143" s="19" t="n"/>
      <c r="P143" s="21">
        <f>IF(COUNTA(A143:O143)=0,"",IF(OR(F143="",G143="",G143&lt;=F143),"",ROUND((G143-F143)*24,2)))</f>
        <v/>
      </c>
      <c r="Q143" s="22">
        <f>IF(COUNTA(A143:O143)=0,"",IF(M143="","",M143-IF(N143="",0,N143)))</f>
        <v/>
      </c>
      <c r="R143" s="23">
        <f>IF(COUNTA(A143:O143)=0,"",IF(OR(E143="",F143="",G143=""),"Missing date or time",IF(G143&lt;=F143,"End time must be after start time",IF(AND(M143&lt;&gt;"",N143&lt;&gt;"",N143&gt;M143),"Over capacity",IF(AND(L143&lt;&gt;"",O143&lt;&gt;"Canceled",COUNTIFS($E$9:$E$208,E143,$L$9:$L$208,L143,$F$9:$F$208,"&lt;"&amp;G143,$G$9:$G$208,"&gt;"&amp;F143,$O$9:$O$208,"&lt;&gt;Canceled")&gt;1),"Instructor conflict",IF(AND(OR(I143="In Person",I143="Hybrid"),J143&lt;&gt;"",O143&lt;&gt;"Canceled",COUNTIFS($E$9:$E$208,E143,$J$9:$J$208,J143,$F$9:$F$208,"&lt;"&amp;G143,$G$9:$G$208,"&gt;"&amp;F143,$O$9:$O$208,"&lt;&gt;Canceled")&gt;1),"Location conflict",IF(AND(O143="Scheduled",OR(A143="",B143="",C143="",E143="",F143="",G143="",H143="",I143="",L143="",M143="",AND(OR(I143="In Person",I143="Hybrid"),J143=""),AND(OR(I143="Virtual",I143="Hybrid"),K143=""))),"Missing required scheduled details","")))))))</f>
        <v/>
      </c>
      <c r="S143" s="24">
        <f>IF(COUNTA(A143:O143)=0,"",IF(OR(O143="Completed",O143="Canceled"),"N/A",IF(O143&lt;&gt;"Scheduled","No",IF(R143="","Yes","No"))))</f>
        <v/>
      </c>
    </row>
    <row r="144">
      <c r="A144" s="16" t="n"/>
      <c r="B144" s="16" t="n"/>
      <c r="C144" s="16" t="n"/>
      <c r="D144" s="16" t="n"/>
      <c r="E144" s="37" t="n"/>
      <c r="F144" s="18" t="n"/>
      <c r="G144" s="18" t="n"/>
      <c r="H144" s="19" t="n"/>
      <c r="I144" s="19" t="n"/>
      <c r="J144" s="16" t="n"/>
      <c r="K144" s="16" t="n"/>
      <c r="L144" s="16" t="n"/>
      <c r="M144" s="20" t="n"/>
      <c r="N144" s="20" t="n"/>
      <c r="O144" s="19" t="n"/>
      <c r="P144" s="21">
        <f>IF(COUNTA(A144:O144)=0,"",IF(OR(F144="",G144="",G144&lt;=F144),"",ROUND((G144-F144)*24,2)))</f>
        <v/>
      </c>
      <c r="Q144" s="22">
        <f>IF(COUNTA(A144:O144)=0,"",IF(M144="","",M144-IF(N144="",0,N144)))</f>
        <v/>
      </c>
      <c r="R144" s="23">
        <f>IF(COUNTA(A144:O144)=0,"",IF(OR(E144="",F144="",G144=""),"Missing date or time",IF(G144&lt;=F144,"End time must be after start time",IF(AND(M144&lt;&gt;"",N144&lt;&gt;"",N144&gt;M144),"Over capacity",IF(AND(L144&lt;&gt;"",O144&lt;&gt;"Canceled",COUNTIFS($E$9:$E$208,E144,$L$9:$L$208,L144,$F$9:$F$208,"&lt;"&amp;G144,$G$9:$G$208,"&gt;"&amp;F144,$O$9:$O$208,"&lt;&gt;Canceled")&gt;1),"Instructor conflict",IF(AND(OR(I144="In Person",I144="Hybrid"),J144&lt;&gt;"",O144&lt;&gt;"Canceled",COUNTIFS($E$9:$E$208,E144,$J$9:$J$208,J144,$F$9:$F$208,"&lt;"&amp;G144,$G$9:$G$208,"&gt;"&amp;F144,$O$9:$O$208,"&lt;&gt;Canceled")&gt;1),"Location conflict",IF(AND(O144="Scheduled",OR(A144="",B144="",C144="",E144="",F144="",G144="",H144="",I144="",L144="",M144="",AND(OR(I144="In Person",I144="Hybrid"),J144=""),AND(OR(I144="Virtual",I144="Hybrid"),K144=""))),"Missing required scheduled details","")))))))</f>
        <v/>
      </c>
      <c r="S144" s="24">
        <f>IF(COUNTA(A144:O144)=0,"",IF(OR(O144="Completed",O144="Canceled"),"N/A",IF(O144&lt;&gt;"Scheduled","No",IF(R144="","Yes","No"))))</f>
        <v/>
      </c>
    </row>
    <row r="145">
      <c r="A145" s="16" t="n"/>
      <c r="B145" s="16" t="n"/>
      <c r="C145" s="16" t="n"/>
      <c r="D145" s="16" t="n"/>
      <c r="E145" s="37" t="n"/>
      <c r="F145" s="18" t="n"/>
      <c r="G145" s="18" t="n"/>
      <c r="H145" s="19" t="n"/>
      <c r="I145" s="19" t="n"/>
      <c r="J145" s="16" t="n"/>
      <c r="K145" s="16" t="n"/>
      <c r="L145" s="16" t="n"/>
      <c r="M145" s="20" t="n"/>
      <c r="N145" s="20" t="n"/>
      <c r="O145" s="19" t="n"/>
      <c r="P145" s="21">
        <f>IF(COUNTA(A145:O145)=0,"",IF(OR(F145="",G145="",G145&lt;=F145),"",ROUND((G145-F145)*24,2)))</f>
        <v/>
      </c>
      <c r="Q145" s="22">
        <f>IF(COUNTA(A145:O145)=0,"",IF(M145="","",M145-IF(N145="",0,N145)))</f>
        <v/>
      </c>
      <c r="R145" s="23">
        <f>IF(COUNTA(A145:O145)=0,"",IF(OR(E145="",F145="",G145=""),"Missing date or time",IF(G145&lt;=F145,"End time must be after start time",IF(AND(M145&lt;&gt;"",N145&lt;&gt;"",N145&gt;M145),"Over capacity",IF(AND(L145&lt;&gt;"",O145&lt;&gt;"Canceled",COUNTIFS($E$9:$E$208,E145,$L$9:$L$208,L145,$F$9:$F$208,"&lt;"&amp;G145,$G$9:$G$208,"&gt;"&amp;F145,$O$9:$O$208,"&lt;&gt;Canceled")&gt;1),"Instructor conflict",IF(AND(OR(I145="In Person",I145="Hybrid"),J145&lt;&gt;"",O145&lt;&gt;"Canceled",COUNTIFS($E$9:$E$208,E145,$J$9:$J$208,J145,$F$9:$F$208,"&lt;"&amp;G145,$G$9:$G$208,"&gt;"&amp;F145,$O$9:$O$208,"&lt;&gt;Canceled")&gt;1),"Location conflict",IF(AND(O145="Scheduled",OR(A145="",B145="",C145="",E145="",F145="",G145="",H145="",I145="",L145="",M145="",AND(OR(I145="In Person",I145="Hybrid"),J145=""),AND(OR(I145="Virtual",I145="Hybrid"),K145=""))),"Missing required scheduled details","")))))))</f>
        <v/>
      </c>
      <c r="S145" s="24">
        <f>IF(COUNTA(A145:O145)=0,"",IF(OR(O145="Completed",O145="Canceled"),"N/A",IF(O145&lt;&gt;"Scheduled","No",IF(R145="","Yes","No"))))</f>
        <v/>
      </c>
    </row>
    <row r="146">
      <c r="A146" s="16" t="n"/>
      <c r="B146" s="16" t="n"/>
      <c r="C146" s="16" t="n"/>
      <c r="D146" s="16" t="n"/>
      <c r="E146" s="37" t="n"/>
      <c r="F146" s="18" t="n"/>
      <c r="G146" s="18" t="n"/>
      <c r="H146" s="19" t="n"/>
      <c r="I146" s="19" t="n"/>
      <c r="J146" s="16" t="n"/>
      <c r="K146" s="16" t="n"/>
      <c r="L146" s="16" t="n"/>
      <c r="M146" s="20" t="n"/>
      <c r="N146" s="20" t="n"/>
      <c r="O146" s="19" t="n"/>
      <c r="P146" s="21">
        <f>IF(COUNTA(A146:O146)=0,"",IF(OR(F146="",G146="",G146&lt;=F146),"",ROUND((G146-F146)*24,2)))</f>
        <v/>
      </c>
      <c r="Q146" s="22">
        <f>IF(COUNTA(A146:O146)=0,"",IF(M146="","",M146-IF(N146="",0,N146)))</f>
        <v/>
      </c>
      <c r="R146" s="23">
        <f>IF(COUNTA(A146:O146)=0,"",IF(OR(E146="",F146="",G146=""),"Missing date or time",IF(G146&lt;=F146,"End time must be after start time",IF(AND(M146&lt;&gt;"",N146&lt;&gt;"",N146&gt;M146),"Over capacity",IF(AND(L146&lt;&gt;"",O146&lt;&gt;"Canceled",COUNTIFS($E$9:$E$208,E146,$L$9:$L$208,L146,$F$9:$F$208,"&lt;"&amp;G146,$G$9:$G$208,"&gt;"&amp;F146,$O$9:$O$208,"&lt;&gt;Canceled")&gt;1),"Instructor conflict",IF(AND(OR(I146="In Person",I146="Hybrid"),J146&lt;&gt;"",O146&lt;&gt;"Canceled",COUNTIFS($E$9:$E$208,E146,$J$9:$J$208,J146,$F$9:$F$208,"&lt;"&amp;G146,$G$9:$G$208,"&gt;"&amp;F146,$O$9:$O$208,"&lt;&gt;Canceled")&gt;1),"Location conflict",IF(AND(O146="Scheduled",OR(A146="",B146="",C146="",E146="",F146="",G146="",H146="",I146="",L146="",M146="",AND(OR(I146="In Person",I146="Hybrid"),J146=""),AND(OR(I146="Virtual",I146="Hybrid"),K146=""))),"Missing required scheduled details","")))))))</f>
        <v/>
      </c>
      <c r="S146" s="24">
        <f>IF(COUNTA(A146:O146)=0,"",IF(OR(O146="Completed",O146="Canceled"),"N/A",IF(O146&lt;&gt;"Scheduled","No",IF(R146="","Yes","No"))))</f>
        <v/>
      </c>
    </row>
    <row r="147">
      <c r="A147" s="16" t="n"/>
      <c r="B147" s="16" t="n"/>
      <c r="C147" s="16" t="n"/>
      <c r="D147" s="16" t="n"/>
      <c r="E147" s="37" t="n"/>
      <c r="F147" s="18" t="n"/>
      <c r="G147" s="18" t="n"/>
      <c r="H147" s="19" t="n"/>
      <c r="I147" s="19" t="n"/>
      <c r="J147" s="16" t="n"/>
      <c r="K147" s="16" t="n"/>
      <c r="L147" s="16" t="n"/>
      <c r="M147" s="20" t="n"/>
      <c r="N147" s="20" t="n"/>
      <c r="O147" s="19" t="n"/>
      <c r="P147" s="21">
        <f>IF(COUNTA(A147:O147)=0,"",IF(OR(F147="",G147="",G147&lt;=F147),"",ROUND((G147-F147)*24,2)))</f>
        <v/>
      </c>
      <c r="Q147" s="22">
        <f>IF(COUNTA(A147:O147)=0,"",IF(M147="","",M147-IF(N147="",0,N147)))</f>
        <v/>
      </c>
      <c r="R147" s="23">
        <f>IF(COUNTA(A147:O147)=0,"",IF(OR(E147="",F147="",G147=""),"Missing date or time",IF(G147&lt;=F147,"End time must be after start time",IF(AND(M147&lt;&gt;"",N147&lt;&gt;"",N147&gt;M147),"Over capacity",IF(AND(L147&lt;&gt;"",O147&lt;&gt;"Canceled",COUNTIFS($E$9:$E$208,E147,$L$9:$L$208,L147,$F$9:$F$208,"&lt;"&amp;G147,$G$9:$G$208,"&gt;"&amp;F147,$O$9:$O$208,"&lt;&gt;Canceled")&gt;1),"Instructor conflict",IF(AND(OR(I147="In Person",I147="Hybrid"),J147&lt;&gt;"",O147&lt;&gt;"Canceled",COUNTIFS($E$9:$E$208,E147,$J$9:$J$208,J147,$F$9:$F$208,"&lt;"&amp;G147,$G$9:$G$208,"&gt;"&amp;F147,$O$9:$O$208,"&lt;&gt;Canceled")&gt;1),"Location conflict",IF(AND(O147="Scheduled",OR(A147="",B147="",C147="",E147="",F147="",G147="",H147="",I147="",L147="",M147="",AND(OR(I147="In Person",I147="Hybrid"),J147=""),AND(OR(I147="Virtual",I147="Hybrid"),K147=""))),"Missing required scheduled details","")))))))</f>
        <v/>
      </c>
      <c r="S147" s="24">
        <f>IF(COUNTA(A147:O147)=0,"",IF(OR(O147="Completed",O147="Canceled"),"N/A",IF(O147&lt;&gt;"Scheduled","No",IF(R147="","Yes","No"))))</f>
        <v/>
      </c>
    </row>
    <row r="148">
      <c r="A148" s="16" t="n"/>
      <c r="B148" s="16" t="n"/>
      <c r="C148" s="16" t="n"/>
      <c r="D148" s="16" t="n"/>
      <c r="E148" s="37" t="n"/>
      <c r="F148" s="18" t="n"/>
      <c r="G148" s="18" t="n"/>
      <c r="H148" s="19" t="n"/>
      <c r="I148" s="19" t="n"/>
      <c r="J148" s="16" t="n"/>
      <c r="K148" s="16" t="n"/>
      <c r="L148" s="16" t="n"/>
      <c r="M148" s="20" t="n"/>
      <c r="N148" s="20" t="n"/>
      <c r="O148" s="19" t="n"/>
      <c r="P148" s="21">
        <f>IF(COUNTA(A148:O148)=0,"",IF(OR(F148="",G148="",G148&lt;=F148),"",ROUND((G148-F148)*24,2)))</f>
        <v/>
      </c>
      <c r="Q148" s="22">
        <f>IF(COUNTA(A148:O148)=0,"",IF(M148="","",M148-IF(N148="",0,N148)))</f>
        <v/>
      </c>
      <c r="R148" s="23">
        <f>IF(COUNTA(A148:O148)=0,"",IF(OR(E148="",F148="",G148=""),"Missing date or time",IF(G148&lt;=F148,"End time must be after start time",IF(AND(M148&lt;&gt;"",N148&lt;&gt;"",N148&gt;M148),"Over capacity",IF(AND(L148&lt;&gt;"",O148&lt;&gt;"Canceled",COUNTIFS($E$9:$E$208,E148,$L$9:$L$208,L148,$F$9:$F$208,"&lt;"&amp;G148,$G$9:$G$208,"&gt;"&amp;F148,$O$9:$O$208,"&lt;&gt;Canceled")&gt;1),"Instructor conflict",IF(AND(OR(I148="In Person",I148="Hybrid"),J148&lt;&gt;"",O148&lt;&gt;"Canceled",COUNTIFS($E$9:$E$208,E148,$J$9:$J$208,J148,$F$9:$F$208,"&lt;"&amp;G148,$G$9:$G$208,"&gt;"&amp;F148,$O$9:$O$208,"&lt;&gt;Canceled")&gt;1),"Location conflict",IF(AND(O148="Scheduled",OR(A148="",B148="",C148="",E148="",F148="",G148="",H148="",I148="",L148="",M148="",AND(OR(I148="In Person",I148="Hybrid"),J148=""),AND(OR(I148="Virtual",I148="Hybrid"),K148=""))),"Missing required scheduled details","")))))))</f>
        <v/>
      </c>
      <c r="S148" s="24">
        <f>IF(COUNTA(A148:O148)=0,"",IF(OR(O148="Completed",O148="Canceled"),"N/A",IF(O148&lt;&gt;"Scheduled","No",IF(R148="","Yes","No"))))</f>
        <v/>
      </c>
    </row>
    <row r="149">
      <c r="A149" s="16" t="n"/>
      <c r="B149" s="16" t="n"/>
      <c r="C149" s="16" t="n"/>
      <c r="D149" s="16" t="n"/>
      <c r="E149" s="37" t="n"/>
      <c r="F149" s="18" t="n"/>
      <c r="G149" s="18" t="n"/>
      <c r="H149" s="19" t="n"/>
      <c r="I149" s="19" t="n"/>
      <c r="J149" s="16" t="n"/>
      <c r="K149" s="16" t="n"/>
      <c r="L149" s="16" t="n"/>
      <c r="M149" s="20" t="n"/>
      <c r="N149" s="20" t="n"/>
      <c r="O149" s="19" t="n"/>
      <c r="P149" s="21">
        <f>IF(COUNTA(A149:O149)=0,"",IF(OR(F149="",G149="",G149&lt;=F149),"",ROUND((G149-F149)*24,2)))</f>
        <v/>
      </c>
      <c r="Q149" s="22">
        <f>IF(COUNTA(A149:O149)=0,"",IF(M149="","",M149-IF(N149="",0,N149)))</f>
        <v/>
      </c>
      <c r="R149" s="23">
        <f>IF(COUNTA(A149:O149)=0,"",IF(OR(E149="",F149="",G149=""),"Missing date or time",IF(G149&lt;=F149,"End time must be after start time",IF(AND(M149&lt;&gt;"",N149&lt;&gt;"",N149&gt;M149),"Over capacity",IF(AND(L149&lt;&gt;"",O149&lt;&gt;"Canceled",COUNTIFS($E$9:$E$208,E149,$L$9:$L$208,L149,$F$9:$F$208,"&lt;"&amp;G149,$G$9:$G$208,"&gt;"&amp;F149,$O$9:$O$208,"&lt;&gt;Canceled")&gt;1),"Instructor conflict",IF(AND(OR(I149="In Person",I149="Hybrid"),J149&lt;&gt;"",O149&lt;&gt;"Canceled",COUNTIFS($E$9:$E$208,E149,$J$9:$J$208,J149,$F$9:$F$208,"&lt;"&amp;G149,$G$9:$G$208,"&gt;"&amp;F149,$O$9:$O$208,"&lt;&gt;Canceled")&gt;1),"Location conflict",IF(AND(O149="Scheduled",OR(A149="",B149="",C149="",E149="",F149="",G149="",H149="",I149="",L149="",M149="",AND(OR(I149="In Person",I149="Hybrid"),J149=""),AND(OR(I149="Virtual",I149="Hybrid"),K149=""))),"Missing required scheduled details","")))))))</f>
        <v/>
      </c>
      <c r="S149" s="24">
        <f>IF(COUNTA(A149:O149)=0,"",IF(OR(O149="Completed",O149="Canceled"),"N/A",IF(O149&lt;&gt;"Scheduled","No",IF(R149="","Yes","No"))))</f>
        <v/>
      </c>
    </row>
    <row r="150">
      <c r="A150" s="16" t="n"/>
      <c r="B150" s="16" t="n"/>
      <c r="C150" s="16" t="n"/>
      <c r="D150" s="16" t="n"/>
      <c r="E150" s="37" t="n"/>
      <c r="F150" s="18" t="n"/>
      <c r="G150" s="18" t="n"/>
      <c r="H150" s="19" t="n"/>
      <c r="I150" s="19" t="n"/>
      <c r="J150" s="16" t="n"/>
      <c r="K150" s="16" t="n"/>
      <c r="L150" s="16" t="n"/>
      <c r="M150" s="20" t="n"/>
      <c r="N150" s="20" t="n"/>
      <c r="O150" s="19" t="n"/>
      <c r="P150" s="21">
        <f>IF(COUNTA(A150:O150)=0,"",IF(OR(F150="",G150="",G150&lt;=F150),"",ROUND((G150-F150)*24,2)))</f>
        <v/>
      </c>
      <c r="Q150" s="22">
        <f>IF(COUNTA(A150:O150)=0,"",IF(M150="","",M150-IF(N150="",0,N150)))</f>
        <v/>
      </c>
      <c r="R150" s="23">
        <f>IF(COUNTA(A150:O150)=0,"",IF(OR(E150="",F150="",G150=""),"Missing date or time",IF(G150&lt;=F150,"End time must be after start time",IF(AND(M150&lt;&gt;"",N150&lt;&gt;"",N150&gt;M150),"Over capacity",IF(AND(L150&lt;&gt;"",O150&lt;&gt;"Canceled",COUNTIFS($E$9:$E$208,E150,$L$9:$L$208,L150,$F$9:$F$208,"&lt;"&amp;G150,$G$9:$G$208,"&gt;"&amp;F150,$O$9:$O$208,"&lt;&gt;Canceled")&gt;1),"Instructor conflict",IF(AND(OR(I150="In Person",I150="Hybrid"),J150&lt;&gt;"",O150&lt;&gt;"Canceled",COUNTIFS($E$9:$E$208,E150,$J$9:$J$208,J150,$F$9:$F$208,"&lt;"&amp;G150,$G$9:$G$208,"&gt;"&amp;F150,$O$9:$O$208,"&lt;&gt;Canceled")&gt;1),"Location conflict",IF(AND(O150="Scheduled",OR(A150="",B150="",C150="",E150="",F150="",G150="",H150="",I150="",L150="",M150="",AND(OR(I150="In Person",I150="Hybrid"),J150=""),AND(OR(I150="Virtual",I150="Hybrid"),K150=""))),"Missing required scheduled details","")))))))</f>
        <v/>
      </c>
      <c r="S150" s="24">
        <f>IF(COUNTA(A150:O150)=0,"",IF(OR(O150="Completed",O150="Canceled"),"N/A",IF(O150&lt;&gt;"Scheduled","No",IF(R150="","Yes","No"))))</f>
        <v/>
      </c>
    </row>
    <row r="151">
      <c r="A151" s="16" t="n"/>
      <c r="B151" s="16" t="n"/>
      <c r="C151" s="16" t="n"/>
      <c r="D151" s="16" t="n"/>
      <c r="E151" s="37" t="n"/>
      <c r="F151" s="18" t="n"/>
      <c r="G151" s="18" t="n"/>
      <c r="H151" s="19" t="n"/>
      <c r="I151" s="19" t="n"/>
      <c r="J151" s="16" t="n"/>
      <c r="K151" s="16" t="n"/>
      <c r="L151" s="16" t="n"/>
      <c r="M151" s="20" t="n"/>
      <c r="N151" s="20" t="n"/>
      <c r="O151" s="19" t="n"/>
      <c r="P151" s="21">
        <f>IF(COUNTA(A151:O151)=0,"",IF(OR(F151="",G151="",G151&lt;=F151),"",ROUND((G151-F151)*24,2)))</f>
        <v/>
      </c>
      <c r="Q151" s="22">
        <f>IF(COUNTA(A151:O151)=0,"",IF(M151="","",M151-IF(N151="",0,N151)))</f>
        <v/>
      </c>
      <c r="R151" s="23">
        <f>IF(COUNTA(A151:O151)=0,"",IF(OR(E151="",F151="",G151=""),"Missing date or time",IF(G151&lt;=F151,"End time must be after start time",IF(AND(M151&lt;&gt;"",N151&lt;&gt;"",N151&gt;M151),"Over capacity",IF(AND(L151&lt;&gt;"",O151&lt;&gt;"Canceled",COUNTIFS($E$9:$E$208,E151,$L$9:$L$208,L151,$F$9:$F$208,"&lt;"&amp;G151,$G$9:$G$208,"&gt;"&amp;F151,$O$9:$O$208,"&lt;&gt;Canceled")&gt;1),"Instructor conflict",IF(AND(OR(I151="In Person",I151="Hybrid"),J151&lt;&gt;"",O151&lt;&gt;"Canceled",COUNTIFS($E$9:$E$208,E151,$J$9:$J$208,J151,$F$9:$F$208,"&lt;"&amp;G151,$G$9:$G$208,"&gt;"&amp;F151,$O$9:$O$208,"&lt;&gt;Canceled")&gt;1),"Location conflict",IF(AND(O151="Scheduled",OR(A151="",B151="",C151="",E151="",F151="",G151="",H151="",I151="",L151="",M151="",AND(OR(I151="In Person",I151="Hybrid"),J151=""),AND(OR(I151="Virtual",I151="Hybrid"),K151=""))),"Missing required scheduled details","")))))))</f>
        <v/>
      </c>
      <c r="S151" s="24">
        <f>IF(COUNTA(A151:O151)=0,"",IF(OR(O151="Completed",O151="Canceled"),"N/A",IF(O151&lt;&gt;"Scheduled","No",IF(R151="","Yes","No"))))</f>
        <v/>
      </c>
    </row>
    <row r="152">
      <c r="A152" s="16" t="n"/>
      <c r="B152" s="16" t="n"/>
      <c r="C152" s="16" t="n"/>
      <c r="D152" s="16" t="n"/>
      <c r="E152" s="37" t="n"/>
      <c r="F152" s="18" t="n"/>
      <c r="G152" s="18" t="n"/>
      <c r="H152" s="19" t="n"/>
      <c r="I152" s="19" t="n"/>
      <c r="J152" s="16" t="n"/>
      <c r="K152" s="16" t="n"/>
      <c r="L152" s="16" t="n"/>
      <c r="M152" s="20" t="n"/>
      <c r="N152" s="20" t="n"/>
      <c r="O152" s="19" t="n"/>
      <c r="P152" s="21">
        <f>IF(COUNTA(A152:O152)=0,"",IF(OR(F152="",G152="",G152&lt;=F152),"",ROUND((G152-F152)*24,2)))</f>
        <v/>
      </c>
      <c r="Q152" s="22">
        <f>IF(COUNTA(A152:O152)=0,"",IF(M152="","",M152-IF(N152="",0,N152)))</f>
        <v/>
      </c>
      <c r="R152" s="23">
        <f>IF(COUNTA(A152:O152)=0,"",IF(OR(E152="",F152="",G152=""),"Missing date or time",IF(G152&lt;=F152,"End time must be after start time",IF(AND(M152&lt;&gt;"",N152&lt;&gt;"",N152&gt;M152),"Over capacity",IF(AND(L152&lt;&gt;"",O152&lt;&gt;"Canceled",COUNTIFS($E$9:$E$208,E152,$L$9:$L$208,L152,$F$9:$F$208,"&lt;"&amp;G152,$G$9:$G$208,"&gt;"&amp;F152,$O$9:$O$208,"&lt;&gt;Canceled")&gt;1),"Instructor conflict",IF(AND(OR(I152="In Person",I152="Hybrid"),J152&lt;&gt;"",O152&lt;&gt;"Canceled",COUNTIFS($E$9:$E$208,E152,$J$9:$J$208,J152,$F$9:$F$208,"&lt;"&amp;G152,$G$9:$G$208,"&gt;"&amp;F152,$O$9:$O$208,"&lt;&gt;Canceled")&gt;1),"Location conflict",IF(AND(O152="Scheduled",OR(A152="",B152="",C152="",E152="",F152="",G152="",H152="",I152="",L152="",M152="",AND(OR(I152="In Person",I152="Hybrid"),J152=""),AND(OR(I152="Virtual",I152="Hybrid"),K152=""))),"Missing required scheduled details","")))))))</f>
        <v/>
      </c>
      <c r="S152" s="24">
        <f>IF(COUNTA(A152:O152)=0,"",IF(OR(O152="Completed",O152="Canceled"),"N/A",IF(O152&lt;&gt;"Scheduled","No",IF(R152="","Yes","No"))))</f>
        <v/>
      </c>
    </row>
    <row r="153">
      <c r="A153" s="16" t="n"/>
      <c r="B153" s="16" t="n"/>
      <c r="C153" s="16" t="n"/>
      <c r="D153" s="16" t="n"/>
      <c r="E153" s="37" t="n"/>
      <c r="F153" s="18" t="n"/>
      <c r="G153" s="18" t="n"/>
      <c r="H153" s="19" t="n"/>
      <c r="I153" s="19" t="n"/>
      <c r="J153" s="16" t="n"/>
      <c r="K153" s="16" t="n"/>
      <c r="L153" s="16" t="n"/>
      <c r="M153" s="20" t="n"/>
      <c r="N153" s="20" t="n"/>
      <c r="O153" s="19" t="n"/>
      <c r="P153" s="21">
        <f>IF(COUNTA(A153:O153)=0,"",IF(OR(F153="",G153="",G153&lt;=F153),"",ROUND((G153-F153)*24,2)))</f>
        <v/>
      </c>
      <c r="Q153" s="22">
        <f>IF(COUNTA(A153:O153)=0,"",IF(M153="","",M153-IF(N153="",0,N153)))</f>
        <v/>
      </c>
      <c r="R153" s="23">
        <f>IF(COUNTA(A153:O153)=0,"",IF(OR(E153="",F153="",G153=""),"Missing date or time",IF(G153&lt;=F153,"End time must be after start time",IF(AND(M153&lt;&gt;"",N153&lt;&gt;"",N153&gt;M153),"Over capacity",IF(AND(L153&lt;&gt;"",O153&lt;&gt;"Canceled",COUNTIFS($E$9:$E$208,E153,$L$9:$L$208,L153,$F$9:$F$208,"&lt;"&amp;G153,$G$9:$G$208,"&gt;"&amp;F153,$O$9:$O$208,"&lt;&gt;Canceled")&gt;1),"Instructor conflict",IF(AND(OR(I153="In Person",I153="Hybrid"),J153&lt;&gt;"",O153&lt;&gt;"Canceled",COUNTIFS($E$9:$E$208,E153,$J$9:$J$208,J153,$F$9:$F$208,"&lt;"&amp;G153,$G$9:$G$208,"&gt;"&amp;F153,$O$9:$O$208,"&lt;&gt;Canceled")&gt;1),"Location conflict",IF(AND(O153="Scheduled",OR(A153="",B153="",C153="",E153="",F153="",G153="",H153="",I153="",L153="",M153="",AND(OR(I153="In Person",I153="Hybrid"),J153=""),AND(OR(I153="Virtual",I153="Hybrid"),K153=""))),"Missing required scheduled details","")))))))</f>
        <v/>
      </c>
      <c r="S153" s="24">
        <f>IF(COUNTA(A153:O153)=0,"",IF(OR(O153="Completed",O153="Canceled"),"N/A",IF(O153&lt;&gt;"Scheduled","No",IF(R153="","Yes","No"))))</f>
        <v/>
      </c>
    </row>
    <row r="154">
      <c r="A154" s="16" t="n"/>
      <c r="B154" s="16" t="n"/>
      <c r="C154" s="16" t="n"/>
      <c r="D154" s="16" t="n"/>
      <c r="E154" s="37" t="n"/>
      <c r="F154" s="18" t="n"/>
      <c r="G154" s="18" t="n"/>
      <c r="H154" s="19" t="n"/>
      <c r="I154" s="19" t="n"/>
      <c r="J154" s="16" t="n"/>
      <c r="K154" s="16" t="n"/>
      <c r="L154" s="16" t="n"/>
      <c r="M154" s="20" t="n"/>
      <c r="N154" s="20" t="n"/>
      <c r="O154" s="19" t="n"/>
      <c r="P154" s="21">
        <f>IF(COUNTA(A154:O154)=0,"",IF(OR(F154="",G154="",G154&lt;=F154),"",ROUND((G154-F154)*24,2)))</f>
        <v/>
      </c>
      <c r="Q154" s="22">
        <f>IF(COUNTA(A154:O154)=0,"",IF(M154="","",M154-IF(N154="",0,N154)))</f>
        <v/>
      </c>
      <c r="R154" s="23">
        <f>IF(COUNTA(A154:O154)=0,"",IF(OR(E154="",F154="",G154=""),"Missing date or time",IF(G154&lt;=F154,"End time must be after start time",IF(AND(M154&lt;&gt;"",N154&lt;&gt;"",N154&gt;M154),"Over capacity",IF(AND(L154&lt;&gt;"",O154&lt;&gt;"Canceled",COUNTIFS($E$9:$E$208,E154,$L$9:$L$208,L154,$F$9:$F$208,"&lt;"&amp;G154,$G$9:$G$208,"&gt;"&amp;F154,$O$9:$O$208,"&lt;&gt;Canceled")&gt;1),"Instructor conflict",IF(AND(OR(I154="In Person",I154="Hybrid"),J154&lt;&gt;"",O154&lt;&gt;"Canceled",COUNTIFS($E$9:$E$208,E154,$J$9:$J$208,J154,$F$9:$F$208,"&lt;"&amp;G154,$G$9:$G$208,"&gt;"&amp;F154,$O$9:$O$208,"&lt;&gt;Canceled")&gt;1),"Location conflict",IF(AND(O154="Scheduled",OR(A154="",B154="",C154="",E154="",F154="",G154="",H154="",I154="",L154="",M154="",AND(OR(I154="In Person",I154="Hybrid"),J154=""),AND(OR(I154="Virtual",I154="Hybrid"),K154=""))),"Missing required scheduled details","")))))))</f>
        <v/>
      </c>
      <c r="S154" s="24">
        <f>IF(COUNTA(A154:O154)=0,"",IF(OR(O154="Completed",O154="Canceled"),"N/A",IF(O154&lt;&gt;"Scheduled","No",IF(R154="","Yes","No"))))</f>
        <v/>
      </c>
    </row>
    <row r="155">
      <c r="A155" s="16" t="n"/>
      <c r="B155" s="16" t="n"/>
      <c r="C155" s="16" t="n"/>
      <c r="D155" s="16" t="n"/>
      <c r="E155" s="37" t="n"/>
      <c r="F155" s="18" t="n"/>
      <c r="G155" s="18" t="n"/>
      <c r="H155" s="19" t="n"/>
      <c r="I155" s="19" t="n"/>
      <c r="J155" s="16" t="n"/>
      <c r="K155" s="16" t="n"/>
      <c r="L155" s="16" t="n"/>
      <c r="M155" s="20" t="n"/>
      <c r="N155" s="20" t="n"/>
      <c r="O155" s="19" t="n"/>
      <c r="P155" s="21">
        <f>IF(COUNTA(A155:O155)=0,"",IF(OR(F155="",G155="",G155&lt;=F155),"",ROUND((G155-F155)*24,2)))</f>
        <v/>
      </c>
      <c r="Q155" s="22">
        <f>IF(COUNTA(A155:O155)=0,"",IF(M155="","",M155-IF(N155="",0,N155)))</f>
        <v/>
      </c>
      <c r="R155" s="23">
        <f>IF(COUNTA(A155:O155)=0,"",IF(OR(E155="",F155="",G155=""),"Missing date or time",IF(G155&lt;=F155,"End time must be after start time",IF(AND(M155&lt;&gt;"",N155&lt;&gt;"",N155&gt;M155),"Over capacity",IF(AND(L155&lt;&gt;"",O155&lt;&gt;"Canceled",COUNTIFS($E$9:$E$208,E155,$L$9:$L$208,L155,$F$9:$F$208,"&lt;"&amp;G155,$G$9:$G$208,"&gt;"&amp;F155,$O$9:$O$208,"&lt;&gt;Canceled")&gt;1),"Instructor conflict",IF(AND(OR(I155="In Person",I155="Hybrid"),J155&lt;&gt;"",O155&lt;&gt;"Canceled",COUNTIFS($E$9:$E$208,E155,$J$9:$J$208,J155,$F$9:$F$208,"&lt;"&amp;G155,$G$9:$G$208,"&gt;"&amp;F155,$O$9:$O$208,"&lt;&gt;Canceled")&gt;1),"Location conflict",IF(AND(O155="Scheduled",OR(A155="",B155="",C155="",E155="",F155="",G155="",H155="",I155="",L155="",M155="",AND(OR(I155="In Person",I155="Hybrid"),J155=""),AND(OR(I155="Virtual",I155="Hybrid"),K155=""))),"Missing required scheduled details","")))))))</f>
        <v/>
      </c>
      <c r="S155" s="24">
        <f>IF(COUNTA(A155:O155)=0,"",IF(OR(O155="Completed",O155="Canceled"),"N/A",IF(O155&lt;&gt;"Scheduled","No",IF(R155="","Yes","No"))))</f>
        <v/>
      </c>
    </row>
    <row r="156">
      <c r="A156" s="16" t="n"/>
      <c r="B156" s="16" t="n"/>
      <c r="C156" s="16" t="n"/>
      <c r="D156" s="16" t="n"/>
      <c r="E156" s="37" t="n"/>
      <c r="F156" s="18" t="n"/>
      <c r="G156" s="18" t="n"/>
      <c r="H156" s="19" t="n"/>
      <c r="I156" s="19" t="n"/>
      <c r="J156" s="16" t="n"/>
      <c r="K156" s="16" t="n"/>
      <c r="L156" s="16" t="n"/>
      <c r="M156" s="20" t="n"/>
      <c r="N156" s="20" t="n"/>
      <c r="O156" s="19" t="n"/>
      <c r="P156" s="21">
        <f>IF(COUNTA(A156:O156)=0,"",IF(OR(F156="",G156="",G156&lt;=F156),"",ROUND((G156-F156)*24,2)))</f>
        <v/>
      </c>
      <c r="Q156" s="22">
        <f>IF(COUNTA(A156:O156)=0,"",IF(M156="","",M156-IF(N156="",0,N156)))</f>
        <v/>
      </c>
      <c r="R156" s="23">
        <f>IF(COUNTA(A156:O156)=0,"",IF(OR(E156="",F156="",G156=""),"Missing date or time",IF(G156&lt;=F156,"End time must be after start time",IF(AND(M156&lt;&gt;"",N156&lt;&gt;"",N156&gt;M156),"Over capacity",IF(AND(L156&lt;&gt;"",O156&lt;&gt;"Canceled",COUNTIFS($E$9:$E$208,E156,$L$9:$L$208,L156,$F$9:$F$208,"&lt;"&amp;G156,$G$9:$G$208,"&gt;"&amp;F156,$O$9:$O$208,"&lt;&gt;Canceled")&gt;1),"Instructor conflict",IF(AND(OR(I156="In Person",I156="Hybrid"),J156&lt;&gt;"",O156&lt;&gt;"Canceled",COUNTIFS($E$9:$E$208,E156,$J$9:$J$208,J156,$F$9:$F$208,"&lt;"&amp;G156,$G$9:$G$208,"&gt;"&amp;F156,$O$9:$O$208,"&lt;&gt;Canceled")&gt;1),"Location conflict",IF(AND(O156="Scheduled",OR(A156="",B156="",C156="",E156="",F156="",G156="",H156="",I156="",L156="",M156="",AND(OR(I156="In Person",I156="Hybrid"),J156=""),AND(OR(I156="Virtual",I156="Hybrid"),K156=""))),"Missing required scheduled details","")))))))</f>
        <v/>
      </c>
      <c r="S156" s="24">
        <f>IF(COUNTA(A156:O156)=0,"",IF(OR(O156="Completed",O156="Canceled"),"N/A",IF(O156&lt;&gt;"Scheduled","No",IF(R156="","Yes","No"))))</f>
        <v/>
      </c>
    </row>
    <row r="157">
      <c r="A157" s="16" t="n"/>
      <c r="B157" s="16" t="n"/>
      <c r="C157" s="16" t="n"/>
      <c r="D157" s="16" t="n"/>
      <c r="E157" s="37" t="n"/>
      <c r="F157" s="18" t="n"/>
      <c r="G157" s="18" t="n"/>
      <c r="H157" s="19" t="n"/>
      <c r="I157" s="19" t="n"/>
      <c r="J157" s="16" t="n"/>
      <c r="K157" s="16" t="n"/>
      <c r="L157" s="16" t="n"/>
      <c r="M157" s="20" t="n"/>
      <c r="N157" s="20" t="n"/>
      <c r="O157" s="19" t="n"/>
      <c r="P157" s="21">
        <f>IF(COUNTA(A157:O157)=0,"",IF(OR(F157="",G157="",G157&lt;=F157),"",ROUND((G157-F157)*24,2)))</f>
        <v/>
      </c>
      <c r="Q157" s="22">
        <f>IF(COUNTA(A157:O157)=0,"",IF(M157="","",M157-IF(N157="",0,N157)))</f>
        <v/>
      </c>
      <c r="R157" s="23">
        <f>IF(COUNTA(A157:O157)=0,"",IF(OR(E157="",F157="",G157=""),"Missing date or time",IF(G157&lt;=F157,"End time must be after start time",IF(AND(M157&lt;&gt;"",N157&lt;&gt;"",N157&gt;M157),"Over capacity",IF(AND(L157&lt;&gt;"",O157&lt;&gt;"Canceled",COUNTIFS($E$9:$E$208,E157,$L$9:$L$208,L157,$F$9:$F$208,"&lt;"&amp;G157,$G$9:$G$208,"&gt;"&amp;F157,$O$9:$O$208,"&lt;&gt;Canceled")&gt;1),"Instructor conflict",IF(AND(OR(I157="In Person",I157="Hybrid"),J157&lt;&gt;"",O157&lt;&gt;"Canceled",COUNTIFS($E$9:$E$208,E157,$J$9:$J$208,J157,$F$9:$F$208,"&lt;"&amp;G157,$G$9:$G$208,"&gt;"&amp;F157,$O$9:$O$208,"&lt;&gt;Canceled")&gt;1),"Location conflict",IF(AND(O157="Scheduled",OR(A157="",B157="",C157="",E157="",F157="",G157="",H157="",I157="",L157="",M157="",AND(OR(I157="In Person",I157="Hybrid"),J157=""),AND(OR(I157="Virtual",I157="Hybrid"),K157=""))),"Missing required scheduled details","")))))))</f>
        <v/>
      </c>
      <c r="S157" s="24">
        <f>IF(COUNTA(A157:O157)=0,"",IF(OR(O157="Completed",O157="Canceled"),"N/A",IF(O157&lt;&gt;"Scheduled","No",IF(R157="","Yes","No"))))</f>
        <v/>
      </c>
    </row>
    <row r="158">
      <c r="A158" s="16" t="n"/>
      <c r="B158" s="16" t="n"/>
      <c r="C158" s="16" t="n"/>
      <c r="D158" s="16" t="n"/>
      <c r="E158" s="37" t="n"/>
      <c r="F158" s="18" t="n"/>
      <c r="G158" s="18" t="n"/>
      <c r="H158" s="19" t="n"/>
      <c r="I158" s="19" t="n"/>
      <c r="J158" s="16" t="n"/>
      <c r="K158" s="16" t="n"/>
      <c r="L158" s="16" t="n"/>
      <c r="M158" s="20" t="n"/>
      <c r="N158" s="20" t="n"/>
      <c r="O158" s="19" t="n"/>
      <c r="P158" s="21">
        <f>IF(COUNTA(A158:O158)=0,"",IF(OR(F158="",G158="",G158&lt;=F158),"",ROUND((G158-F158)*24,2)))</f>
        <v/>
      </c>
      <c r="Q158" s="22">
        <f>IF(COUNTA(A158:O158)=0,"",IF(M158="","",M158-IF(N158="",0,N158)))</f>
        <v/>
      </c>
      <c r="R158" s="23">
        <f>IF(COUNTA(A158:O158)=0,"",IF(OR(E158="",F158="",G158=""),"Missing date or time",IF(G158&lt;=F158,"End time must be after start time",IF(AND(M158&lt;&gt;"",N158&lt;&gt;"",N158&gt;M158),"Over capacity",IF(AND(L158&lt;&gt;"",O158&lt;&gt;"Canceled",COUNTIFS($E$9:$E$208,E158,$L$9:$L$208,L158,$F$9:$F$208,"&lt;"&amp;G158,$G$9:$G$208,"&gt;"&amp;F158,$O$9:$O$208,"&lt;&gt;Canceled")&gt;1),"Instructor conflict",IF(AND(OR(I158="In Person",I158="Hybrid"),J158&lt;&gt;"",O158&lt;&gt;"Canceled",COUNTIFS($E$9:$E$208,E158,$J$9:$J$208,J158,$F$9:$F$208,"&lt;"&amp;G158,$G$9:$G$208,"&gt;"&amp;F158,$O$9:$O$208,"&lt;&gt;Canceled")&gt;1),"Location conflict",IF(AND(O158="Scheduled",OR(A158="",B158="",C158="",E158="",F158="",G158="",H158="",I158="",L158="",M158="",AND(OR(I158="In Person",I158="Hybrid"),J158=""),AND(OR(I158="Virtual",I158="Hybrid"),K158=""))),"Missing required scheduled details","")))))))</f>
        <v/>
      </c>
      <c r="S158" s="24">
        <f>IF(COUNTA(A158:O158)=0,"",IF(OR(O158="Completed",O158="Canceled"),"N/A",IF(O158&lt;&gt;"Scheduled","No",IF(R158="","Yes","No"))))</f>
        <v/>
      </c>
    </row>
    <row r="159">
      <c r="A159" s="16" t="n"/>
      <c r="B159" s="16" t="n"/>
      <c r="C159" s="16" t="n"/>
      <c r="D159" s="16" t="n"/>
      <c r="E159" s="37" t="n"/>
      <c r="F159" s="18" t="n"/>
      <c r="G159" s="18" t="n"/>
      <c r="H159" s="19" t="n"/>
      <c r="I159" s="19" t="n"/>
      <c r="J159" s="16" t="n"/>
      <c r="K159" s="16" t="n"/>
      <c r="L159" s="16" t="n"/>
      <c r="M159" s="20" t="n"/>
      <c r="N159" s="20" t="n"/>
      <c r="O159" s="19" t="n"/>
      <c r="P159" s="21">
        <f>IF(COUNTA(A159:O159)=0,"",IF(OR(F159="",G159="",G159&lt;=F159),"",ROUND((G159-F159)*24,2)))</f>
        <v/>
      </c>
      <c r="Q159" s="22">
        <f>IF(COUNTA(A159:O159)=0,"",IF(M159="","",M159-IF(N159="",0,N159)))</f>
        <v/>
      </c>
      <c r="R159" s="23">
        <f>IF(COUNTA(A159:O159)=0,"",IF(OR(E159="",F159="",G159=""),"Missing date or time",IF(G159&lt;=F159,"End time must be after start time",IF(AND(M159&lt;&gt;"",N159&lt;&gt;"",N159&gt;M159),"Over capacity",IF(AND(L159&lt;&gt;"",O159&lt;&gt;"Canceled",COUNTIFS($E$9:$E$208,E159,$L$9:$L$208,L159,$F$9:$F$208,"&lt;"&amp;G159,$G$9:$G$208,"&gt;"&amp;F159,$O$9:$O$208,"&lt;&gt;Canceled")&gt;1),"Instructor conflict",IF(AND(OR(I159="In Person",I159="Hybrid"),J159&lt;&gt;"",O159&lt;&gt;"Canceled",COUNTIFS($E$9:$E$208,E159,$J$9:$J$208,J159,$F$9:$F$208,"&lt;"&amp;G159,$G$9:$G$208,"&gt;"&amp;F159,$O$9:$O$208,"&lt;&gt;Canceled")&gt;1),"Location conflict",IF(AND(O159="Scheduled",OR(A159="",B159="",C159="",E159="",F159="",G159="",H159="",I159="",L159="",M159="",AND(OR(I159="In Person",I159="Hybrid"),J159=""),AND(OR(I159="Virtual",I159="Hybrid"),K159=""))),"Missing required scheduled details","")))))))</f>
        <v/>
      </c>
      <c r="S159" s="24">
        <f>IF(COUNTA(A159:O159)=0,"",IF(OR(O159="Completed",O159="Canceled"),"N/A",IF(O159&lt;&gt;"Scheduled","No",IF(R159="","Yes","No"))))</f>
        <v/>
      </c>
    </row>
    <row r="160">
      <c r="A160" s="16" t="n"/>
      <c r="B160" s="16" t="n"/>
      <c r="C160" s="16" t="n"/>
      <c r="D160" s="16" t="n"/>
      <c r="E160" s="37" t="n"/>
      <c r="F160" s="18" t="n"/>
      <c r="G160" s="18" t="n"/>
      <c r="H160" s="19" t="n"/>
      <c r="I160" s="19" t="n"/>
      <c r="J160" s="16" t="n"/>
      <c r="K160" s="16" t="n"/>
      <c r="L160" s="16" t="n"/>
      <c r="M160" s="20" t="n"/>
      <c r="N160" s="20" t="n"/>
      <c r="O160" s="19" t="n"/>
      <c r="P160" s="21">
        <f>IF(COUNTA(A160:O160)=0,"",IF(OR(F160="",G160="",G160&lt;=F160),"",ROUND((G160-F160)*24,2)))</f>
        <v/>
      </c>
      <c r="Q160" s="22">
        <f>IF(COUNTA(A160:O160)=0,"",IF(M160="","",M160-IF(N160="",0,N160)))</f>
        <v/>
      </c>
      <c r="R160" s="23">
        <f>IF(COUNTA(A160:O160)=0,"",IF(OR(E160="",F160="",G160=""),"Missing date or time",IF(G160&lt;=F160,"End time must be after start time",IF(AND(M160&lt;&gt;"",N160&lt;&gt;"",N160&gt;M160),"Over capacity",IF(AND(L160&lt;&gt;"",O160&lt;&gt;"Canceled",COUNTIFS($E$9:$E$208,E160,$L$9:$L$208,L160,$F$9:$F$208,"&lt;"&amp;G160,$G$9:$G$208,"&gt;"&amp;F160,$O$9:$O$208,"&lt;&gt;Canceled")&gt;1),"Instructor conflict",IF(AND(OR(I160="In Person",I160="Hybrid"),J160&lt;&gt;"",O160&lt;&gt;"Canceled",COUNTIFS($E$9:$E$208,E160,$J$9:$J$208,J160,$F$9:$F$208,"&lt;"&amp;G160,$G$9:$G$208,"&gt;"&amp;F160,$O$9:$O$208,"&lt;&gt;Canceled")&gt;1),"Location conflict",IF(AND(O160="Scheduled",OR(A160="",B160="",C160="",E160="",F160="",G160="",H160="",I160="",L160="",M160="",AND(OR(I160="In Person",I160="Hybrid"),J160=""),AND(OR(I160="Virtual",I160="Hybrid"),K160=""))),"Missing required scheduled details","")))))))</f>
        <v/>
      </c>
      <c r="S160" s="24">
        <f>IF(COUNTA(A160:O160)=0,"",IF(OR(O160="Completed",O160="Canceled"),"N/A",IF(O160&lt;&gt;"Scheduled","No",IF(R160="","Yes","No"))))</f>
        <v/>
      </c>
    </row>
    <row r="161">
      <c r="A161" s="16" t="n"/>
      <c r="B161" s="16" t="n"/>
      <c r="C161" s="16" t="n"/>
      <c r="D161" s="16" t="n"/>
      <c r="E161" s="37" t="n"/>
      <c r="F161" s="18" t="n"/>
      <c r="G161" s="18" t="n"/>
      <c r="H161" s="19" t="n"/>
      <c r="I161" s="19" t="n"/>
      <c r="J161" s="16" t="n"/>
      <c r="K161" s="16" t="n"/>
      <c r="L161" s="16" t="n"/>
      <c r="M161" s="20" t="n"/>
      <c r="N161" s="20" t="n"/>
      <c r="O161" s="19" t="n"/>
      <c r="P161" s="21">
        <f>IF(COUNTA(A161:O161)=0,"",IF(OR(F161="",G161="",G161&lt;=F161),"",ROUND((G161-F161)*24,2)))</f>
        <v/>
      </c>
      <c r="Q161" s="22">
        <f>IF(COUNTA(A161:O161)=0,"",IF(M161="","",M161-IF(N161="",0,N161)))</f>
        <v/>
      </c>
      <c r="R161" s="23">
        <f>IF(COUNTA(A161:O161)=0,"",IF(OR(E161="",F161="",G161=""),"Missing date or time",IF(G161&lt;=F161,"End time must be after start time",IF(AND(M161&lt;&gt;"",N161&lt;&gt;"",N161&gt;M161),"Over capacity",IF(AND(L161&lt;&gt;"",O161&lt;&gt;"Canceled",COUNTIFS($E$9:$E$208,E161,$L$9:$L$208,L161,$F$9:$F$208,"&lt;"&amp;G161,$G$9:$G$208,"&gt;"&amp;F161,$O$9:$O$208,"&lt;&gt;Canceled")&gt;1),"Instructor conflict",IF(AND(OR(I161="In Person",I161="Hybrid"),J161&lt;&gt;"",O161&lt;&gt;"Canceled",COUNTIFS($E$9:$E$208,E161,$J$9:$J$208,J161,$F$9:$F$208,"&lt;"&amp;G161,$G$9:$G$208,"&gt;"&amp;F161,$O$9:$O$208,"&lt;&gt;Canceled")&gt;1),"Location conflict",IF(AND(O161="Scheduled",OR(A161="",B161="",C161="",E161="",F161="",G161="",H161="",I161="",L161="",M161="",AND(OR(I161="In Person",I161="Hybrid"),J161=""),AND(OR(I161="Virtual",I161="Hybrid"),K161=""))),"Missing required scheduled details","")))))))</f>
        <v/>
      </c>
      <c r="S161" s="24">
        <f>IF(COUNTA(A161:O161)=0,"",IF(OR(O161="Completed",O161="Canceled"),"N/A",IF(O161&lt;&gt;"Scheduled","No",IF(R161="","Yes","No"))))</f>
        <v/>
      </c>
    </row>
    <row r="162">
      <c r="A162" s="16" t="n"/>
      <c r="B162" s="16" t="n"/>
      <c r="C162" s="16" t="n"/>
      <c r="D162" s="16" t="n"/>
      <c r="E162" s="37" t="n"/>
      <c r="F162" s="18" t="n"/>
      <c r="G162" s="18" t="n"/>
      <c r="H162" s="19" t="n"/>
      <c r="I162" s="19" t="n"/>
      <c r="J162" s="16" t="n"/>
      <c r="K162" s="16" t="n"/>
      <c r="L162" s="16" t="n"/>
      <c r="M162" s="20" t="n"/>
      <c r="N162" s="20" t="n"/>
      <c r="O162" s="19" t="n"/>
      <c r="P162" s="21">
        <f>IF(COUNTA(A162:O162)=0,"",IF(OR(F162="",G162="",G162&lt;=F162),"",ROUND((G162-F162)*24,2)))</f>
        <v/>
      </c>
      <c r="Q162" s="22">
        <f>IF(COUNTA(A162:O162)=0,"",IF(M162="","",M162-IF(N162="",0,N162)))</f>
        <v/>
      </c>
      <c r="R162" s="23">
        <f>IF(COUNTA(A162:O162)=0,"",IF(OR(E162="",F162="",G162=""),"Missing date or time",IF(G162&lt;=F162,"End time must be after start time",IF(AND(M162&lt;&gt;"",N162&lt;&gt;"",N162&gt;M162),"Over capacity",IF(AND(L162&lt;&gt;"",O162&lt;&gt;"Canceled",COUNTIFS($E$9:$E$208,E162,$L$9:$L$208,L162,$F$9:$F$208,"&lt;"&amp;G162,$G$9:$G$208,"&gt;"&amp;F162,$O$9:$O$208,"&lt;&gt;Canceled")&gt;1),"Instructor conflict",IF(AND(OR(I162="In Person",I162="Hybrid"),J162&lt;&gt;"",O162&lt;&gt;"Canceled",COUNTIFS($E$9:$E$208,E162,$J$9:$J$208,J162,$F$9:$F$208,"&lt;"&amp;G162,$G$9:$G$208,"&gt;"&amp;F162,$O$9:$O$208,"&lt;&gt;Canceled")&gt;1),"Location conflict",IF(AND(O162="Scheduled",OR(A162="",B162="",C162="",E162="",F162="",G162="",H162="",I162="",L162="",M162="",AND(OR(I162="In Person",I162="Hybrid"),J162=""),AND(OR(I162="Virtual",I162="Hybrid"),K162=""))),"Missing required scheduled details","")))))))</f>
        <v/>
      </c>
      <c r="S162" s="24">
        <f>IF(COUNTA(A162:O162)=0,"",IF(OR(O162="Completed",O162="Canceled"),"N/A",IF(O162&lt;&gt;"Scheduled","No",IF(R162="","Yes","No"))))</f>
        <v/>
      </c>
    </row>
    <row r="163">
      <c r="A163" s="16" t="n"/>
      <c r="B163" s="16" t="n"/>
      <c r="C163" s="16" t="n"/>
      <c r="D163" s="16" t="n"/>
      <c r="E163" s="37" t="n"/>
      <c r="F163" s="18" t="n"/>
      <c r="G163" s="18" t="n"/>
      <c r="H163" s="19" t="n"/>
      <c r="I163" s="19" t="n"/>
      <c r="J163" s="16" t="n"/>
      <c r="K163" s="16" t="n"/>
      <c r="L163" s="16" t="n"/>
      <c r="M163" s="20" t="n"/>
      <c r="N163" s="20" t="n"/>
      <c r="O163" s="19" t="n"/>
      <c r="P163" s="21">
        <f>IF(COUNTA(A163:O163)=0,"",IF(OR(F163="",G163="",G163&lt;=F163),"",ROUND((G163-F163)*24,2)))</f>
        <v/>
      </c>
      <c r="Q163" s="22">
        <f>IF(COUNTA(A163:O163)=0,"",IF(M163="","",M163-IF(N163="",0,N163)))</f>
        <v/>
      </c>
      <c r="R163" s="23">
        <f>IF(COUNTA(A163:O163)=0,"",IF(OR(E163="",F163="",G163=""),"Missing date or time",IF(G163&lt;=F163,"End time must be after start time",IF(AND(M163&lt;&gt;"",N163&lt;&gt;"",N163&gt;M163),"Over capacity",IF(AND(L163&lt;&gt;"",O163&lt;&gt;"Canceled",COUNTIFS($E$9:$E$208,E163,$L$9:$L$208,L163,$F$9:$F$208,"&lt;"&amp;G163,$G$9:$G$208,"&gt;"&amp;F163,$O$9:$O$208,"&lt;&gt;Canceled")&gt;1),"Instructor conflict",IF(AND(OR(I163="In Person",I163="Hybrid"),J163&lt;&gt;"",O163&lt;&gt;"Canceled",COUNTIFS($E$9:$E$208,E163,$J$9:$J$208,J163,$F$9:$F$208,"&lt;"&amp;G163,$G$9:$G$208,"&gt;"&amp;F163,$O$9:$O$208,"&lt;&gt;Canceled")&gt;1),"Location conflict",IF(AND(O163="Scheduled",OR(A163="",B163="",C163="",E163="",F163="",G163="",H163="",I163="",L163="",M163="",AND(OR(I163="In Person",I163="Hybrid"),J163=""),AND(OR(I163="Virtual",I163="Hybrid"),K163=""))),"Missing required scheduled details","")))))))</f>
        <v/>
      </c>
      <c r="S163" s="24">
        <f>IF(COUNTA(A163:O163)=0,"",IF(OR(O163="Completed",O163="Canceled"),"N/A",IF(O163&lt;&gt;"Scheduled","No",IF(R163="","Yes","No"))))</f>
        <v/>
      </c>
    </row>
    <row r="164">
      <c r="A164" s="16" t="n"/>
      <c r="B164" s="16" t="n"/>
      <c r="C164" s="16" t="n"/>
      <c r="D164" s="16" t="n"/>
      <c r="E164" s="37" t="n"/>
      <c r="F164" s="18" t="n"/>
      <c r="G164" s="18" t="n"/>
      <c r="H164" s="19" t="n"/>
      <c r="I164" s="19" t="n"/>
      <c r="J164" s="16" t="n"/>
      <c r="K164" s="16" t="n"/>
      <c r="L164" s="16" t="n"/>
      <c r="M164" s="20" t="n"/>
      <c r="N164" s="20" t="n"/>
      <c r="O164" s="19" t="n"/>
      <c r="P164" s="21">
        <f>IF(COUNTA(A164:O164)=0,"",IF(OR(F164="",G164="",G164&lt;=F164),"",ROUND((G164-F164)*24,2)))</f>
        <v/>
      </c>
      <c r="Q164" s="22">
        <f>IF(COUNTA(A164:O164)=0,"",IF(M164="","",M164-IF(N164="",0,N164)))</f>
        <v/>
      </c>
      <c r="R164" s="23">
        <f>IF(COUNTA(A164:O164)=0,"",IF(OR(E164="",F164="",G164=""),"Missing date or time",IF(G164&lt;=F164,"End time must be after start time",IF(AND(M164&lt;&gt;"",N164&lt;&gt;"",N164&gt;M164),"Over capacity",IF(AND(L164&lt;&gt;"",O164&lt;&gt;"Canceled",COUNTIFS($E$9:$E$208,E164,$L$9:$L$208,L164,$F$9:$F$208,"&lt;"&amp;G164,$G$9:$G$208,"&gt;"&amp;F164,$O$9:$O$208,"&lt;&gt;Canceled")&gt;1),"Instructor conflict",IF(AND(OR(I164="In Person",I164="Hybrid"),J164&lt;&gt;"",O164&lt;&gt;"Canceled",COUNTIFS($E$9:$E$208,E164,$J$9:$J$208,J164,$F$9:$F$208,"&lt;"&amp;G164,$G$9:$G$208,"&gt;"&amp;F164,$O$9:$O$208,"&lt;&gt;Canceled")&gt;1),"Location conflict",IF(AND(O164="Scheduled",OR(A164="",B164="",C164="",E164="",F164="",G164="",H164="",I164="",L164="",M164="",AND(OR(I164="In Person",I164="Hybrid"),J164=""),AND(OR(I164="Virtual",I164="Hybrid"),K164=""))),"Missing required scheduled details","")))))))</f>
        <v/>
      </c>
      <c r="S164" s="24">
        <f>IF(COUNTA(A164:O164)=0,"",IF(OR(O164="Completed",O164="Canceled"),"N/A",IF(O164&lt;&gt;"Scheduled","No",IF(R164="","Yes","No"))))</f>
        <v/>
      </c>
    </row>
    <row r="165">
      <c r="A165" s="16" t="n"/>
      <c r="B165" s="16" t="n"/>
      <c r="C165" s="16" t="n"/>
      <c r="D165" s="16" t="n"/>
      <c r="E165" s="37" t="n"/>
      <c r="F165" s="18" t="n"/>
      <c r="G165" s="18" t="n"/>
      <c r="H165" s="19" t="n"/>
      <c r="I165" s="19" t="n"/>
      <c r="J165" s="16" t="n"/>
      <c r="K165" s="16" t="n"/>
      <c r="L165" s="16" t="n"/>
      <c r="M165" s="20" t="n"/>
      <c r="N165" s="20" t="n"/>
      <c r="O165" s="19" t="n"/>
      <c r="P165" s="21">
        <f>IF(COUNTA(A165:O165)=0,"",IF(OR(F165="",G165="",G165&lt;=F165),"",ROUND((G165-F165)*24,2)))</f>
        <v/>
      </c>
      <c r="Q165" s="22">
        <f>IF(COUNTA(A165:O165)=0,"",IF(M165="","",M165-IF(N165="",0,N165)))</f>
        <v/>
      </c>
      <c r="R165" s="23">
        <f>IF(COUNTA(A165:O165)=0,"",IF(OR(E165="",F165="",G165=""),"Missing date or time",IF(G165&lt;=F165,"End time must be after start time",IF(AND(M165&lt;&gt;"",N165&lt;&gt;"",N165&gt;M165),"Over capacity",IF(AND(L165&lt;&gt;"",O165&lt;&gt;"Canceled",COUNTIFS($E$9:$E$208,E165,$L$9:$L$208,L165,$F$9:$F$208,"&lt;"&amp;G165,$G$9:$G$208,"&gt;"&amp;F165,$O$9:$O$208,"&lt;&gt;Canceled")&gt;1),"Instructor conflict",IF(AND(OR(I165="In Person",I165="Hybrid"),J165&lt;&gt;"",O165&lt;&gt;"Canceled",COUNTIFS($E$9:$E$208,E165,$J$9:$J$208,J165,$F$9:$F$208,"&lt;"&amp;G165,$G$9:$G$208,"&gt;"&amp;F165,$O$9:$O$208,"&lt;&gt;Canceled")&gt;1),"Location conflict",IF(AND(O165="Scheduled",OR(A165="",B165="",C165="",E165="",F165="",G165="",H165="",I165="",L165="",M165="",AND(OR(I165="In Person",I165="Hybrid"),J165=""),AND(OR(I165="Virtual",I165="Hybrid"),K165=""))),"Missing required scheduled details","")))))))</f>
        <v/>
      </c>
      <c r="S165" s="24">
        <f>IF(COUNTA(A165:O165)=0,"",IF(OR(O165="Completed",O165="Canceled"),"N/A",IF(O165&lt;&gt;"Scheduled","No",IF(R165="","Yes","No"))))</f>
        <v/>
      </c>
    </row>
    <row r="166">
      <c r="A166" s="16" t="n"/>
      <c r="B166" s="16" t="n"/>
      <c r="C166" s="16" t="n"/>
      <c r="D166" s="16" t="n"/>
      <c r="E166" s="37" t="n"/>
      <c r="F166" s="18" t="n"/>
      <c r="G166" s="18" t="n"/>
      <c r="H166" s="19" t="n"/>
      <c r="I166" s="19" t="n"/>
      <c r="J166" s="16" t="n"/>
      <c r="K166" s="16" t="n"/>
      <c r="L166" s="16" t="n"/>
      <c r="M166" s="20" t="n"/>
      <c r="N166" s="20" t="n"/>
      <c r="O166" s="19" t="n"/>
      <c r="P166" s="21">
        <f>IF(COUNTA(A166:O166)=0,"",IF(OR(F166="",G166="",G166&lt;=F166),"",ROUND((G166-F166)*24,2)))</f>
        <v/>
      </c>
      <c r="Q166" s="22">
        <f>IF(COUNTA(A166:O166)=0,"",IF(M166="","",M166-IF(N166="",0,N166)))</f>
        <v/>
      </c>
      <c r="R166" s="23">
        <f>IF(COUNTA(A166:O166)=0,"",IF(OR(E166="",F166="",G166=""),"Missing date or time",IF(G166&lt;=F166,"End time must be after start time",IF(AND(M166&lt;&gt;"",N166&lt;&gt;"",N166&gt;M166),"Over capacity",IF(AND(L166&lt;&gt;"",O166&lt;&gt;"Canceled",COUNTIFS($E$9:$E$208,E166,$L$9:$L$208,L166,$F$9:$F$208,"&lt;"&amp;G166,$G$9:$G$208,"&gt;"&amp;F166,$O$9:$O$208,"&lt;&gt;Canceled")&gt;1),"Instructor conflict",IF(AND(OR(I166="In Person",I166="Hybrid"),J166&lt;&gt;"",O166&lt;&gt;"Canceled",COUNTIFS($E$9:$E$208,E166,$J$9:$J$208,J166,$F$9:$F$208,"&lt;"&amp;G166,$G$9:$G$208,"&gt;"&amp;F166,$O$9:$O$208,"&lt;&gt;Canceled")&gt;1),"Location conflict",IF(AND(O166="Scheduled",OR(A166="",B166="",C166="",E166="",F166="",G166="",H166="",I166="",L166="",M166="",AND(OR(I166="In Person",I166="Hybrid"),J166=""),AND(OR(I166="Virtual",I166="Hybrid"),K166=""))),"Missing required scheduled details","")))))))</f>
        <v/>
      </c>
      <c r="S166" s="24">
        <f>IF(COUNTA(A166:O166)=0,"",IF(OR(O166="Completed",O166="Canceled"),"N/A",IF(O166&lt;&gt;"Scheduled","No",IF(R166="","Yes","No"))))</f>
        <v/>
      </c>
    </row>
    <row r="167">
      <c r="A167" s="16" t="n"/>
      <c r="B167" s="16" t="n"/>
      <c r="C167" s="16" t="n"/>
      <c r="D167" s="16" t="n"/>
      <c r="E167" s="37" t="n"/>
      <c r="F167" s="18" t="n"/>
      <c r="G167" s="18" t="n"/>
      <c r="H167" s="19" t="n"/>
      <c r="I167" s="19" t="n"/>
      <c r="J167" s="16" t="n"/>
      <c r="K167" s="16" t="n"/>
      <c r="L167" s="16" t="n"/>
      <c r="M167" s="20" t="n"/>
      <c r="N167" s="20" t="n"/>
      <c r="O167" s="19" t="n"/>
      <c r="P167" s="21">
        <f>IF(COUNTA(A167:O167)=0,"",IF(OR(F167="",G167="",G167&lt;=F167),"",ROUND((G167-F167)*24,2)))</f>
        <v/>
      </c>
      <c r="Q167" s="22">
        <f>IF(COUNTA(A167:O167)=0,"",IF(M167="","",M167-IF(N167="",0,N167)))</f>
        <v/>
      </c>
      <c r="R167" s="23">
        <f>IF(COUNTA(A167:O167)=0,"",IF(OR(E167="",F167="",G167=""),"Missing date or time",IF(G167&lt;=F167,"End time must be after start time",IF(AND(M167&lt;&gt;"",N167&lt;&gt;"",N167&gt;M167),"Over capacity",IF(AND(L167&lt;&gt;"",O167&lt;&gt;"Canceled",COUNTIFS($E$9:$E$208,E167,$L$9:$L$208,L167,$F$9:$F$208,"&lt;"&amp;G167,$G$9:$G$208,"&gt;"&amp;F167,$O$9:$O$208,"&lt;&gt;Canceled")&gt;1),"Instructor conflict",IF(AND(OR(I167="In Person",I167="Hybrid"),J167&lt;&gt;"",O167&lt;&gt;"Canceled",COUNTIFS($E$9:$E$208,E167,$J$9:$J$208,J167,$F$9:$F$208,"&lt;"&amp;G167,$G$9:$G$208,"&gt;"&amp;F167,$O$9:$O$208,"&lt;&gt;Canceled")&gt;1),"Location conflict",IF(AND(O167="Scheduled",OR(A167="",B167="",C167="",E167="",F167="",G167="",H167="",I167="",L167="",M167="",AND(OR(I167="In Person",I167="Hybrid"),J167=""),AND(OR(I167="Virtual",I167="Hybrid"),K167=""))),"Missing required scheduled details","")))))))</f>
        <v/>
      </c>
      <c r="S167" s="24">
        <f>IF(COUNTA(A167:O167)=0,"",IF(OR(O167="Completed",O167="Canceled"),"N/A",IF(O167&lt;&gt;"Scheduled","No",IF(R167="","Yes","No"))))</f>
        <v/>
      </c>
    </row>
    <row r="168">
      <c r="A168" s="16" t="n"/>
      <c r="B168" s="16" t="n"/>
      <c r="C168" s="16" t="n"/>
      <c r="D168" s="16" t="n"/>
      <c r="E168" s="37" t="n"/>
      <c r="F168" s="18" t="n"/>
      <c r="G168" s="18" t="n"/>
      <c r="H168" s="19" t="n"/>
      <c r="I168" s="19" t="n"/>
      <c r="J168" s="16" t="n"/>
      <c r="K168" s="16" t="n"/>
      <c r="L168" s="16" t="n"/>
      <c r="M168" s="20" t="n"/>
      <c r="N168" s="20" t="n"/>
      <c r="O168" s="19" t="n"/>
      <c r="P168" s="21">
        <f>IF(COUNTA(A168:O168)=0,"",IF(OR(F168="",G168="",G168&lt;=F168),"",ROUND((G168-F168)*24,2)))</f>
        <v/>
      </c>
      <c r="Q168" s="22">
        <f>IF(COUNTA(A168:O168)=0,"",IF(M168="","",M168-IF(N168="",0,N168)))</f>
        <v/>
      </c>
      <c r="R168" s="23">
        <f>IF(COUNTA(A168:O168)=0,"",IF(OR(E168="",F168="",G168=""),"Missing date or time",IF(G168&lt;=F168,"End time must be after start time",IF(AND(M168&lt;&gt;"",N168&lt;&gt;"",N168&gt;M168),"Over capacity",IF(AND(L168&lt;&gt;"",O168&lt;&gt;"Canceled",COUNTIFS($E$9:$E$208,E168,$L$9:$L$208,L168,$F$9:$F$208,"&lt;"&amp;G168,$G$9:$G$208,"&gt;"&amp;F168,$O$9:$O$208,"&lt;&gt;Canceled")&gt;1),"Instructor conflict",IF(AND(OR(I168="In Person",I168="Hybrid"),J168&lt;&gt;"",O168&lt;&gt;"Canceled",COUNTIFS($E$9:$E$208,E168,$J$9:$J$208,J168,$F$9:$F$208,"&lt;"&amp;G168,$G$9:$G$208,"&gt;"&amp;F168,$O$9:$O$208,"&lt;&gt;Canceled")&gt;1),"Location conflict",IF(AND(O168="Scheduled",OR(A168="",B168="",C168="",E168="",F168="",G168="",H168="",I168="",L168="",M168="",AND(OR(I168="In Person",I168="Hybrid"),J168=""),AND(OR(I168="Virtual",I168="Hybrid"),K168=""))),"Missing required scheduled details","")))))))</f>
        <v/>
      </c>
      <c r="S168" s="24">
        <f>IF(COUNTA(A168:O168)=0,"",IF(OR(O168="Completed",O168="Canceled"),"N/A",IF(O168&lt;&gt;"Scheduled","No",IF(R168="","Yes","No"))))</f>
        <v/>
      </c>
    </row>
    <row r="169">
      <c r="A169" s="16" t="n"/>
      <c r="B169" s="16" t="n"/>
      <c r="C169" s="16" t="n"/>
      <c r="D169" s="16" t="n"/>
      <c r="E169" s="37" t="n"/>
      <c r="F169" s="18" t="n"/>
      <c r="G169" s="18" t="n"/>
      <c r="H169" s="19" t="n"/>
      <c r="I169" s="19" t="n"/>
      <c r="J169" s="16" t="n"/>
      <c r="K169" s="16" t="n"/>
      <c r="L169" s="16" t="n"/>
      <c r="M169" s="20" t="n"/>
      <c r="N169" s="20" t="n"/>
      <c r="O169" s="19" t="n"/>
      <c r="P169" s="21">
        <f>IF(COUNTA(A169:O169)=0,"",IF(OR(F169="",G169="",G169&lt;=F169),"",ROUND((G169-F169)*24,2)))</f>
        <v/>
      </c>
      <c r="Q169" s="22">
        <f>IF(COUNTA(A169:O169)=0,"",IF(M169="","",M169-IF(N169="",0,N169)))</f>
        <v/>
      </c>
      <c r="R169" s="23">
        <f>IF(COUNTA(A169:O169)=0,"",IF(OR(E169="",F169="",G169=""),"Missing date or time",IF(G169&lt;=F169,"End time must be after start time",IF(AND(M169&lt;&gt;"",N169&lt;&gt;"",N169&gt;M169),"Over capacity",IF(AND(L169&lt;&gt;"",O169&lt;&gt;"Canceled",COUNTIFS($E$9:$E$208,E169,$L$9:$L$208,L169,$F$9:$F$208,"&lt;"&amp;G169,$G$9:$G$208,"&gt;"&amp;F169,$O$9:$O$208,"&lt;&gt;Canceled")&gt;1),"Instructor conflict",IF(AND(OR(I169="In Person",I169="Hybrid"),J169&lt;&gt;"",O169&lt;&gt;"Canceled",COUNTIFS($E$9:$E$208,E169,$J$9:$J$208,J169,$F$9:$F$208,"&lt;"&amp;G169,$G$9:$G$208,"&gt;"&amp;F169,$O$9:$O$208,"&lt;&gt;Canceled")&gt;1),"Location conflict",IF(AND(O169="Scheduled",OR(A169="",B169="",C169="",E169="",F169="",G169="",H169="",I169="",L169="",M169="",AND(OR(I169="In Person",I169="Hybrid"),J169=""),AND(OR(I169="Virtual",I169="Hybrid"),K169=""))),"Missing required scheduled details","")))))))</f>
        <v/>
      </c>
      <c r="S169" s="24">
        <f>IF(COUNTA(A169:O169)=0,"",IF(OR(O169="Completed",O169="Canceled"),"N/A",IF(O169&lt;&gt;"Scheduled","No",IF(R169="","Yes","No"))))</f>
        <v/>
      </c>
    </row>
    <row r="170">
      <c r="A170" s="16" t="n"/>
      <c r="B170" s="16" t="n"/>
      <c r="C170" s="16" t="n"/>
      <c r="D170" s="16" t="n"/>
      <c r="E170" s="37" t="n"/>
      <c r="F170" s="18" t="n"/>
      <c r="G170" s="18" t="n"/>
      <c r="H170" s="19" t="n"/>
      <c r="I170" s="19" t="n"/>
      <c r="J170" s="16" t="n"/>
      <c r="K170" s="16" t="n"/>
      <c r="L170" s="16" t="n"/>
      <c r="M170" s="20" t="n"/>
      <c r="N170" s="20" t="n"/>
      <c r="O170" s="19" t="n"/>
      <c r="P170" s="21">
        <f>IF(COUNTA(A170:O170)=0,"",IF(OR(F170="",G170="",G170&lt;=F170),"",ROUND((G170-F170)*24,2)))</f>
        <v/>
      </c>
      <c r="Q170" s="22">
        <f>IF(COUNTA(A170:O170)=0,"",IF(M170="","",M170-IF(N170="",0,N170)))</f>
        <v/>
      </c>
      <c r="R170" s="23">
        <f>IF(COUNTA(A170:O170)=0,"",IF(OR(E170="",F170="",G170=""),"Missing date or time",IF(G170&lt;=F170,"End time must be after start time",IF(AND(M170&lt;&gt;"",N170&lt;&gt;"",N170&gt;M170),"Over capacity",IF(AND(L170&lt;&gt;"",O170&lt;&gt;"Canceled",COUNTIFS($E$9:$E$208,E170,$L$9:$L$208,L170,$F$9:$F$208,"&lt;"&amp;G170,$G$9:$G$208,"&gt;"&amp;F170,$O$9:$O$208,"&lt;&gt;Canceled")&gt;1),"Instructor conflict",IF(AND(OR(I170="In Person",I170="Hybrid"),J170&lt;&gt;"",O170&lt;&gt;"Canceled",COUNTIFS($E$9:$E$208,E170,$J$9:$J$208,J170,$F$9:$F$208,"&lt;"&amp;G170,$G$9:$G$208,"&gt;"&amp;F170,$O$9:$O$208,"&lt;&gt;Canceled")&gt;1),"Location conflict",IF(AND(O170="Scheduled",OR(A170="",B170="",C170="",E170="",F170="",G170="",H170="",I170="",L170="",M170="",AND(OR(I170="In Person",I170="Hybrid"),J170=""),AND(OR(I170="Virtual",I170="Hybrid"),K170=""))),"Missing required scheduled details","")))))))</f>
        <v/>
      </c>
      <c r="S170" s="24">
        <f>IF(COUNTA(A170:O170)=0,"",IF(OR(O170="Completed",O170="Canceled"),"N/A",IF(O170&lt;&gt;"Scheduled","No",IF(R170="","Yes","No"))))</f>
        <v/>
      </c>
    </row>
    <row r="171">
      <c r="A171" s="16" t="n"/>
      <c r="B171" s="16" t="n"/>
      <c r="C171" s="16" t="n"/>
      <c r="D171" s="16" t="n"/>
      <c r="E171" s="37" t="n"/>
      <c r="F171" s="18" t="n"/>
      <c r="G171" s="18" t="n"/>
      <c r="H171" s="19" t="n"/>
      <c r="I171" s="19" t="n"/>
      <c r="J171" s="16" t="n"/>
      <c r="K171" s="16" t="n"/>
      <c r="L171" s="16" t="n"/>
      <c r="M171" s="20" t="n"/>
      <c r="N171" s="20" t="n"/>
      <c r="O171" s="19" t="n"/>
      <c r="P171" s="21">
        <f>IF(COUNTA(A171:O171)=0,"",IF(OR(F171="",G171="",G171&lt;=F171),"",ROUND((G171-F171)*24,2)))</f>
        <v/>
      </c>
      <c r="Q171" s="22">
        <f>IF(COUNTA(A171:O171)=0,"",IF(M171="","",M171-IF(N171="",0,N171)))</f>
        <v/>
      </c>
      <c r="R171" s="23">
        <f>IF(COUNTA(A171:O171)=0,"",IF(OR(E171="",F171="",G171=""),"Missing date or time",IF(G171&lt;=F171,"End time must be after start time",IF(AND(M171&lt;&gt;"",N171&lt;&gt;"",N171&gt;M171),"Over capacity",IF(AND(L171&lt;&gt;"",O171&lt;&gt;"Canceled",COUNTIFS($E$9:$E$208,E171,$L$9:$L$208,L171,$F$9:$F$208,"&lt;"&amp;G171,$G$9:$G$208,"&gt;"&amp;F171,$O$9:$O$208,"&lt;&gt;Canceled")&gt;1),"Instructor conflict",IF(AND(OR(I171="In Person",I171="Hybrid"),J171&lt;&gt;"",O171&lt;&gt;"Canceled",COUNTIFS($E$9:$E$208,E171,$J$9:$J$208,J171,$F$9:$F$208,"&lt;"&amp;G171,$G$9:$G$208,"&gt;"&amp;F171,$O$9:$O$208,"&lt;&gt;Canceled")&gt;1),"Location conflict",IF(AND(O171="Scheduled",OR(A171="",B171="",C171="",E171="",F171="",G171="",H171="",I171="",L171="",M171="",AND(OR(I171="In Person",I171="Hybrid"),J171=""),AND(OR(I171="Virtual",I171="Hybrid"),K171=""))),"Missing required scheduled details","")))))))</f>
        <v/>
      </c>
      <c r="S171" s="24">
        <f>IF(COUNTA(A171:O171)=0,"",IF(OR(O171="Completed",O171="Canceled"),"N/A",IF(O171&lt;&gt;"Scheduled","No",IF(R171="","Yes","No"))))</f>
        <v/>
      </c>
    </row>
    <row r="172">
      <c r="A172" s="16" t="n"/>
      <c r="B172" s="16" t="n"/>
      <c r="C172" s="16" t="n"/>
      <c r="D172" s="16" t="n"/>
      <c r="E172" s="37" t="n"/>
      <c r="F172" s="18" t="n"/>
      <c r="G172" s="18" t="n"/>
      <c r="H172" s="19" t="n"/>
      <c r="I172" s="19" t="n"/>
      <c r="J172" s="16" t="n"/>
      <c r="K172" s="16" t="n"/>
      <c r="L172" s="16" t="n"/>
      <c r="M172" s="20" t="n"/>
      <c r="N172" s="20" t="n"/>
      <c r="O172" s="19" t="n"/>
      <c r="P172" s="21">
        <f>IF(COUNTA(A172:O172)=0,"",IF(OR(F172="",G172="",G172&lt;=F172),"",ROUND((G172-F172)*24,2)))</f>
        <v/>
      </c>
      <c r="Q172" s="22">
        <f>IF(COUNTA(A172:O172)=0,"",IF(M172="","",M172-IF(N172="",0,N172)))</f>
        <v/>
      </c>
      <c r="R172" s="23">
        <f>IF(COUNTA(A172:O172)=0,"",IF(OR(E172="",F172="",G172=""),"Missing date or time",IF(G172&lt;=F172,"End time must be after start time",IF(AND(M172&lt;&gt;"",N172&lt;&gt;"",N172&gt;M172),"Over capacity",IF(AND(L172&lt;&gt;"",O172&lt;&gt;"Canceled",COUNTIFS($E$9:$E$208,E172,$L$9:$L$208,L172,$F$9:$F$208,"&lt;"&amp;G172,$G$9:$G$208,"&gt;"&amp;F172,$O$9:$O$208,"&lt;&gt;Canceled")&gt;1),"Instructor conflict",IF(AND(OR(I172="In Person",I172="Hybrid"),J172&lt;&gt;"",O172&lt;&gt;"Canceled",COUNTIFS($E$9:$E$208,E172,$J$9:$J$208,J172,$F$9:$F$208,"&lt;"&amp;G172,$G$9:$G$208,"&gt;"&amp;F172,$O$9:$O$208,"&lt;&gt;Canceled")&gt;1),"Location conflict",IF(AND(O172="Scheduled",OR(A172="",B172="",C172="",E172="",F172="",G172="",H172="",I172="",L172="",M172="",AND(OR(I172="In Person",I172="Hybrid"),J172=""),AND(OR(I172="Virtual",I172="Hybrid"),K172=""))),"Missing required scheduled details","")))))))</f>
        <v/>
      </c>
      <c r="S172" s="24">
        <f>IF(COUNTA(A172:O172)=0,"",IF(OR(O172="Completed",O172="Canceled"),"N/A",IF(O172&lt;&gt;"Scheduled","No",IF(R172="","Yes","No"))))</f>
        <v/>
      </c>
    </row>
    <row r="173">
      <c r="A173" s="16" t="n"/>
      <c r="B173" s="16" t="n"/>
      <c r="C173" s="16" t="n"/>
      <c r="D173" s="16" t="n"/>
      <c r="E173" s="37" t="n"/>
      <c r="F173" s="18" t="n"/>
      <c r="G173" s="18" t="n"/>
      <c r="H173" s="19" t="n"/>
      <c r="I173" s="19" t="n"/>
      <c r="J173" s="16" t="n"/>
      <c r="K173" s="16" t="n"/>
      <c r="L173" s="16" t="n"/>
      <c r="M173" s="20" t="n"/>
      <c r="N173" s="20" t="n"/>
      <c r="O173" s="19" t="n"/>
      <c r="P173" s="21">
        <f>IF(COUNTA(A173:O173)=0,"",IF(OR(F173="",G173="",G173&lt;=F173),"",ROUND((G173-F173)*24,2)))</f>
        <v/>
      </c>
      <c r="Q173" s="22">
        <f>IF(COUNTA(A173:O173)=0,"",IF(M173="","",M173-IF(N173="",0,N173)))</f>
        <v/>
      </c>
      <c r="R173" s="23">
        <f>IF(COUNTA(A173:O173)=0,"",IF(OR(E173="",F173="",G173=""),"Missing date or time",IF(G173&lt;=F173,"End time must be after start time",IF(AND(M173&lt;&gt;"",N173&lt;&gt;"",N173&gt;M173),"Over capacity",IF(AND(L173&lt;&gt;"",O173&lt;&gt;"Canceled",COUNTIFS($E$9:$E$208,E173,$L$9:$L$208,L173,$F$9:$F$208,"&lt;"&amp;G173,$G$9:$G$208,"&gt;"&amp;F173,$O$9:$O$208,"&lt;&gt;Canceled")&gt;1),"Instructor conflict",IF(AND(OR(I173="In Person",I173="Hybrid"),J173&lt;&gt;"",O173&lt;&gt;"Canceled",COUNTIFS($E$9:$E$208,E173,$J$9:$J$208,J173,$F$9:$F$208,"&lt;"&amp;G173,$G$9:$G$208,"&gt;"&amp;F173,$O$9:$O$208,"&lt;&gt;Canceled")&gt;1),"Location conflict",IF(AND(O173="Scheduled",OR(A173="",B173="",C173="",E173="",F173="",G173="",H173="",I173="",L173="",M173="",AND(OR(I173="In Person",I173="Hybrid"),J173=""),AND(OR(I173="Virtual",I173="Hybrid"),K173=""))),"Missing required scheduled details","")))))))</f>
        <v/>
      </c>
      <c r="S173" s="24">
        <f>IF(COUNTA(A173:O173)=0,"",IF(OR(O173="Completed",O173="Canceled"),"N/A",IF(O173&lt;&gt;"Scheduled","No",IF(R173="","Yes","No"))))</f>
        <v/>
      </c>
    </row>
    <row r="174">
      <c r="A174" s="16" t="n"/>
      <c r="B174" s="16" t="n"/>
      <c r="C174" s="16" t="n"/>
      <c r="D174" s="16" t="n"/>
      <c r="E174" s="37" t="n"/>
      <c r="F174" s="18" t="n"/>
      <c r="G174" s="18" t="n"/>
      <c r="H174" s="19" t="n"/>
      <c r="I174" s="19" t="n"/>
      <c r="J174" s="16" t="n"/>
      <c r="K174" s="16" t="n"/>
      <c r="L174" s="16" t="n"/>
      <c r="M174" s="20" t="n"/>
      <c r="N174" s="20" t="n"/>
      <c r="O174" s="19" t="n"/>
      <c r="P174" s="21">
        <f>IF(COUNTA(A174:O174)=0,"",IF(OR(F174="",G174="",G174&lt;=F174),"",ROUND((G174-F174)*24,2)))</f>
        <v/>
      </c>
      <c r="Q174" s="22">
        <f>IF(COUNTA(A174:O174)=0,"",IF(M174="","",M174-IF(N174="",0,N174)))</f>
        <v/>
      </c>
      <c r="R174" s="23">
        <f>IF(COUNTA(A174:O174)=0,"",IF(OR(E174="",F174="",G174=""),"Missing date or time",IF(G174&lt;=F174,"End time must be after start time",IF(AND(M174&lt;&gt;"",N174&lt;&gt;"",N174&gt;M174),"Over capacity",IF(AND(L174&lt;&gt;"",O174&lt;&gt;"Canceled",COUNTIFS($E$9:$E$208,E174,$L$9:$L$208,L174,$F$9:$F$208,"&lt;"&amp;G174,$G$9:$G$208,"&gt;"&amp;F174,$O$9:$O$208,"&lt;&gt;Canceled")&gt;1),"Instructor conflict",IF(AND(OR(I174="In Person",I174="Hybrid"),J174&lt;&gt;"",O174&lt;&gt;"Canceled",COUNTIFS($E$9:$E$208,E174,$J$9:$J$208,J174,$F$9:$F$208,"&lt;"&amp;G174,$G$9:$G$208,"&gt;"&amp;F174,$O$9:$O$208,"&lt;&gt;Canceled")&gt;1),"Location conflict",IF(AND(O174="Scheduled",OR(A174="",B174="",C174="",E174="",F174="",G174="",H174="",I174="",L174="",M174="",AND(OR(I174="In Person",I174="Hybrid"),J174=""),AND(OR(I174="Virtual",I174="Hybrid"),K174=""))),"Missing required scheduled details","")))))))</f>
        <v/>
      </c>
      <c r="S174" s="24">
        <f>IF(COUNTA(A174:O174)=0,"",IF(OR(O174="Completed",O174="Canceled"),"N/A",IF(O174&lt;&gt;"Scheduled","No",IF(R174="","Yes","No"))))</f>
        <v/>
      </c>
    </row>
    <row r="175">
      <c r="A175" s="16" t="n"/>
      <c r="B175" s="16" t="n"/>
      <c r="C175" s="16" t="n"/>
      <c r="D175" s="16" t="n"/>
      <c r="E175" s="37" t="n"/>
      <c r="F175" s="18" t="n"/>
      <c r="G175" s="18" t="n"/>
      <c r="H175" s="19" t="n"/>
      <c r="I175" s="19" t="n"/>
      <c r="J175" s="16" t="n"/>
      <c r="K175" s="16" t="n"/>
      <c r="L175" s="16" t="n"/>
      <c r="M175" s="20" t="n"/>
      <c r="N175" s="20" t="n"/>
      <c r="O175" s="19" t="n"/>
      <c r="P175" s="21">
        <f>IF(COUNTA(A175:O175)=0,"",IF(OR(F175="",G175="",G175&lt;=F175),"",ROUND((G175-F175)*24,2)))</f>
        <v/>
      </c>
      <c r="Q175" s="22">
        <f>IF(COUNTA(A175:O175)=0,"",IF(M175="","",M175-IF(N175="",0,N175)))</f>
        <v/>
      </c>
      <c r="R175" s="23">
        <f>IF(COUNTA(A175:O175)=0,"",IF(OR(E175="",F175="",G175=""),"Missing date or time",IF(G175&lt;=F175,"End time must be after start time",IF(AND(M175&lt;&gt;"",N175&lt;&gt;"",N175&gt;M175),"Over capacity",IF(AND(L175&lt;&gt;"",O175&lt;&gt;"Canceled",COUNTIFS($E$9:$E$208,E175,$L$9:$L$208,L175,$F$9:$F$208,"&lt;"&amp;G175,$G$9:$G$208,"&gt;"&amp;F175,$O$9:$O$208,"&lt;&gt;Canceled")&gt;1),"Instructor conflict",IF(AND(OR(I175="In Person",I175="Hybrid"),J175&lt;&gt;"",O175&lt;&gt;"Canceled",COUNTIFS($E$9:$E$208,E175,$J$9:$J$208,J175,$F$9:$F$208,"&lt;"&amp;G175,$G$9:$G$208,"&gt;"&amp;F175,$O$9:$O$208,"&lt;&gt;Canceled")&gt;1),"Location conflict",IF(AND(O175="Scheduled",OR(A175="",B175="",C175="",E175="",F175="",G175="",H175="",I175="",L175="",M175="",AND(OR(I175="In Person",I175="Hybrid"),J175=""),AND(OR(I175="Virtual",I175="Hybrid"),K175=""))),"Missing required scheduled details","")))))))</f>
        <v/>
      </c>
      <c r="S175" s="24">
        <f>IF(COUNTA(A175:O175)=0,"",IF(OR(O175="Completed",O175="Canceled"),"N/A",IF(O175&lt;&gt;"Scheduled","No",IF(R175="","Yes","No"))))</f>
        <v/>
      </c>
    </row>
    <row r="176">
      <c r="A176" s="16" t="n"/>
      <c r="B176" s="16" t="n"/>
      <c r="C176" s="16" t="n"/>
      <c r="D176" s="16" t="n"/>
      <c r="E176" s="37" t="n"/>
      <c r="F176" s="18" t="n"/>
      <c r="G176" s="18" t="n"/>
      <c r="H176" s="19" t="n"/>
      <c r="I176" s="19" t="n"/>
      <c r="J176" s="16" t="n"/>
      <c r="K176" s="16" t="n"/>
      <c r="L176" s="16" t="n"/>
      <c r="M176" s="20" t="n"/>
      <c r="N176" s="20" t="n"/>
      <c r="O176" s="19" t="n"/>
      <c r="P176" s="21">
        <f>IF(COUNTA(A176:O176)=0,"",IF(OR(F176="",G176="",G176&lt;=F176),"",ROUND((G176-F176)*24,2)))</f>
        <v/>
      </c>
      <c r="Q176" s="22">
        <f>IF(COUNTA(A176:O176)=0,"",IF(M176="","",M176-IF(N176="",0,N176)))</f>
        <v/>
      </c>
      <c r="R176" s="23">
        <f>IF(COUNTA(A176:O176)=0,"",IF(OR(E176="",F176="",G176=""),"Missing date or time",IF(G176&lt;=F176,"End time must be after start time",IF(AND(M176&lt;&gt;"",N176&lt;&gt;"",N176&gt;M176),"Over capacity",IF(AND(L176&lt;&gt;"",O176&lt;&gt;"Canceled",COUNTIFS($E$9:$E$208,E176,$L$9:$L$208,L176,$F$9:$F$208,"&lt;"&amp;G176,$G$9:$G$208,"&gt;"&amp;F176,$O$9:$O$208,"&lt;&gt;Canceled")&gt;1),"Instructor conflict",IF(AND(OR(I176="In Person",I176="Hybrid"),J176&lt;&gt;"",O176&lt;&gt;"Canceled",COUNTIFS($E$9:$E$208,E176,$J$9:$J$208,J176,$F$9:$F$208,"&lt;"&amp;G176,$G$9:$G$208,"&gt;"&amp;F176,$O$9:$O$208,"&lt;&gt;Canceled")&gt;1),"Location conflict",IF(AND(O176="Scheduled",OR(A176="",B176="",C176="",E176="",F176="",G176="",H176="",I176="",L176="",M176="",AND(OR(I176="In Person",I176="Hybrid"),J176=""),AND(OR(I176="Virtual",I176="Hybrid"),K176=""))),"Missing required scheduled details","")))))))</f>
        <v/>
      </c>
      <c r="S176" s="24">
        <f>IF(COUNTA(A176:O176)=0,"",IF(OR(O176="Completed",O176="Canceled"),"N/A",IF(O176&lt;&gt;"Scheduled","No",IF(R176="","Yes","No"))))</f>
        <v/>
      </c>
    </row>
    <row r="177">
      <c r="A177" s="16" t="n"/>
      <c r="B177" s="16" t="n"/>
      <c r="C177" s="16" t="n"/>
      <c r="D177" s="16" t="n"/>
      <c r="E177" s="37" t="n"/>
      <c r="F177" s="18" t="n"/>
      <c r="G177" s="18" t="n"/>
      <c r="H177" s="19" t="n"/>
      <c r="I177" s="19" t="n"/>
      <c r="J177" s="16" t="n"/>
      <c r="K177" s="16" t="n"/>
      <c r="L177" s="16" t="n"/>
      <c r="M177" s="20" t="n"/>
      <c r="N177" s="20" t="n"/>
      <c r="O177" s="19" t="n"/>
      <c r="P177" s="21">
        <f>IF(COUNTA(A177:O177)=0,"",IF(OR(F177="",G177="",G177&lt;=F177),"",ROUND((G177-F177)*24,2)))</f>
        <v/>
      </c>
      <c r="Q177" s="22">
        <f>IF(COUNTA(A177:O177)=0,"",IF(M177="","",M177-IF(N177="",0,N177)))</f>
        <v/>
      </c>
      <c r="R177" s="23">
        <f>IF(COUNTA(A177:O177)=0,"",IF(OR(E177="",F177="",G177=""),"Missing date or time",IF(G177&lt;=F177,"End time must be after start time",IF(AND(M177&lt;&gt;"",N177&lt;&gt;"",N177&gt;M177),"Over capacity",IF(AND(L177&lt;&gt;"",O177&lt;&gt;"Canceled",COUNTIFS($E$9:$E$208,E177,$L$9:$L$208,L177,$F$9:$F$208,"&lt;"&amp;G177,$G$9:$G$208,"&gt;"&amp;F177,$O$9:$O$208,"&lt;&gt;Canceled")&gt;1),"Instructor conflict",IF(AND(OR(I177="In Person",I177="Hybrid"),J177&lt;&gt;"",O177&lt;&gt;"Canceled",COUNTIFS($E$9:$E$208,E177,$J$9:$J$208,J177,$F$9:$F$208,"&lt;"&amp;G177,$G$9:$G$208,"&gt;"&amp;F177,$O$9:$O$208,"&lt;&gt;Canceled")&gt;1),"Location conflict",IF(AND(O177="Scheduled",OR(A177="",B177="",C177="",E177="",F177="",G177="",H177="",I177="",L177="",M177="",AND(OR(I177="In Person",I177="Hybrid"),J177=""),AND(OR(I177="Virtual",I177="Hybrid"),K177=""))),"Missing required scheduled details","")))))))</f>
        <v/>
      </c>
      <c r="S177" s="24">
        <f>IF(COUNTA(A177:O177)=0,"",IF(OR(O177="Completed",O177="Canceled"),"N/A",IF(O177&lt;&gt;"Scheduled","No",IF(R177="","Yes","No"))))</f>
        <v/>
      </c>
    </row>
    <row r="178">
      <c r="A178" s="16" t="n"/>
      <c r="B178" s="16" t="n"/>
      <c r="C178" s="16" t="n"/>
      <c r="D178" s="16" t="n"/>
      <c r="E178" s="37" t="n"/>
      <c r="F178" s="18" t="n"/>
      <c r="G178" s="18" t="n"/>
      <c r="H178" s="19" t="n"/>
      <c r="I178" s="19" t="n"/>
      <c r="J178" s="16" t="n"/>
      <c r="K178" s="16" t="n"/>
      <c r="L178" s="16" t="n"/>
      <c r="M178" s="20" t="n"/>
      <c r="N178" s="20" t="n"/>
      <c r="O178" s="19" t="n"/>
      <c r="P178" s="21">
        <f>IF(COUNTA(A178:O178)=0,"",IF(OR(F178="",G178="",G178&lt;=F178),"",ROUND((G178-F178)*24,2)))</f>
        <v/>
      </c>
      <c r="Q178" s="22">
        <f>IF(COUNTA(A178:O178)=0,"",IF(M178="","",M178-IF(N178="",0,N178)))</f>
        <v/>
      </c>
      <c r="R178" s="23">
        <f>IF(COUNTA(A178:O178)=0,"",IF(OR(E178="",F178="",G178=""),"Missing date or time",IF(G178&lt;=F178,"End time must be after start time",IF(AND(M178&lt;&gt;"",N178&lt;&gt;"",N178&gt;M178),"Over capacity",IF(AND(L178&lt;&gt;"",O178&lt;&gt;"Canceled",COUNTIFS($E$9:$E$208,E178,$L$9:$L$208,L178,$F$9:$F$208,"&lt;"&amp;G178,$G$9:$G$208,"&gt;"&amp;F178,$O$9:$O$208,"&lt;&gt;Canceled")&gt;1),"Instructor conflict",IF(AND(OR(I178="In Person",I178="Hybrid"),J178&lt;&gt;"",O178&lt;&gt;"Canceled",COUNTIFS($E$9:$E$208,E178,$J$9:$J$208,J178,$F$9:$F$208,"&lt;"&amp;G178,$G$9:$G$208,"&gt;"&amp;F178,$O$9:$O$208,"&lt;&gt;Canceled")&gt;1),"Location conflict",IF(AND(O178="Scheduled",OR(A178="",B178="",C178="",E178="",F178="",G178="",H178="",I178="",L178="",M178="",AND(OR(I178="In Person",I178="Hybrid"),J178=""),AND(OR(I178="Virtual",I178="Hybrid"),K178=""))),"Missing required scheduled details","")))))))</f>
        <v/>
      </c>
      <c r="S178" s="24">
        <f>IF(COUNTA(A178:O178)=0,"",IF(OR(O178="Completed",O178="Canceled"),"N/A",IF(O178&lt;&gt;"Scheduled","No",IF(R178="","Yes","No"))))</f>
        <v/>
      </c>
    </row>
    <row r="179">
      <c r="A179" s="16" t="n"/>
      <c r="B179" s="16" t="n"/>
      <c r="C179" s="16" t="n"/>
      <c r="D179" s="16" t="n"/>
      <c r="E179" s="37" t="n"/>
      <c r="F179" s="18" t="n"/>
      <c r="G179" s="18" t="n"/>
      <c r="H179" s="19" t="n"/>
      <c r="I179" s="19" t="n"/>
      <c r="J179" s="16" t="n"/>
      <c r="K179" s="16" t="n"/>
      <c r="L179" s="16" t="n"/>
      <c r="M179" s="20" t="n"/>
      <c r="N179" s="20" t="n"/>
      <c r="O179" s="19" t="n"/>
      <c r="P179" s="21">
        <f>IF(COUNTA(A179:O179)=0,"",IF(OR(F179="",G179="",G179&lt;=F179),"",ROUND((G179-F179)*24,2)))</f>
        <v/>
      </c>
      <c r="Q179" s="22">
        <f>IF(COUNTA(A179:O179)=0,"",IF(M179="","",M179-IF(N179="",0,N179)))</f>
        <v/>
      </c>
      <c r="R179" s="23">
        <f>IF(COUNTA(A179:O179)=0,"",IF(OR(E179="",F179="",G179=""),"Missing date or time",IF(G179&lt;=F179,"End time must be after start time",IF(AND(M179&lt;&gt;"",N179&lt;&gt;"",N179&gt;M179),"Over capacity",IF(AND(L179&lt;&gt;"",O179&lt;&gt;"Canceled",COUNTIFS($E$9:$E$208,E179,$L$9:$L$208,L179,$F$9:$F$208,"&lt;"&amp;G179,$G$9:$G$208,"&gt;"&amp;F179,$O$9:$O$208,"&lt;&gt;Canceled")&gt;1),"Instructor conflict",IF(AND(OR(I179="In Person",I179="Hybrid"),J179&lt;&gt;"",O179&lt;&gt;"Canceled",COUNTIFS($E$9:$E$208,E179,$J$9:$J$208,J179,$F$9:$F$208,"&lt;"&amp;G179,$G$9:$G$208,"&gt;"&amp;F179,$O$9:$O$208,"&lt;&gt;Canceled")&gt;1),"Location conflict",IF(AND(O179="Scheduled",OR(A179="",B179="",C179="",E179="",F179="",G179="",H179="",I179="",L179="",M179="",AND(OR(I179="In Person",I179="Hybrid"),J179=""),AND(OR(I179="Virtual",I179="Hybrid"),K179=""))),"Missing required scheduled details","")))))))</f>
        <v/>
      </c>
      <c r="S179" s="24">
        <f>IF(COUNTA(A179:O179)=0,"",IF(OR(O179="Completed",O179="Canceled"),"N/A",IF(O179&lt;&gt;"Scheduled","No",IF(R179="","Yes","No"))))</f>
        <v/>
      </c>
    </row>
    <row r="180">
      <c r="A180" s="16" t="n"/>
      <c r="B180" s="16" t="n"/>
      <c r="C180" s="16" t="n"/>
      <c r="D180" s="16" t="n"/>
      <c r="E180" s="37" t="n"/>
      <c r="F180" s="18" t="n"/>
      <c r="G180" s="18" t="n"/>
      <c r="H180" s="19" t="n"/>
      <c r="I180" s="19" t="n"/>
      <c r="J180" s="16" t="n"/>
      <c r="K180" s="16" t="n"/>
      <c r="L180" s="16" t="n"/>
      <c r="M180" s="20" t="n"/>
      <c r="N180" s="20" t="n"/>
      <c r="O180" s="19" t="n"/>
      <c r="P180" s="21">
        <f>IF(COUNTA(A180:O180)=0,"",IF(OR(F180="",G180="",G180&lt;=F180),"",ROUND((G180-F180)*24,2)))</f>
        <v/>
      </c>
      <c r="Q180" s="22">
        <f>IF(COUNTA(A180:O180)=0,"",IF(M180="","",M180-IF(N180="",0,N180)))</f>
        <v/>
      </c>
      <c r="R180" s="23">
        <f>IF(COUNTA(A180:O180)=0,"",IF(OR(E180="",F180="",G180=""),"Missing date or time",IF(G180&lt;=F180,"End time must be after start time",IF(AND(M180&lt;&gt;"",N180&lt;&gt;"",N180&gt;M180),"Over capacity",IF(AND(L180&lt;&gt;"",O180&lt;&gt;"Canceled",COUNTIFS($E$9:$E$208,E180,$L$9:$L$208,L180,$F$9:$F$208,"&lt;"&amp;G180,$G$9:$G$208,"&gt;"&amp;F180,$O$9:$O$208,"&lt;&gt;Canceled")&gt;1),"Instructor conflict",IF(AND(OR(I180="In Person",I180="Hybrid"),J180&lt;&gt;"",O180&lt;&gt;"Canceled",COUNTIFS($E$9:$E$208,E180,$J$9:$J$208,J180,$F$9:$F$208,"&lt;"&amp;G180,$G$9:$G$208,"&gt;"&amp;F180,$O$9:$O$208,"&lt;&gt;Canceled")&gt;1),"Location conflict",IF(AND(O180="Scheduled",OR(A180="",B180="",C180="",E180="",F180="",G180="",H180="",I180="",L180="",M180="",AND(OR(I180="In Person",I180="Hybrid"),J180=""),AND(OR(I180="Virtual",I180="Hybrid"),K180=""))),"Missing required scheduled details","")))))))</f>
        <v/>
      </c>
      <c r="S180" s="24">
        <f>IF(COUNTA(A180:O180)=0,"",IF(OR(O180="Completed",O180="Canceled"),"N/A",IF(O180&lt;&gt;"Scheduled","No",IF(R180="","Yes","No"))))</f>
        <v/>
      </c>
    </row>
    <row r="181">
      <c r="A181" s="16" t="n"/>
      <c r="B181" s="16" t="n"/>
      <c r="C181" s="16" t="n"/>
      <c r="D181" s="16" t="n"/>
      <c r="E181" s="37" t="n"/>
      <c r="F181" s="18" t="n"/>
      <c r="G181" s="18" t="n"/>
      <c r="H181" s="19" t="n"/>
      <c r="I181" s="19" t="n"/>
      <c r="J181" s="16" t="n"/>
      <c r="K181" s="16" t="n"/>
      <c r="L181" s="16" t="n"/>
      <c r="M181" s="20" t="n"/>
      <c r="N181" s="20" t="n"/>
      <c r="O181" s="19" t="n"/>
      <c r="P181" s="21">
        <f>IF(COUNTA(A181:O181)=0,"",IF(OR(F181="",G181="",G181&lt;=F181),"",ROUND((G181-F181)*24,2)))</f>
        <v/>
      </c>
      <c r="Q181" s="22">
        <f>IF(COUNTA(A181:O181)=0,"",IF(M181="","",M181-IF(N181="",0,N181)))</f>
        <v/>
      </c>
      <c r="R181" s="23">
        <f>IF(COUNTA(A181:O181)=0,"",IF(OR(E181="",F181="",G181=""),"Missing date or time",IF(G181&lt;=F181,"End time must be after start time",IF(AND(M181&lt;&gt;"",N181&lt;&gt;"",N181&gt;M181),"Over capacity",IF(AND(L181&lt;&gt;"",O181&lt;&gt;"Canceled",COUNTIFS($E$9:$E$208,E181,$L$9:$L$208,L181,$F$9:$F$208,"&lt;"&amp;G181,$G$9:$G$208,"&gt;"&amp;F181,$O$9:$O$208,"&lt;&gt;Canceled")&gt;1),"Instructor conflict",IF(AND(OR(I181="In Person",I181="Hybrid"),J181&lt;&gt;"",O181&lt;&gt;"Canceled",COUNTIFS($E$9:$E$208,E181,$J$9:$J$208,J181,$F$9:$F$208,"&lt;"&amp;G181,$G$9:$G$208,"&gt;"&amp;F181,$O$9:$O$208,"&lt;&gt;Canceled")&gt;1),"Location conflict",IF(AND(O181="Scheduled",OR(A181="",B181="",C181="",E181="",F181="",G181="",H181="",I181="",L181="",M181="",AND(OR(I181="In Person",I181="Hybrid"),J181=""),AND(OR(I181="Virtual",I181="Hybrid"),K181=""))),"Missing required scheduled details","")))))))</f>
        <v/>
      </c>
      <c r="S181" s="24">
        <f>IF(COUNTA(A181:O181)=0,"",IF(OR(O181="Completed",O181="Canceled"),"N/A",IF(O181&lt;&gt;"Scheduled","No",IF(R181="","Yes","No"))))</f>
        <v/>
      </c>
    </row>
    <row r="182">
      <c r="A182" s="16" t="n"/>
      <c r="B182" s="16" t="n"/>
      <c r="C182" s="16" t="n"/>
      <c r="D182" s="16" t="n"/>
      <c r="E182" s="37" t="n"/>
      <c r="F182" s="18" t="n"/>
      <c r="G182" s="18" t="n"/>
      <c r="H182" s="19" t="n"/>
      <c r="I182" s="19" t="n"/>
      <c r="J182" s="16" t="n"/>
      <c r="K182" s="16" t="n"/>
      <c r="L182" s="16" t="n"/>
      <c r="M182" s="20" t="n"/>
      <c r="N182" s="20" t="n"/>
      <c r="O182" s="19" t="n"/>
      <c r="P182" s="21">
        <f>IF(COUNTA(A182:O182)=0,"",IF(OR(F182="",G182="",G182&lt;=F182),"",ROUND((G182-F182)*24,2)))</f>
        <v/>
      </c>
      <c r="Q182" s="22">
        <f>IF(COUNTA(A182:O182)=0,"",IF(M182="","",M182-IF(N182="",0,N182)))</f>
        <v/>
      </c>
      <c r="R182" s="23">
        <f>IF(COUNTA(A182:O182)=0,"",IF(OR(E182="",F182="",G182=""),"Missing date or time",IF(G182&lt;=F182,"End time must be after start time",IF(AND(M182&lt;&gt;"",N182&lt;&gt;"",N182&gt;M182),"Over capacity",IF(AND(L182&lt;&gt;"",O182&lt;&gt;"Canceled",COUNTIFS($E$9:$E$208,E182,$L$9:$L$208,L182,$F$9:$F$208,"&lt;"&amp;G182,$G$9:$G$208,"&gt;"&amp;F182,$O$9:$O$208,"&lt;&gt;Canceled")&gt;1),"Instructor conflict",IF(AND(OR(I182="In Person",I182="Hybrid"),J182&lt;&gt;"",O182&lt;&gt;"Canceled",COUNTIFS($E$9:$E$208,E182,$J$9:$J$208,J182,$F$9:$F$208,"&lt;"&amp;G182,$G$9:$G$208,"&gt;"&amp;F182,$O$9:$O$208,"&lt;&gt;Canceled")&gt;1),"Location conflict",IF(AND(O182="Scheduled",OR(A182="",B182="",C182="",E182="",F182="",G182="",H182="",I182="",L182="",M182="",AND(OR(I182="In Person",I182="Hybrid"),J182=""),AND(OR(I182="Virtual",I182="Hybrid"),K182=""))),"Missing required scheduled details","")))))))</f>
        <v/>
      </c>
      <c r="S182" s="24">
        <f>IF(COUNTA(A182:O182)=0,"",IF(OR(O182="Completed",O182="Canceled"),"N/A",IF(O182&lt;&gt;"Scheduled","No",IF(R182="","Yes","No"))))</f>
        <v/>
      </c>
    </row>
    <row r="183">
      <c r="A183" s="16" t="n"/>
      <c r="B183" s="16" t="n"/>
      <c r="C183" s="16" t="n"/>
      <c r="D183" s="16" t="n"/>
      <c r="E183" s="37" t="n"/>
      <c r="F183" s="18" t="n"/>
      <c r="G183" s="18" t="n"/>
      <c r="H183" s="19" t="n"/>
      <c r="I183" s="19" t="n"/>
      <c r="J183" s="16" t="n"/>
      <c r="K183" s="16" t="n"/>
      <c r="L183" s="16" t="n"/>
      <c r="M183" s="20" t="n"/>
      <c r="N183" s="20" t="n"/>
      <c r="O183" s="19" t="n"/>
      <c r="P183" s="21">
        <f>IF(COUNTA(A183:O183)=0,"",IF(OR(F183="",G183="",G183&lt;=F183),"",ROUND((G183-F183)*24,2)))</f>
        <v/>
      </c>
      <c r="Q183" s="22">
        <f>IF(COUNTA(A183:O183)=0,"",IF(M183="","",M183-IF(N183="",0,N183)))</f>
        <v/>
      </c>
      <c r="R183" s="23">
        <f>IF(COUNTA(A183:O183)=0,"",IF(OR(E183="",F183="",G183=""),"Missing date or time",IF(G183&lt;=F183,"End time must be after start time",IF(AND(M183&lt;&gt;"",N183&lt;&gt;"",N183&gt;M183),"Over capacity",IF(AND(L183&lt;&gt;"",O183&lt;&gt;"Canceled",COUNTIFS($E$9:$E$208,E183,$L$9:$L$208,L183,$F$9:$F$208,"&lt;"&amp;G183,$G$9:$G$208,"&gt;"&amp;F183,$O$9:$O$208,"&lt;&gt;Canceled")&gt;1),"Instructor conflict",IF(AND(OR(I183="In Person",I183="Hybrid"),J183&lt;&gt;"",O183&lt;&gt;"Canceled",COUNTIFS($E$9:$E$208,E183,$J$9:$J$208,J183,$F$9:$F$208,"&lt;"&amp;G183,$G$9:$G$208,"&gt;"&amp;F183,$O$9:$O$208,"&lt;&gt;Canceled")&gt;1),"Location conflict",IF(AND(O183="Scheduled",OR(A183="",B183="",C183="",E183="",F183="",G183="",H183="",I183="",L183="",M183="",AND(OR(I183="In Person",I183="Hybrid"),J183=""),AND(OR(I183="Virtual",I183="Hybrid"),K183=""))),"Missing required scheduled details","")))))))</f>
        <v/>
      </c>
      <c r="S183" s="24">
        <f>IF(COUNTA(A183:O183)=0,"",IF(OR(O183="Completed",O183="Canceled"),"N/A",IF(O183&lt;&gt;"Scheduled","No",IF(R183="","Yes","No"))))</f>
        <v/>
      </c>
    </row>
    <row r="184">
      <c r="A184" s="16" t="n"/>
      <c r="B184" s="16" t="n"/>
      <c r="C184" s="16" t="n"/>
      <c r="D184" s="16" t="n"/>
      <c r="E184" s="37" t="n"/>
      <c r="F184" s="18" t="n"/>
      <c r="G184" s="18" t="n"/>
      <c r="H184" s="19" t="n"/>
      <c r="I184" s="19" t="n"/>
      <c r="J184" s="16" t="n"/>
      <c r="K184" s="16" t="n"/>
      <c r="L184" s="16" t="n"/>
      <c r="M184" s="20" t="n"/>
      <c r="N184" s="20" t="n"/>
      <c r="O184" s="19" t="n"/>
      <c r="P184" s="21">
        <f>IF(COUNTA(A184:O184)=0,"",IF(OR(F184="",G184="",G184&lt;=F184),"",ROUND((G184-F184)*24,2)))</f>
        <v/>
      </c>
      <c r="Q184" s="22">
        <f>IF(COUNTA(A184:O184)=0,"",IF(M184="","",M184-IF(N184="",0,N184)))</f>
        <v/>
      </c>
      <c r="R184" s="23">
        <f>IF(COUNTA(A184:O184)=0,"",IF(OR(E184="",F184="",G184=""),"Missing date or time",IF(G184&lt;=F184,"End time must be after start time",IF(AND(M184&lt;&gt;"",N184&lt;&gt;"",N184&gt;M184),"Over capacity",IF(AND(L184&lt;&gt;"",O184&lt;&gt;"Canceled",COUNTIFS($E$9:$E$208,E184,$L$9:$L$208,L184,$F$9:$F$208,"&lt;"&amp;G184,$G$9:$G$208,"&gt;"&amp;F184,$O$9:$O$208,"&lt;&gt;Canceled")&gt;1),"Instructor conflict",IF(AND(OR(I184="In Person",I184="Hybrid"),J184&lt;&gt;"",O184&lt;&gt;"Canceled",COUNTIFS($E$9:$E$208,E184,$J$9:$J$208,J184,$F$9:$F$208,"&lt;"&amp;G184,$G$9:$G$208,"&gt;"&amp;F184,$O$9:$O$208,"&lt;&gt;Canceled")&gt;1),"Location conflict",IF(AND(O184="Scheduled",OR(A184="",B184="",C184="",E184="",F184="",G184="",H184="",I184="",L184="",M184="",AND(OR(I184="In Person",I184="Hybrid"),J184=""),AND(OR(I184="Virtual",I184="Hybrid"),K184=""))),"Missing required scheduled details","")))))))</f>
        <v/>
      </c>
      <c r="S184" s="24">
        <f>IF(COUNTA(A184:O184)=0,"",IF(OR(O184="Completed",O184="Canceled"),"N/A",IF(O184&lt;&gt;"Scheduled","No",IF(R184="","Yes","No"))))</f>
        <v/>
      </c>
    </row>
    <row r="185">
      <c r="A185" s="16" t="n"/>
      <c r="B185" s="16" t="n"/>
      <c r="C185" s="16" t="n"/>
      <c r="D185" s="16" t="n"/>
      <c r="E185" s="37" t="n"/>
      <c r="F185" s="18" t="n"/>
      <c r="G185" s="18" t="n"/>
      <c r="H185" s="19" t="n"/>
      <c r="I185" s="19" t="n"/>
      <c r="J185" s="16" t="n"/>
      <c r="K185" s="16" t="n"/>
      <c r="L185" s="16" t="n"/>
      <c r="M185" s="20" t="n"/>
      <c r="N185" s="20" t="n"/>
      <c r="O185" s="19" t="n"/>
      <c r="P185" s="21">
        <f>IF(COUNTA(A185:O185)=0,"",IF(OR(F185="",G185="",G185&lt;=F185),"",ROUND((G185-F185)*24,2)))</f>
        <v/>
      </c>
      <c r="Q185" s="22">
        <f>IF(COUNTA(A185:O185)=0,"",IF(M185="","",M185-IF(N185="",0,N185)))</f>
        <v/>
      </c>
      <c r="R185" s="23">
        <f>IF(COUNTA(A185:O185)=0,"",IF(OR(E185="",F185="",G185=""),"Missing date or time",IF(G185&lt;=F185,"End time must be after start time",IF(AND(M185&lt;&gt;"",N185&lt;&gt;"",N185&gt;M185),"Over capacity",IF(AND(L185&lt;&gt;"",O185&lt;&gt;"Canceled",COUNTIFS($E$9:$E$208,E185,$L$9:$L$208,L185,$F$9:$F$208,"&lt;"&amp;G185,$G$9:$G$208,"&gt;"&amp;F185,$O$9:$O$208,"&lt;&gt;Canceled")&gt;1),"Instructor conflict",IF(AND(OR(I185="In Person",I185="Hybrid"),J185&lt;&gt;"",O185&lt;&gt;"Canceled",COUNTIFS($E$9:$E$208,E185,$J$9:$J$208,J185,$F$9:$F$208,"&lt;"&amp;G185,$G$9:$G$208,"&gt;"&amp;F185,$O$9:$O$208,"&lt;&gt;Canceled")&gt;1),"Location conflict",IF(AND(O185="Scheduled",OR(A185="",B185="",C185="",E185="",F185="",G185="",H185="",I185="",L185="",M185="",AND(OR(I185="In Person",I185="Hybrid"),J185=""),AND(OR(I185="Virtual",I185="Hybrid"),K185=""))),"Missing required scheduled details","")))))))</f>
        <v/>
      </c>
      <c r="S185" s="24">
        <f>IF(COUNTA(A185:O185)=0,"",IF(OR(O185="Completed",O185="Canceled"),"N/A",IF(O185&lt;&gt;"Scheduled","No",IF(R185="","Yes","No"))))</f>
        <v/>
      </c>
    </row>
    <row r="186">
      <c r="A186" s="16" t="n"/>
      <c r="B186" s="16" t="n"/>
      <c r="C186" s="16" t="n"/>
      <c r="D186" s="16" t="n"/>
      <c r="E186" s="37" t="n"/>
      <c r="F186" s="18" t="n"/>
      <c r="G186" s="18" t="n"/>
      <c r="H186" s="19" t="n"/>
      <c r="I186" s="19" t="n"/>
      <c r="J186" s="16" t="n"/>
      <c r="K186" s="16" t="n"/>
      <c r="L186" s="16" t="n"/>
      <c r="M186" s="20" t="n"/>
      <c r="N186" s="20" t="n"/>
      <c r="O186" s="19" t="n"/>
      <c r="P186" s="21">
        <f>IF(COUNTA(A186:O186)=0,"",IF(OR(F186="",G186="",G186&lt;=F186),"",ROUND((G186-F186)*24,2)))</f>
        <v/>
      </c>
      <c r="Q186" s="22">
        <f>IF(COUNTA(A186:O186)=0,"",IF(M186="","",M186-IF(N186="",0,N186)))</f>
        <v/>
      </c>
      <c r="R186" s="23">
        <f>IF(COUNTA(A186:O186)=0,"",IF(OR(E186="",F186="",G186=""),"Missing date or time",IF(G186&lt;=F186,"End time must be after start time",IF(AND(M186&lt;&gt;"",N186&lt;&gt;"",N186&gt;M186),"Over capacity",IF(AND(L186&lt;&gt;"",O186&lt;&gt;"Canceled",COUNTIFS($E$9:$E$208,E186,$L$9:$L$208,L186,$F$9:$F$208,"&lt;"&amp;G186,$G$9:$G$208,"&gt;"&amp;F186,$O$9:$O$208,"&lt;&gt;Canceled")&gt;1),"Instructor conflict",IF(AND(OR(I186="In Person",I186="Hybrid"),J186&lt;&gt;"",O186&lt;&gt;"Canceled",COUNTIFS($E$9:$E$208,E186,$J$9:$J$208,J186,$F$9:$F$208,"&lt;"&amp;G186,$G$9:$G$208,"&gt;"&amp;F186,$O$9:$O$208,"&lt;&gt;Canceled")&gt;1),"Location conflict",IF(AND(O186="Scheduled",OR(A186="",B186="",C186="",E186="",F186="",G186="",H186="",I186="",L186="",M186="",AND(OR(I186="In Person",I186="Hybrid"),J186=""),AND(OR(I186="Virtual",I186="Hybrid"),K186=""))),"Missing required scheduled details","")))))))</f>
        <v/>
      </c>
      <c r="S186" s="24">
        <f>IF(COUNTA(A186:O186)=0,"",IF(OR(O186="Completed",O186="Canceled"),"N/A",IF(O186&lt;&gt;"Scheduled","No",IF(R186="","Yes","No"))))</f>
        <v/>
      </c>
    </row>
    <row r="187">
      <c r="A187" s="16" t="n"/>
      <c r="B187" s="16" t="n"/>
      <c r="C187" s="16" t="n"/>
      <c r="D187" s="16" t="n"/>
      <c r="E187" s="37" t="n"/>
      <c r="F187" s="18" t="n"/>
      <c r="G187" s="18" t="n"/>
      <c r="H187" s="19" t="n"/>
      <c r="I187" s="19" t="n"/>
      <c r="J187" s="16" t="n"/>
      <c r="K187" s="16" t="n"/>
      <c r="L187" s="16" t="n"/>
      <c r="M187" s="20" t="n"/>
      <c r="N187" s="20" t="n"/>
      <c r="O187" s="19" t="n"/>
      <c r="P187" s="21">
        <f>IF(COUNTA(A187:O187)=0,"",IF(OR(F187="",G187="",G187&lt;=F187),"",ROUND((G187-F187)*24,2)))</f>
        <v/>
      </c>
      <c r="Q187" s="22">
        <f>IF(COUNTA(A187:O187)=0,"",IF(M187="","",M187-IF(N187="",0,N187)))</f>
        <v/>
      </c>
      <c r="R187" s="23">
        <f>IF(COUNTA(A187:O187)=0,"",IF(OR(E187="",F187="",G187=""),"Missing date or time",IF(G187&lt;=F187,"End time must be after start time",IF(AND(M187&lt;&gt;"",N187&lt;&gt;"",N187&gt;M187),"Over capacity",IF(AND(L187&lt;&gt;"",O187&lt;&gt;"Canceled",COUNTIFS($E$9:$E$208,E187,$L$9:$L$208,L187,$F$9:$F$208,"&lt;"&amp;G187,$G$9:$G$208,"&gt;"&amp;F187,$O$9:$O$208,"&lt;&gt;Canceled")&gt;1),"Instructor conflict",IF(AND(OR(I187="In Person",I187="Hybrid"),J187&lt;&gt;"",O187&lt;&gt;"Canceled",COUNTIFS($E$9:$E$208,E187,$J$9:$J$208,J187,$F$9:$F$208,"&lt;"&amp;G187,$G$9:$G$208,"&gt;"&amp;F187,$O$9:$O$208,"&lt;&gt;Canceled")&gt;1),"Location conflict",IF(AND(O187="Scheduled",OR(A187="",B187="",C187="",E187="",F187="",G187="",H187="",I187="",L187="",M187="",AND(OR(I187="In Person",I187="Hybrid"),J187=""),AND(OR(I187="Virtual",I187="Hybrid"),K187=""))),"Missing required scheduled details","")))))))</f>
        <v/>
      </c>
      <c r="S187" s="24">
        <f>IF(COUNTA(A187:O187)=0,"",IF(OR(O187="Completed",O187="Canceled"),"N/A",IF(O187&lt;&gt;"Scheduled","No",IF(R187="","Yes","No"))))</f>
        <v/>
      </c>
    </row>
    <row r="188">
      <c r="A188" s="16" t="n"/>
      <c r="B188" s="16" t="n"/>
      <c r="C188" s="16" t="n"/>
      <c r="D188" s="16" t="n"/>
      <c r="E188" s="37" t="n"/>
      <c r="F188" s="18" t="n"/>
      <c r="G188" s="18" t="n"/>
      <c r="H188" s="19" t="n"/>
      <c r="I188" s="19" t="n"/>
      <c r="J188" s="16" t="n"/>
      <c r="K188" s="16" t="n"/>
      <c r="L188" s="16" t="n"/>
      <c r="M188" s="20" t="n"/>
      <c r="N188" s="20" t="n"/>
      <c r="O188" s="19" t="n"/>
      <c r="P188" s="21">
        <f>IF(COUNTA(A188:O188)=0,"",IF(OR(F188="",G188="",G188&lt;=F188),"",ROUND((G188-F188)*24,2)))</f>
        <v/>
      </c>
      <c r="Q188" s="22">
        <f>IF(COUNTA(A188:O188)=0,"",IF(M188="","",M188-IF(N188="",0,N188)))</f>
        <v/>
      </c>
      <c r="R188" s="23">
        <f>IF(COUNTA(A188:O188)=0,"",IF(OR(E188="",F188="",G188=""),"Missing date or time",IF(G188&lt;=F188,"End time must be after start time",IF(AND(M188&lt;&gt;"",N188&lt;&gt;"",N188&gt;M188),"Over capacity",IF(AND(L188&lt;&gt;"",O188&lt;&gt;"Canceled",COUNTIFS($E$9:$E$208,E188,$L$9:$L$208,L188,$F$9:$F$208,"&lt;"&amp;G188,$G$9:$G$208,"&gt;"&amp;F188,$O$9:$O$208,"&lt;&gt;Canceled")&gt;1),"Instructor conflict",IF(AND(OR(I188="In Person",I188="Hybrid"),J188&lt;&gt;"",O188&lt;&gt;"Canceled",COUNTIFS($E$9:$E$208,E188,$J$9:$J$208,J188,$F$9:$F$208,"&lt;"&amp;G188,$G$9:$G$208,"&gt;"&amp;F188,$O$9:$O$208,"&lt;&gt;Canceled")&gt;1),"Location conflict",IF(AND(O188="Scheduled",OR(A188="",B188="",C188="",E188="",F188="",G188="",H188="",I188="",L188="",M188="",AND(OR(I188="In Person",I188="Hybrid"),J188=""),AND(OR(I188="Virtual",I188="Hybrid"),K188=""))),"Missing required scheduled details","")))))))</f>
        <v/>
      </c>
      <c r="S188" s="24">
        <f>IF(COUNTA(A188:O188)=0,"",IF(OR(O188="Completed",O188="Canceled"),"N/A",IF(O188&lt;&gt;"Scheduled","No",IF(R188="","Yes","No"))))</f>
        <v/>
      </c>
    </row>
    <row r="189">
      <c r="A189" s="16" t="n"/>
      <c r="B189" s="16" t="n"/>
      <c r="C189" s="16" t="n"/>
      <c r="D189" s="16" t="n"/>
      <c r="E189" s="37" t="n"/>
      <c r="F189" s="18" t="n"/>
      <c r="G189" s="18" t="n"/>
      <c r="H189" s="19" t="n"/>
      <c r="I189" s="19" t="n"/>
      <c r="J189" s="16" t="n"/>
      <c r="K189" s="16" t="n"/>
      <c r="L189" s="16" t="n"/>
      <c r="M189" s="20" t="n"/>
      <c r="N189" s="20" t="n"/>
      <c r="O189" s="19" t="n"/>
      <c r="P189" s="21">
        <f>IF(COUNTA(A189:O189)=0,"",IF(OR(F189="",G189="",G189&lt;=F189),"",ROUND((G189-F189)*24,2)))</f>
        <v/>
      </c>
      <c r="Q189" s="22">
        <f>IF(COUNTA(A189:O189)=0,"",IF(M189="","",M189-IF(N189="",0,N189)))</f>
        <v/>
      </c>
      <c r="R189" s="23">
        <f>IF(COUNTA(A189:O189)=0,"",IF(OR(E189="",F189="",G189=""),"Missing date or time",IF(G189&lt;=F189,"End time must be after start time",IF(AND(M189&lt;&gt;"",N189&lt;&gt;"",N189&gt;M189),"Over capacity",IF(AND(L189&lt;&gt;"",O189&lt;&gt;"Canceled",COUNTIFS($E$9:$E$208,E189,$L$9:$L$208,L189,$F$9:$F$208,"&lt;"&amp;G189,$G$9:$G$208,"&gt;"&amp;F189,$O$9:$O$208,"&lt;&gt;Canceled")&gt;1),"Instructor conflict",IF(AND(OR(I189="In Person",I189="Hybrid"),J189&lt;&gt;"",O189&lt;&gt;"Canceled",COUNTIFS($E$9:$E$208,E189,$J$9:$J$208,J189,$F$9:$F$208,"&lt;"&amp;G189,$G$9:$G$208,"&gt;"&amp;F189,$O$9:$O$208,"&lt;&gt;Canceled")&gt;1),"Location conflict",IF(AND(O189="Scheduled",OR(A189="",B189="",C189="",E189="",F189="",G189="",H189="",I189="",L189="",M189="",AND(OR(I189="In Person",I189="Hybrid"),J189=""),AND(OR(I189="Virtual",I189="Hybrid"),K189=""))),"Missing required scheduled details","")))))))</f>
        <v/>
      </c>
      <c r="S189" s="24">
        <f>IF(COUNTA(A189:O189)=0,"",IF(OR(O189="Completed",O189="Canceled"),"N/A",IF(O189&lt;&gt;"Scheduled","No",IF(R189="","Yes","No"))))</f>
        <v/>
      </c>
    </row>
    <row r="190">
      <c r="A190" s="16" t="n"/>
      <c r="B190" s="16" t="n"/>
      <c r="C190" s="16" t="n"/>
      <c r="D190" s="16" t="n"/>
      <c r="E190" s="37" t="n"/>
      <c r="F190" s="18" t="n"/>
      <c r="G190" s="18" t="n"/>
      <c r="H190" s="19" t="n"/>
      <c r="I190" s="19" t="n"/>
      <c r="J190" s="16" t="n"/>
      <c r="K190" s="16" t="n"/>
      <c r="L190" s="16" t="n"/>
      <c r="M190" s="20" t="n"/>
      <c r="N190" s="20" t="n"/>
      <c r="O190" s="19" t="n"/>
      <c r="P190" s="21">
        <f>IF(COUNTA(A190:O190)=0,"",IF(OR(F190="",G190="",G190&lt;=F190),"",ROUND((G190-F190)*24,2)))</f>
        <v/>
      </c>
      <c r="Q190" s="22">
        <f>IF(COUNTA(A190:O190)=0,"",IF(M190="","",M190-IF(N190="",0,N190)))</f>
        <v/>
      </c>
      <c r="R190" s="23">
        <f>IF(COUNTA(A190:O190)=0,"",IF(OR(E190="",F190="",G190=""),"Missing date or time",IF(G190&lt;=F190,"End time must be after start time",IF(AND(M190&lt;&gt;"",N190&lt;&gt;"",N190&gt;M190),"Over capacity",IF(AND(L190&lt;&gt;"",O190&lt;&gt;"Canceled",COUNTIFS($E$9:$E$208,E190,$L$9:$L$208,L190,$F$9:$F$208,"&lt;"&amp;G190,$G$9:$G$208,"&gt;"&amp;F190,$O$9:$O$208,"&lt;&gt;Canceled")&gt;1),"Instructor conflict",IF(AND(OR(I190="In Person",I190="Hybrid"),J190&lt;&gt;"",O190&lt;&gt;"Canceled",COUNTIFS($E$9:$E$208,E190,$J$9:$J$208,J190,$F$9:$F$208,"&lt;"&amp;G190,$G$9:$G$208,"&gt;"&amp;F190,$O$9:$O$208,"&lt;&gt;Canceled")&gt;1),"Location conflict",IF(AND(O190="Scheduled",OR(A190="",B190="",C190="",E190="",F190="",G190="",H190="",I190="",L190="",M190="",AND(OR(I190="In Person",I190="Hybrid"),J190=""),AND(OR(I190="Virtual",I190="Hybrid"),K190=""))),"Missing required scheduled details","")))))))</f>
        <v/>
      </c>
      <c r="S190" s="24">
        <f>IF(COUNTA(A190:O190)=0,"",IF(OR(O190="Completed",O190="Canceled"),"N/A",IF(O190&lt;&gt;"Scheduled","No",IF(R190="","Yes","No"))))</f>
        <v/>
      </c>
    </row>
    <row r="191">
      <c r="A191" s="16" t="n"/>
      <c r="B191" s="16" t="n"/>
      <c r="C191" s="16" t="n"/>
      <c r="D191" s="16" t="n"/>
      <c r="E191" s="37" t="n"/>
      <c r="F191" s="18" t="n"/>
      <c r="G191" s="18" t="n"/>
      <c r="H191" s="19" t="n"/>
      <c r="I191" s="19" t="n"/>
      <c r="J191" s="16" t="n"/>
      <c r="K191" s="16" t="n"/>
      <c r="L191" s="16" t="n"/>
      <c r="M191" s="20" t="n"/>
      <c r="N191" s="20" t="n"/>
      <c r="O191" s="19" t="n"/>
      <c r="P191" s="21">
        <f>IF(COUNTA(A191:O191)=0,"",IF(OR(F191="",G191="",G191&lt;=F191),"",ROUND((G191-F191)*24,2)))</f>
        <v/>
      </c>
      <c r="Q191" s="22">
        <f>IF(COUNTA(A191:O191)=0,"",IF(M191="","",M191-IF(N191="",0,N191)))</f>
        <v/>
      </c>
      <c r="R191" s="23">
        <f>IF(COUNTA(A191:O191)=0,"",IF(OR(E191="",F191="",G191=""),"Missing date or time",IF(G191&lt;=F191,"End time must be after start time",IF(AND(M191&lt;&gt;"",N191&lt;&gt;"",N191&gt;M191),"Over capacity",IF(AND(L191&lt;&gt;"",O191&lt;&gt;"Canceled",COUNTIFS($E$9:$E$208,E191,$L$9:$L$208,L191,$F$9:$F$208,"&lt;"&amp;G191,$G$9:$G$208,"&gt;"&amp;F191,$O$9:$O$208,"&lt;&gt;Canceled")&gt;1),"Instructor conflict",IF(AND(OR(I191="In Person",I191="Hybrid"),J191&lt;&gt;"",O191&lt;&gt;"Canceled",COUNTIFS($E$9:$E$208,E191,$J$9:$J$208,J191,$F$9:$F$208,"&lt;"&amp;G191,$G$9:$G$208,"&gt;"&amp;F191,$O$9:$O$208,"&lt;&gt;Canceled")&gt;1),"Location conflict",IF(AND(O191="Scheduled",OR(A191="",B191="",C191="",E191="",F191="",G191="",H191="",I191="",L191="",M191="",AND(OR(I191="In Person",I191="Hybrid"),J191=""),AND(OR(I191="Virtual",I191="Hybrid"),K191=""))),"Missing required scheduled details","")))))))</f>
        <v/>
      </c>
      <c r="S191" s="24">
        <f>IF(COUNTA(A191:O191)=0,"",IF(OR(O191="Completed",O191="Canceled"),"N/A",IF(O191&lt;&gt;"Scheduled","No",IF(R191="","Yes","No"))))</f>
        <v/>
      </c>
    </row>
    <row r="192">
      <c r="A192" s="16" t="n"/>
      <c r="B192" s="16" t="n"/>
      <c r="C192" s="16" t="n"/>
      <c r="D192" s="16" t="n"/>
      <c r="E192" s="37" t="n"/>
      <c r="F192" s="18" t="n"/>
      <c r="G192" s="18" t="n"/>
      <c r="H192" s="19" t="n"/>
      <c r="I192" s="19" t="n"/>
      <c r="J192" s="16" t="n"/>
      <c r="K192" s="16" t="n"/>
      <c r="L192" s="16" t="n"/>
      <c r="M192" s="20" t="n"/>
      <c r="N192" s="20" t="n"/>
      <c r="O192" s="19" t="n"/>
      <c r="P192" s="21">
        <f>IF(COUNTA(A192:O192)=0,"",IF(OR(F192="",G192="",G192&lt;=F192),"",ROUND((G192-F192)*24,2)))</f>
        <v/>
      </c>
      <c r="Q192" s="22">
        <f>IF(COUNTA(A192:O192)=0,"",IF(M192="","",M192-IF(N192="",0,N192)))</f>
        <v/>
      </c>
      <c r="R192" s="23">
        <f>IF(COUNTA(A192:O192)=0,"",IF(OR(E192="",F192="",G192=""),"Missing date or time",IF(G192&lt;=F192,"End time must be after start time",IF(AND(M192&lt;&gt;"",N192&lt;&gt;"",N192&gt;M192),"Over capacity",IF(AND(L192&lt;&gt;"",O192&lt;&gt;"Canceled",COUNTIFS($E$9:$E$208,E192,$L$9:$L$208,L192,$F$9:$F$208,"&lt;"&amp;G192,$G$9:$G$208,"&gt;"&amp;F192,$O$9:$O$208,"&lt;&gt;Canceled")&gt;1),"Instructor conflict",IF(AND(OR(I192="In Person",I192="Hybrid"),J192&lt;&gt;"",O192&lt;&gt;"Canceled",COUNTIFS($E$9:$E$208,E192,$J$9:$J$208,J192,$F$9:$F$208,"&lt;"&amp;G192,$G$9:$G$208,"&gt;"&amp;F192,$O$9:$O$208,"&lt;&gt;Canceled")&gt;1),"Location conflict",IF(AND(O192="Scheduled",OR(A192="",B192="",C192="",E192="",F192="",G192="",H192="",I192="",L192="",M192="",AND(OR(I192="In Person",I192="Hybrid"),J192=""),AND(OR(I192="Virtual",I192="Hybrid"),K192=""))),"Missing required scheduled details","")))))))</f>
        <v/>
      </c>
      <c r="S192" s="24">
        <f>IF(COUNTA(A192:O192)=0,"",IF(OR(O192="Completed",O192="Canceled"),"N/A",IF(O192&lt;&gt;"Scheduled","No",IF(R192="","Yes","No"))))</f>
        <v/>
      </c>
    </row>
    <row r="193">
      <c r="A193" s="16" t="n"/>
      <c r="B193" s="16" t="n"/>
      <c r="C193" s="16" t="n"/>
      <c r="D193" s="16" t="n"/>
      <c r="E193" s="37" t="n"/>
      <c r="F193" s="18" t="n"/>
      <c r="G193" s="18" t="n"/>
      <c r="H193" s="19" t="n"/>
      <c r="I193" s="19" t="n"/>
      <c r="J193" s="16" t="n"/>
      <c r="K193" s="16" t="n"/>
      <c r="L193" s="16" t="n"/>
      <c r="M193" s="20" t="n"/>
      <c r="N193" s="20" t="n"/>
      <c r="O193" s="19" t="n"/>
      <c r="P193" s="21">
        <f>IF(COUNTA(A193:O193)=0,"",IF(OR(F193="",G193="",G193&lt;=F193),"",ROUND((G193-F193)*24,2)))</f>
        <v/>
      </c>
      <c r="Q193" s="22">
        <f>IF(COUNTA(A193:O193)=0,"",IF(M193="","",M193-IF(N193="",0,N193)))</f>
        <v/>
      </c>
      <c r="R193" s="23">
        <f>IF(COUNTA(A193:O193)=0,"",IF(OR(E193="",F193="",G193=""),"Missing date or time",IF(G193&lt;=F193,"End time must be after start time",IF(AND(M193&lt;&gt;"",N193&lt;&gt;"",N193&gt;M193),"Over capacity",IF(AND(L193&lt;&gt;"",O193&lt;&gt;"Canceled",COUNTIFS($E$9:$E$208,E193,$L$9:$L$208,L193,$F$9:$F$208,"&lt;"&amp;G193,$G$9:$G$208,"&gt;"&amp;F193,$O$9:$O$208,"&lt;&gt;Canceled")&gt;1),"Instructor conflict",IF(AND(OR(I193="In Person",I193="Hybrid"),J193&lt;&gt;"",O193&lt;&gt;"Canceled",COUNTIFS($E$9:$E$208,E193,$J$9:$J$208,J193,$F$9:$F$208,"&lt;"&amp;G193,$G$9:$G$208,"&gt;"&amp;F193,$O$9:$O$208,"&lt;&gt;Canceled")&gt;1),"Location conflict",IF(AND(O193="Scheduled",OR(A193="",B193="",C193="",E193="",F193="",G193="",H193="",I193="",L193="",M193="",AND(OR(I193="In Person",I193="Hybrid"),J193=""),AND(OR(I193="Virtual",I193="Hybrid"),K193=""))),"Missing required scheduled details","")))))))</f>
        <v/>
      </c>
      <c r="S193" s="24">
        <f>IF(COUNTA(A193:O193)=0,"",IF(OR(O193="Completed",O193="Canceled"),"N/A",IF(O193&lt;&gt;"Scheduled","No",IF(R193="","Yes","No"))))</f>
        <v/>
      </c>
    </row>
    <row r="194">
      <c r="A194" s="16" t="n"/>
      <c r="B194" s="16" t="n"/>
      <c r="C194" s="16" t="n"/>
      <c r="D194" s="16" t="n"/>
      <c r="E194" s="37" t="n"/>
      <c r="F194" s="18" t="n"/>
      <c r="G194" s="18" t="n"/>
      <c r="H194" s="19" t="n"/>
      <c r="I194" s="19" t="n"/>
      <c r="J194" s="16" t="n"/>
      <c r="K194" s="16" t="n"/>
      <c r="L194" s="16" t="n"/>
      <c r="M194" s="20" t="n"/>
      <c r="N194" s="20" t="n"/>
      <c r="O194" s="19" t="n"/>
      <c r="P194" s="21">
        <f>IF(COUNTA(A194:O194)=0,"",IF(OR(F194="",G194="",G194&lt;=F194),"",ROUND((G194-F194)*24,2)))</f>
        <v/>
      </c>
      <c r="Q194" s="22">
        <f>IF(COUNTA(A194:O194)=0,"",IF(M194="","",M194-IF(N194="",0,N194)))</f>
        <v/>
      </c>
      <c r="R194" s="23">
        <f>IF(COUNTA(A194:O194)=0,"",IF(OR(E194="",F194="",G194=""),"Missing date or time",IF(G194&lt;=F194,"End time must be after start time",IF(AND(M194&lt;&gt;"",N194&lt;&gt;"",N194&gt;M194),"Over capacity",IF(AND(L194&lt;&gt;"",O194&lt;&gt;"Canceled",COUNTIFS($E$9:$E$208,E194,$L$9:$L$208,L194,$F$9:$F$208,"&lt;"&amp;G194,$G$9:$G$208,"&gt;"&amp;F194,$O$9:$O$208,"&lt;&gt;Canceled")&gt;1),"Instructor conflict",IF(AND(OR(I194="In Person",I194="Hybrid"),J194&lt;&gt;"",O194&lt;&gt;"Canceled",COUNTIFS($E$9:$E$208,E194,$J$9:$J$208,J194,$F$9:$F$208,"&lt;"&amp;G194,$G$9:$G$208,"&gt;"&amp;F194,$O$9:$O$208,"&lt;&gt;Canceled")&gt;1),"Location conflict",IF(AND(O194="Scheduled",OR(A194="",B194="",C194="",E194="",F194="",G194="",H194="",I194="",L194="",M194="",AND(OR(I194="In Person",I194="Hybrid"),J194=""),AND(OR(I194="Virtual",I194="Hybrid"),K194=""))),"Missing required scheduled details","")))))))</f>
        <v/>
      </c>
      <c r="S194" s="24">
        <f>IF(COUNTA(A194:O194)=0,"",IF(OR(O194="Completed",O194="Canceled"),"N/A",IF(O194&lt;&gt;"Scheduled","No",IF(R194="","Yes","No"))))</f>
        <v/>
      </c>
    </row>
    <row r="195">
      <c r="A195" s="16" t="n"/>
      <c r="B195" s="16" t="n"/>
      <c r="C195" s="16" t="n"/>
      <c r="D195" s="16" t="n"/>
      <c r="E195" s="37" t="n"/>
      <c r="F195" s="18" t="n"/>
      <c r="G195" s="18" t="n"/>
      <c r="H195" s="19" t="n"/>
      <c r="I195" s="19" t="n"/>
      <c r="J195" s="16" t="n"/>
      <c r="K195" s="16" t="n"/>
      <c r="L195" s="16" t="n"/>
      <c r="M195" s="20" t="n"/>
      <c r="N195" s="20" t="n"/>
      <c r="O195" s="19" t="n"/>
      <c r="P195" s="21">
        <f>IF(COUNTA(A195:O195)=0,"",IF(OR(F195="",G195="",G195&lt;=F195),"",ROUND((G195-F195)*24,2)))</f>
        <v/>
      </c>
      <c r="Q195" s="22">
        <f>IF(COUNTA(A195:O195)=0,"",IF(M195="","",M195-IF(N195="",0,N195)))</f>
        <v/>
      </c>
      <c r="R195" s="23">
        <f>IF(COUNTA(A195:O195)=0,"",IF(OR(E195="",F195="",G195=""),"Missing date or time",IF(G195&lt;=F195,"End time must be after start time",IF(AND(M195&lt;&gt;"",N195&lt;&gt;"",N195&gt;M195),"Over capacity",IF(AND(L195&lt;&gt;"",O195&lt;&gt;"Canceled",COUNTIFS($E$9:$E$208,E195,$L$9:$L$208,L195,$F$9:$F$208,"&lt;"&amp;G195,$G$9:$G$208,"&gt;"&amp;F195,$O$9:$O$208,"&lt;&gt;Canceled")&gt;1),"Instructor conflict",IF(AND(OR(I195="In Person",I195="Hybrid"),J195&lt;&gt;"",O195&lt;&gt;"Canceled",COUNTIFS($E$9:$E$208,E195,$J$9:$J$208,J195,$F$9:$F$208,"&lt;"&amp;G195,$G$9:$G$208,"&gt;"&amp;F195,$O$9:$O$208,"&lt;&gt;Canceled")&gt;1),"Location conflict",IF(AND(O195="Scheduled",OR(A195="",B195="",C195="",E195="",F195="",G195="",H195="",I195="",L195="",M195="",AND(OR(I195="In Person",I195="Hybrid"),J195=""),AND(OR(I195="Virtual",I195="Hybrid"),K195=""))),"Missing required scheduled details","")))))))</f>
        <v/>
      </c>
      <c r="S195" s="24">
        <f>IF(COUNTA(A195:O195)=0,"",IF(OR(O195="Completed",O195="Canceled"),"N/A",IF(O195&lt;&gt;"Scheduled","No",IF(R195="","Yes","No"))))</f>
        <v/>
      </c>
    </row>
    <row r="196">
      <c r="A196" s="16" t="n"/>
      <c r="B196" s="16" t="n"/>
      <c r="C196" s="16" t="n"/>
      <c r="D196" s="16" t="n"/>
      <c r="E196" s="37" t="n"/>
      <c r="F196" s="18" t="n"/>
      <c r="G196" s="18" t="n"/>
      <c r="H196" s="19" t="n"/>
      <c r="I196" s="19" t="n"/>
      <c r="J196" s="16" t="n"/>
      <c r="K196" s="16" t="n"/>
      <c r="L196" s="16" t="n"/>
      <c r="M196" s="20" t="n"/>
      <c r="N196" s="20" t="n"/>
      <c r="O196" s="19" t="n"/>
      <c r="P196" s="21">
        <f>IF(COUNTA(A196:O196)=0,"",IF(OR(F196="",G196="",G196&lt;=F196),"",ROUND((G196-F196)*24,2)))</f>
        <v/>
      </c>
      <c r="Q196" s="22">
        <f>IF(COUNTA(A196:O196)=0,"",IF(M196="","",M196-IF(N196="",0,N196)))</f>
        <v/>
      </c>
      <c r="R196" s="23">
        <f>IF(COUNTA(A196:O196)=0,"",IF(OR(E196="",F196="",G196=""),"Missing date or time",IF(G196&lt;=F196,"End time must be after start time",IF(AND(M196&lt;&gt;"",N196&lt;&gt;"",N196&gt;M196),"Over capacity",IF(AND(L196&lt;&gt;"",O196&lt;&gt;"Canceled",COUNTIFS($E$9:$E$208,E196,$L$9:$L$208,L196,$F$9:$F$208,"&lt;"&amp;G196,$G$9:$G$208,"&gt;"&amp;F196,$O$9:$O$208,"&lt;&gt;Canceled")&gt;1),"Instructor conflict",IF(AND(OR(I196="In Person",I196="Hybrid"),J196&lt;&gt;"",O196&lt;&gt;"Canceled",COUNTIFS($E$9:$E$208,E196,$J$9:$J$208,J196,$F$9:$F$208,"&lt;"&amp;G196,$G$9:$G$208,"&gt;"&amp;F196,$O$9:$O$208,"&lt;&gt;Canceled")&gt;1),"Location conflict",IF(AND(O196="Scheduled",OR(A196="",B196="",C196="",E196="",F196="",G196="",H196="",I196="",L196="",M196="",AND(OR(I196="In Person",I196="Hybrid"),J196=""),AND(OR(I196="Virtual",I196="Hybrid"),K196=""))),"Missing required scheduled details","")))))))</f>
        <v/>
      </c>
      <c r="S196" s="24">
        <f>IF(COUNTA(A196:O196)=0,"",IF(OR(O196="Completed",O196="Canceled"),"N/A",IF(O196&lt;&gt;"Scheduled","No",IF(R196="","Yes","No"))))</f>
        <v/>
      </c>
    </row>
    <row r="197">
      <c r="A197" s="16" t="n"/>
      <c r="B197" s="16" t="n"/>
      <c r="C197" s="16" t="n"/>
      <c r="D197" s="16" t="n"/>
      <c r="E197" s="37" t="n"/>
      <c r="F197" s="18" t="n"/>
      <c r="G197" s="18" t="n"/>
      <c r="H197" s="19" t="n"/>
      <c r="I197" s="19" t="n"/>
      <c r="J197" s="16" t="n"/>
      <c r="K197" s="16" t="n"/>
      <c r="L197" s="16" t="n"/>
      <c r="M197" s="20" t="n"/>
      <c r="N197" s="20" t="n"/>
      <c r="O197" s="19" t="n"/>
      <c r="P197" s="21">
        <f>IF(COUNTA(A197:O197)=0,"",IF(OR(F197="",G197="",G197&lt;=F197),"",ROUND((G197-F197)*24,2)))</f>
        <v/>
      </c>
      <c r="Q197" s="22">
        <f>IF(COUNTA(A197:O197)=0,"",IF(M197="","",M197-IF(N197="",0,N197)))</f>
        <v/>
      </c>
      <c r="R197" s="23">
        <f>IF(COUNTA(A197:O197)=0,"",IF(OR(E197="",F197="",G197=""),"Missing date or time",IF(G197&lt;=F197,"End time must be after start time",IF(AND(M197&lt;&gt;"",N197&lt;&gt;"",N197&gt;M197),"Over capacity",IF(AND(L197&lt;&gt;"",O197&lt;&gt;"Canceled",COUNTIFS($E$9:$E$208,E197,$L$9:$L$208,L197,$F$9:$F$208,"&lt;"&amp;G197,$G$9:$G$208,"&gt;"&amp;F197,$O$9:$O$208,"&lt;&gt;Canceled")&gt;1),"Instructor conflict",IF(AND(OR(I197="In Person",I197="Hybrid"),J197&lt;&gt;"",O197&lt;&gt;"Canceled",COUNTIFS($E$9:$E$208,E197,$J$9:$J$208,J197,$F$9:$F$208,"&lt;"&amp;G197,$G$9:$G$208,"&gt;"&amp;F197,$O$9:$O$208,"&lt;&gt;Canceled")&gt;1),"Location conflict",IF(AND(O197="Scheduled",OR(A197="",B197="",C197="",E197="",F197="",G197="",H197="",I197="",L197="",M197="",AND(OR(I197="In Person",I197="Hybrid"),J197=""),AND(OR(I197="Virtual",I197="Hybrid"),K197=""))),"Missing required scheduled details","")))))))</f>
        <v/>
      </c>
      <c r="S197" s="24">
        <f>IF(COUNTA(A197:O197)=0,"",IF(OR(O197="Completed",O197="Canceled"),"N/A",IF(O197&lt;&gt;"Scheduled","No",IF(R197="","Yes","No"))))</f>
        <v/>
      </c>
    </row>
    <row r="198">
      <c r="A198" s="16" t="n"/>
      <c r="B198" s="16" t="n"/>
      <c r="C198" s="16" t="n"/>
      <c r="D198" s="16" t="n"/>
      <c r="E198" s="37" t="n"/>
      <c r="F198" s="18" t="n"/>
      <c r="G198" s="18" t="n"/>
      <c r="H198" s="19" t="n"/>
      <c r="I198" s="19" t="n"/>
      <c r="J198" s="16" t="n"/>
      <c r="K198" s="16" t="n"/>
      <c r="L198" s="16" t="n"/>
      <c r="M198" s="20" t="n"/>
      <c r="N198" s="20" t="n"/>
      <c r="O198" s="19" t="n"/>
      <c r="P198" s="21">
        <f>IF(COUNTA(A198:O198)=0,"",IF(OR(F198="",G198="",G198&lt;=F198),"",ROUND((G198-F198)*24,2)))</f>
        <v/>
      </c>
      <c r="Q198" s="22">
        <f>IF(COUNTA(A198:O198)=0,"",IF(M198="","",M198-IF(N198="",0,N198)))</f>
        <v/>
      </c>
      <c r="R198" s="23">
        <f>IF(COUNTA(A198:O198)=0,"",IF(OR(E198="",F198="",G198=""),"Missing date or time",IF(G198&lt;=F198,"End time must be after start time",IF(AND(M198&lt;&gt;"",N198&lt;&gt;"",N198&gt;M198),"Over capacity",IF(AND(L198&lt;&gt;"",O198&lt;&gt;"Canceled",COUNTIFS($E$9:$E$208,E198,$L$9:$L$208,L198,$F$9:$F$208,"&lt;"&amp;G198,$G$9:$G$208,"&gt;"&amp;F198,$O$9:$O$208,"&lt;&gt;Canceled")&gt;1),"Instructor conflict",IF(AND(OR(I198="In Person",I198="Hybrid"),J198&lt;&gt;"",O198&lt;&gt;"Canceled",COUNTIFS($E$9:$E$208,E198,$J$9:$J$208,J198,$F$9:$F$208,"&lt;"&amp;G198,$G$9:$G$208,"&gt;"&amp;F198,$O$9:$O$208,"&lt;&gt;Canceled")&gt;1),"Location conflict",IF(AND(O198="Scheduled",OR(A198="",B198="",C198="",E198="",F198="",G198="",H198="",I198="",L198="",M198="",AND(OR(I198="In Person",I198="Hybrid"),J198=""),AND(OR(I198="Virtual",I198="Hybrid"),K198=""))),"Missing required scheduled details","")))))))</f>
        <v/>
      </c>
      <c r="S198" s="24">
        <f>IF(COUNTA(A198:O198)=0,"",IF(OR(O198="Completed",O198="Canceled"),"N/A",IF(O198&lt;&gt;"Scheduled","No",IF(R198="","Yes","No"))))</f>
        <v/>
      </c>
    </row>
    <row r="199">
      <c r="A199" s="16" t="n"/>
      <c r="B199" s="16" t="n"/>
      <c r="C199" s="16" t="n"/>
      <c r="D199" s="16" t="n"/>
      <c r="E199" s="37" t="n"/>
      <c r="F199" s="18" t="n"/>
      <c r="G199" s="18" t="n"/>
      <c r="H199" s="19" t="n"/>
      <c r="I199" s="19" t="n"/>
      <c r="J199" s="16" t="n"/>
      <c r="K199" s="16" t="n"/>
      <c r="L199" s="16" t="n"/>
      <c r="M199" s="20" t="n"/>
      <c r="N199" s="20" t="n"/>
      <c r="O199" s="19" t="n"/>
      <c r="P199" s="21">
        <f>IF(COUNTA(A199:O199)=0,"",IF(OR(F199="",G199="",G199&lt;=F199),"",ROUND((G199-F199)*24,2)))</f>
        <v/>
      </c>
      <c r="Q199" s="22">
        <f>IF(COUNTA(A199:O199)=0,"",IF(M199="","",M199-IF(N199="",0,N199)))</f>
        <v/>
      </c>
      <c r="R199" s="23">
        <f>IF(COUNTA(A199:O199)=0,"",IF(OR(E199="",F199="",G199=""),"Missing date or time",IF(G199&lt;=F199,"End time must be after start time",IF(AND(M199&lt;&gt;"",N199&lt;&gt;"",N199&gt;M199),"Over capacity",IF(AND(L199&lt;&gt;"",O199&lt;&gt;"Canceled",COUNTIFS($E$9:$E$208,E199,$L$9:$L$208,L199,$F$9:$F$208,"&lt;"&amp;G199,$G$9:$G$208,"&gt;"&amp;F199,$O$9:$O$208,"&lt;&gt;Canceled")&gt;1),"Instructor conflict",IF(AND(OR(I199="In Person",I199="Hybrid"),J199&lt;&gt;"",O199&lt;&gt;"Canceled",COUNTIFS($E$9:$E$208,E199,$J$9:$J$208,J199,$F$9:$F$208,"&lt;"&amp;G199,$G$9:$G$208,"&gt;"&amp;F199,$O$9:$O$208,"&lt;&gt;Canceled")&gt;1),"Location conflict",IF(AND(O199="Scheduled",OR(A199="",B199="",C199="",E199="",F199="",G199="",H199="",I199="",L199="",M199="",AND(OR(I199="In Person",I199="Hybrid"),J199=""),AND(OR(I199="Virtual",I199="Hybrid"),K199=""))),"Missing required scheduled details","")))))))</f>
        <v/>
      </c>
      <c r="S199" s="24">
        <f>IF(COUNTA(A199:O199)=0,"",IF(OR(O199="Completed",O199="Canceled"),"N/A",IF(O199&lt;&gt;"Scheduled","No",IF(R199="","Yes","No"))))</f>
        <v/>
      </c>
    </row>
    <row r="200">
      <c r="A200" s="16" t="n"/>
      <c r="B200" s="16" t="n"/>
      <c r="C200" s="16" t="n"/>
      <c r="D200" s="16" t="n"/>
      <c r="E200" s="37" t="n"/>
      <c r="F200" s="18" t="n"/>
      <c r="G200" s="18" t="n"/>
      <c r="H200" s="19" t="n"/>
      <c r="I200" s="19" t="n"/>
      <c r="J200" s="16" t="n"/>
      <c r="K200" s="16" t="n"/>
      <c r="L200" s="16" t="n"/>
      <c r="M200" s="20" t="n"/>
      <c r="N200" s="20" t="n"/>
      <c r="O200" s="19" t="n"/>
      <c r="P200" s="21">
        <f>IF(COUNTA(A200:O200)=0,"",IF(OR(F200="",G200="",G200&lt;=F200),"",ROUND((G200-F200)*24,2)))</f>
        <v/>
      </c>
      <c r="Q200" s="22">
        <f>IF(COUNTA(A200:O200)=0,"",IF(M200="","",M200-IF(N200="",0,N200)))</f>
        <v/>
      </c>
      <c r="R200" s="23">
        <f>IF(COUNTA(A200:O200)=0,"",IF(OR(E200="",F200="",G200=""),"Missing date or time",IF(G200&lt;=F200,"End time must be after start time",IF(AND(M200&lt;&gt;"",N200&lt;&gt;"",N200&gt;M200),"Over capacity",IF(AND(L200&lt;&gt;"",O200&lt;&gt;"Canceled",COUNTIFS($E$9:$E$208,E200,$L$9:$L$208,L200,$F$9:$F$208,"&lt;"&amp;G200,$G$9:$G$208,"&gt;"&amp;F200,$O$9:$O$208,"&lt;&gt;Canceled")&gt;1),"Instructor conflict",IF(AND(OR(I200="In Person",I200="Hybrid"),J200&lt;&gt;"",O200&lt;&gt;"Canceled",COUNTIFS($E$9:$E$208,E200,$J$9:$J$208,J200,$F$9:$F$208,"&lt;"&amp;G200,$G$9:$G$208,"&gt;"&amp;F200,$O$9:$O$208,"&lt;&gt;Canceled")&gt;1),"Location conflict",IF(AND(O200="Scheduled",OR(A200="",B200="",C200="",E200="",F200="",G200="",H200="",I200="",L200="",M200="",AND(OR(I200="In Person",I200="Hybrid"),J200=""),AND(OR(I200="Virtual",I200="Hybrid"),K200=""))),"Missing required scheduled details","")))))))</f>
        <v/>
      </c>
      <c r="S200" s="24">
        <f>IF(COUNTA(A200:O200)=0,"",IF(OR(O200="Completed",O200="Canceled"),"N/A",IF(O200&lt;&gt;"Scheduled","No",IF(R200="","Yes","No"))))</f>
        <v/>
      </c>
    </row>
    <row r="201">
      <c r="A201" s="16" t="n"/>
      <c r="B201" s="16" t="n"/>
      <c r="C201" s="16" t="n"/>
      <c r="D201" s="16" t="n"/>
      <c r="E201" s="37" t="n"/>
      <c r="F201" s="18" t="n"/>
      <c r="G201" s="18" t="n"/>
      <c r="H201" s="19" t="n"/>
      <c r="I201" s="19" t="n"/>
      <c r="J201" s="16" t="n"/>
      <c r="K201" s="16" t="n"/>
      <c r="L201" s="16" t="n"/>
      <c r="M201" s="20" t="n"/>
      <c r="N201" s="20" t="n"/>
      <c r="O201" s="19" t="n"/>
      <c r="P201" s="21">
        <f>IF(COUNTA(A201:O201)=0,"",IF(OR(F201="",G201="",G201&lt;=F201),"",ROUND((G201-F201)*24,2)))</f>
        <v/>
      </c>
      <c r="Q201" s="22">
        <f>IF(COUNTA(A201:O201)=0,"",IF(M201="","",M201-IF(N201="",0,N201)))</f>
        <v/>
      </c>
      <c r="R201" s="23">
        <f>IF(COUNTA(A201:O201)=0,"",IF(OR(E201="",F201="",G201=""),"Missing date or time",IF(G201&lt;=F201,"End time must be after start time",IF(AND(M201&lt;&gt;"",N201&lt;&gt;"",N201&gt;M201),"Over capacity",IF(AND(L201&lt;&gt;"",O201&lt;&gt;"Canceled",COUNTIFS($E$9:$E$208,E201,$L$9:$L$208,L201,$F$9:$F$208,"&lt;"&amp;G201,$G$9:$G$208,"&gt;"&amp;F201,$O$9:$O$208,"&lt;&gt;Canceled")&gt;1),"Instructor conflict",IF(AND(OR(I201="In Person",I201="Hybrid"),J201&lt;&gt;"",O201&lt;&gt;"Canceled",COUNTIFS($E$9:$E$208,E201,$J$9:$J$208,J201,$F$9:$F$208,"&lt;"&amp;G201,$G$9:$G$208,"&gt;"&amp;F201,$O$9:$O$208,"&lt;&gt;Canceled")&gt;1),"Location conflict",IF(AND(O201="Scheduled",OR(A201="",B201="",C201="",E201="",F201="",G201="",H201="",I201="",L201="",M201="",AND(OR(I201="In Person",I201="Hybrid"),J201=""),AND(OR(I201="Virtual",I201="Hybrid"),K201=""))),"Missing required scheduled details","")))))))</f>
        <v/>
      </c>
      <c r="S201" s="24">
        <f>IF(COUNTA(A201:O201)=0,"",IF(OR(O201="Completed",O201="Canceled"),"N/A",IF(O201&lt;&gt;"Scheduled","No",IF(R201="","Yes","No"))))</f>
        <v/>
      </c>
    </row>
    <row r="202">
      <c r="A202" s="16" t="n"/>
      <c r="B202" s="16" t="n"/>
      <c r="C202" s="16" t="n"/>
      <c r="D202" s="16" t="n"/>
      <c r="E202" s="37" t="n"/>
      <c r="F202" s="18" t="n"/>
      <c r="G202" s="18" t="n"/>
      <c r="H202" s="19" t="n"/>
      <c r="I202" s="19" t="n"/>
      <c r="J202" s="16" t="n"/>
      <c r="K202" s="16" t="n"/>
      <c r="L202" s="16" t="n"/>
      <c r="M202" s="20" t="n"/>
      <c r="N202" s="20" t="n"/>
      <c r="O202" s="19" t="n"/>
      <c r="P202" s="21">
        <f>IF(COUNTA(A202:O202)=0,"",IF(OR(F202="",G202="",G202&lt;=F202),"",ROUND((G202-F202)*24,2)))</f>
        <v/>
      </c>
      <c r="Q202" s="22">
        <f>IF(COUNTA(A202:O202)=0,"",IF(M202="","",M202-IF(N202="",0,N202)))</f>
        <v/>
      </c>
      <c r="R202" s="23">
        <f>IF(COUNTA(A202:O202)=0,"",IF(OR(E202="",F202="",G202=""),"Missing date or time",IF(G202&lt;=F202,"End time must be after start time",IF(AND(M202&lt;&gt;"",N202&lt;&gt;"",N202&gt;M202),"Over capacity",IF(AND(L202&lt;&gt;"",O202&lt;&gt;"Canceled",COUNTIFS($E$9:$E$208,E202,$L$9:$L$208,L202,$F$9:$F$208,"&lt;"&amp;G202,$G$9:$G$208,"&gt;"&amp;F202,$O$9:$O$208,"&lt;&gt;Canceled")&gt;1),"Instructor conflict",IF(AND(OR(I202="In Person",I202="Hybrid"),J202&lt;&gt;"",O202&lt;&gt;"Canceled",COUNTIFS($E$9:$E$208,E202,$J$9:$J$208,J202,$F$9:$F$208,"&lt;"&amp;G202,$G$9:$G$208,"&gt;"&amp;F202,$O$9:$O$208,"&lt;&gt;Canceled")&gt;1),"Location conflict",IF(AND(O202="Scheduled",OR(A202="",B202="",C202="",E202="",F202="",G202="",H202="",I202="",L202="",M202="",AND(OR(I202="In Person",I202="Hybrid"),J202=""),AND(OR(I202="Virtual",I202="Hybrid"),K202=""))),"Missing required scheduled details","")))))))</f>
        <v/>
      </c>
      <c r="S202" s="24">
        <f>IF(COUNTA(A202:O202)=0,"",IF(OR(O202="Completed",O202="Canceled"),"N/A",IF(O202&lt;&gt;"Scheduled","No",IF(R202="","Yes","No"))))</f>
        <v/>
      </c>
    </row>
    <row r="203">
      <c r="A203" s="16" t="n"/>
      <c r="B203" s="16" t="n"/>
      <c r="C203" s="16" t="n"/>
      <c r="D203" s="16" t="n"/>
      <c r="E203" s="37" t="n"/>
      <c r="F203" s="18" t="n"/>
      <c r="G203" s="18" t="n"/>
      <c r="H203" s="19" t="n"/>
      <c r="I203" s="19" t="n"/>
      <c r="J203" s="16" t="n"/>
      <c r="K203" s="16" t="n"/>
      <c r="L203" s="16" t="n"/>
      <c r="M203" s="20" t="n"/>
      <c r="N203" s="20" t="n"/>
      <c r="O203" s="19" t="n"/>
      <c r="P203" s="21">
        <f>IF(COUNTA(A203:O203)=0,"",IF(OR(F203="",G203="",G203&lt;=F203),"",ROUND((G203-F203)*24,2)))</f>
        <v/>
      </c>
      <c r="Q203" s="22">
        <f>IF(COUNTA(A203:O203)=0,"",IF(M203="","",M203-IF(N203="",0,N203)))</f>
        <v/>
      </c>
      <c r="R203" s="23">
        <f>IF(COUNTA(A203:O203)=0,"",IF(OR(E203="",F203="",G203=""),"Missing date or time",IF(G203&lt;=F203,"End time must be after start time",IF(AND(M203&lt;&gt;"",N203&lt;&gt;"",N203&gt;M203),"Over capacity",IF(AND(L203&lt;&gt;"",O203&lt;&gt;"Canceled",COUNTIFS($E$9:$E$208,E203,$L$9:$L$208,L203,$F$9:$F$208,"&lt;"&amp;G203,$G$9:$G$208,"&gt;"&amp;F203,$O$9:$O$208,"&lt;&gt;Canceled")&gt;1),"Instructor conflict",IF(AND(OR(I203="In Person",I203="Hybrid"),J203&lt;&gt;"",O203&lt;&gt;"Canceled",COUNTIFS($E$9:$E$208,E203,$J$9:$J$208,J203,$F$9:$F$208,"&lt;"&amp;G203,$G$9:$G$208,"&gt;"&amp;F203,$O$9:$O$208,"&lt;&gt;Canceled")&gt;1),"Location conflict",IF(AND(O203="Scheduled",OR(A203="",B203="",C203="",E203="",F203="",G203="",H203="",I203="",L203="",M203="",AND(OR(I203="In Person",I203="Hybrid"),J203=""),AND(OR(I203="Virtual",I203="Hybrid"),K203=""))),"Missing required scheduled details","")))))))</f>
        <v/>
      </c>
      <c r="S203" s="24">
        <f>IF(COUNTA(A203:O203)=0,"",IF(OR(O203="Completed",O203="Canceled"),"N/A",IF(O203&lt;&gt;"Scheduled","No",IF(R203="","Yes","No"))))</f>
        <v/>
      </c>
    </row>
    <row r="204">
      <c r="A204" s="16" t="n"/>
      <c r="B204" s="16" t="n"/>
      <c r="C204" s="16" t="n"/>
      <c r="D204" s="16" t="n"/>
      <c r="E204" s="37" t="n"/>
      <c r="F204" s="18" t="n"/>
      <c r="G204" s="18" t="n"/>
      <c r="H204" s="19" t="n"/>
      <c r="I204" s="19" t="n"/>
      <c r="J204" s="16" t="n"/>
      <c r="K204" s="16" t="n"/>
      <c r="L204" s="16" t="n"/>
      <c r="M204" s="20" t="n"/>
      <c r="N204" s="20" t="n"/>
      <c r="O204" s="19" t="n"/>
      <c r="P204" s="21">
        <f>IF(COUNTA(A204:O204)=0,"",IF(OR(F204="",G204="",G204&lt;=F204),"",ROUND((G204-F204)*24,2)))</f>
        <v/>
      </c>
      <c r="Q204" s="22">
        <f>IF(COUNTA(A204:O204)=0,"",IF(M204="","",M204-IF(N204="",0,N204)))</f>
        <v/>
      </c>
      <c r="R204" s="23">
        <f>IF(COUNTA(A204:O204)=0,"",IF(OR(E204="",F204="",G204=""),"Missing date or time",IF(G204&lt;=F204,"End time must be after start time",IF(AND(M204&lt;&gt;"",N204&lt;&gt;"",N204&gt;M204),"Over capacity",IF(AND(L204&lt;&gt;"",O204&lt;&gt;"Canceled",COUNTIFS($E$9:$E$208,E204,$L$9:$L$208,L204,$F$9:$F$208,"&lt;"&amp;G204,$G$9:$G$208,"&gt;"&amp;F204,$O$9:$O$208,"&lt;&gt;Canceled")&gt;1),"Instructor conflict",IF(AND(OR(I204="In Person",I204="Hybrid"),J204&lt;&gt;"",O204&lt;&gt;"Canceled",COUNTIFS($E$9:$E$208,E204,$J$9:$J$208,J204,$F$9:$F$208,"&lt;"&amp;G204,$G$9:$G$208,"&gt;"&amp;F204,$O$9:$O$208,"&lt;&gt;Canceled")&gt;1),"Location conflict",IF(AND(O204="Scheduled",OR(A204="",B204="",C204="",E204="",F204="",G204="",H204="",I204="",L204="",M204="",AND(OR(I204="In Person",I204="Hybrid"),J204=""),AND(OR(I204="Virtual",I204="Hybrid"),K204=""))),"Missing required scheduled details","")))))))</f>
        <v/>
      </c>
      <c r="S204" s="24">
        <f>IF(COUNTA(A204:O204)=0,"",IF(OR(O204="Completed",O204="Canceled"),"N/A",IF(O204&lt;&gt;"Scheduled","No",IF(R204="","Yes","No"))))</f>
        <v/>
      </c>
    </row>
    <row r="205">
      <c r="A205" s="16" t="n"/>
      <c r="B205" s="16" t="n"/>
      <c r="C205" s="16" t="n"/>
      <c r="D205" s="16" t="n"/>
      <c r="E205" s="37" t="n"/>
      <c r="F205" s="18" t="n"/>
      <c r="G205" s="18" t="n"/>
      <c r="H205" s="19" t="n"/>
      <c r="I205" s="19" t="n"/>
      <c r="J205" s="16" t="n"/>
      <c r="K205" s="16" t="n"/>
      <c r="L205" s="16" t="n"/>
      <c r="M205" s="20" t="n"/>
      <c r="N205" s="20" t="n"/>
      <c r="O205" s="19" t="n"/>
      <c r="P205" s="21">
        <f>IF(COUNTA(A205:O205)=0,"",IF(OR(F205="",G205="",G205&lt;=F205),"",ROUND((G205-F205)*24,2)))</f>
        <v/>
      </c>
      <c r="Q205" s="22">
        <f>IF(COUNTA(A205:O205)=0,"",IF(M205="","",M205-IF(N205="",0,N205)))</f>
        <v/>
      </c>
      <c r="R205" s="23">
        <f>IF(COUNTA(A205:O205)=0,"",IF(OR(E205="",F205="",G205=""),"Missing date or time",IF(G205&lt;=F205,"End time must be after start time",IF(AND(M205&lt;&gt;"",N205&lt;&gt;"",N205&gt;M205),"Over capacity",IF(AND(L205&lt;&gt;"",O205&lt;&gt;"Canceled",COUNTIFS($E$9:$E$208,E205,$L$9:$L$208,L205,$F$9:$F$208,"&lt;"&amp;G205,$G$9:$G$208,"&gt;"&amp;F205,$O$9:$O$208,"&lt;&gt;Canceled")&gt;1),"Instructor conflict",IF(AND(OR(I205="In Person",I205="Hybrid"),J205&lt;&gt;"",O205&lt;&gt;"Canceled",COUNTIFS($E$9:$E$208,E205,$J$9:$J$208,J205,$F$9:$F$208,"&lt;"&amp;G205,$G$9:$G$208,"&gt;"&amp;F205,$O$9:$O$208,"&lt;&gt;Canceled")&gt;1),"Location conflict",IF(AND(O205="Scheduled",OR(A205="",B205="",C205="",E205="",F205="",G205="",H205="",I205="",L205="",M205="",AND(OR(I205="In Person",I205="Hybrid"),J205=""),AND(OR(I205="Virtual",I205="Hybrid"),K205=""))),"Missing required scheduled details","")))))))</f>
        <v/>
      </c>
      <c r="S205" s="24">
        <f>IF(COUNTA(A205:O205)=0,"",IF(OR(O205="Completed",O205="Canceled"),"N/A",IF(O205&lt;&gt;"Scheduled","No",IF(R205="","Yes","No"))))</f>
        <v/>
      </c>
    </row>
    <row r="206">
      <c r="A206" s="16" t="n"/>
      <c r="B206" s="16" t="n"/>
      <c r="C206" s="16" t="n"/>
      <c r="D206" s="16" t="n"/>
      <c r="E206" s="37" t="n"/>
      <c r="F206" s="18" t="n"/>
      <c r="G206" s="18" t="n"/>
      <c r="H206" s="19" t="n"/>
      <c r="I206" s="19" t="n"/>
      <c r="J206" s="16" t="n"/>
      <c r="K206" s="16" t="n"/>
      <c r="L206" s="16" t="n"/>
      <c r="M206" s="20" t="n"/>
      <c r="N206" s="20" t="n"/>
      <c r="O206" s="19" t="n"/>
      <c r="P206" s="21">
        <f>IF(COUNTA(A206:O206)=0,"",IF(OR(F206="",G206="",G206&lt;=F206),"",ROUND((G206-F206)*24,2)))</f>
        <v/>
      </c>
      <c r="Q206" s="22">
        <f>IF(COUNTA(A206:O206)=0,"",IF(M206="","",M206-IF(N206="",0,N206)))</f>
        <v/>
      </c>
      <c r="R206" s="23">
        <f>IF(COUNTA(A206:O206)=0,"",IF(OR(E206="",F206="",G206=""),"Missing date or time",IF(G206&lt;=F206,"End time must be after start time",IF(AND(M206&lt;&gt;"",N206&lt;&gt;"",N206&gt;M206),"Over capacity",IF(AND(L206&lt;&gt;"",O206&lt;&gt;"Canceled",COUNTIFS($E$9:$E$208,E206,$L$9:$L$208,L206,$F$9:$F$208,"&lt;"&amp;G206,$G$9:$G$208,"&gt;"&amp;F206,$O$9:$O$208,"&lt;&gt;Canceled")&gt;1),"Instructor conflict",IF(AND(OR(I206="In Person",I206="Hybrid"),J206&lt;&gt;"",O206&lt;&gt;"Canceled",COUNTIFS($E$9:$E$208,E206,$J$9:$J$208,J206,$F$9:$F$208,"&lt;"&amp;G206,$G$9:$G$208,"&gt;"&amp;F206,$O$9:$O$208,"&lt;&gt;Canceled")&gt;1),"Location conflict",IF(AND(O206="Scheduled",OR(A206="",B206="",C206="",E206="",F206="",G206="",H206="",I206="",L206="",M206="",AND(OR(I206="In Person",I206="Hybrid"),J206=""),AND(OR(I206="Virtual",I206="Hybrid"),K206=""))),"Missing required scheduled details","")))))))</f>
        <v/>
      </c>
      <c r="S206" s="24">
        <f>IF(COUNTA(A206:O206)=0,"",IF(OR(O206="Completed",O206="Canceled"),"N/A",IF(O206&lt;&gt;"Scheduled","No",IF(R206="","Yes","No"))))</f>
        <v/>
      </c>
    </row>
    <row r="207">
      <c r="A207" s="16" t="n"/>
      <c r="B207" s="16" t="n"/>
      <c r="C207" s="16" t="n"/>
      <c r="D207" s="16" t="n"/>
      <c r="E207" s="37" t="n"/>
      <c r="F207" s="18" t="n"/>
      <c r="G207" s="18" t="n"/>
      <c r="H207" s="19" t="n"/>
      <c r="I207" s="19" t="n"/>
      <c r="J207" s="16" t="n"/>
      <c r="K207" s="16" t="n"/>
      <c r="L207" s="16" t="n"/>
      <c r="M207" s="20" t="n"/>
      <c r="N207" s="20" t="n"/>
      <c r="O207" s="19" t="n"/>
      <c r="P207" s="21">
        <f>IF(COUNTA(A207:O207)=0,"",IF(OR(F207="",G207="",G207&lt;=F207),"",ROUND((G207-F207)*24,2)))</f>
        <v/>
      </c>
      <c r="Q207" s="22">
        <f>IF(COUNTA(A207:O207)=0,"",IF(M207="","",M207-IF(N207="",0,N207)))</f>
        <v/>
      </c>
      <c r="R207" s="23">
        <f>IF(COUNTA(A207:O207)=0,"",IF(OR(E207="",F207="",G207=""),"Missing date or time",IF(G207&lt;=F207,"End time must be after start time",IF(AND(M207&lt;&gt;"",N207&lt;&gt;"",N207&gt;M207),"Over capacity",IF(AND(L207&lt;&gt;"",O207&lt;&gt;"Canceled",COUNTIFS($E$9:$E$208,E207,$L$9:$L$208,L207,$F$9:$F$208,"&lt;"&amp;G207,$G$9:$G$208,"&gt;"&amp;F207,$O$9:$O$208,"&lt;&gt;Canceled")&gt;1),"Instructor conflict",IF(AND(OR(I207="In Person",I207="Hybrid"),J207&lt;&gt;"",O207&lt;&gt;"Canceled",COUNTIFS($E$9:$E$208,E207,$J$9:$J$208,J207,$F$9:$F$208,"&lt;"&amp;G207,$G$9:$G$208,"&gt;"&amp;F207,$O$9:$O$208,"&lt;&gt;Canceled")&gt;1),"Location conflict",IF(AND(O207="Scheduled",OR(A207="",B207="",C207="",E207="",F207="",G207="",H207="",I207="",L207="",M207="",AND(OR(I207="In Person",I207="Hybrid"),J207=""),AND(OR(I207="Virtual",I207="Hybrid"),K207=""))),"Missing required scheduled details","")))))))</f>
        <v/>
      </c>
      <c r="S207" s="24">
        <f>IF(COUNTA(A207:O207)=0,"",IF(OR(O207="Completed",O207="Canceled"),"N/A",IF(O207&lt;&gt;"Scheduled","No",IF(R207="","Yes","No"))))</f>
        <v/>
      </c>
    </row>
    <row r="208">
      <c r="A208" s="16" t="n"/>
      <c r="B208" s="16" t="n"/>
      <c r="C208" s="16" t="n"/>
      <c r="D208" s="16" t="n"/>
      <c r="E208" s="37" t="n"/>
      <c r="F208" s="18" t="n"/>
      <c r="G208" s="18" t="n"/>
      <c r="H208" s="19" t="n"/>
      <c r="I208" s="19" t="n"/>
      <c r="J208" s="16" t="n"/>
      <c r="K208" s="16" t="n"/>
      <c r="L208" s="16" t="n"/>
      <c r="M208" s="20" t="n"/>
      <c r="N208" s="20" t="n"/>
      <c r="O208" s="19" t="n"/>
      <c r="P208" s="21">
        <f>IF(COUNTA(A208:O208)=0,"",IF(OR(F208="",G208="",G208&lt;=F208),"",ROUND((G208-F208)*24,2)))</f>
        <v/>
      </c>
      <c r="Q208" s="22">
        <f>IF(COUNTA(A208:O208)=0,"",IF(M208="","",M208-IF(N208="",0,N208)))</f>
        <v/>
      </c>
      <c r="R208" s="23">
        <f>IF(COUNTA(A208:O208)=0,"",IF(OR(E208="",F208="",G208=""),"Missing date or time",IF(G208&lt;=F208,"End time must be after start time",IF(AND(M208&lt;&gt;"",N208&lt;&gt;"",N208&gt;M208),"Over capacity",IF(AND(L208&lt;&gt;"",O208&lt;&gt;"Canceled",COUNTIFS($E$9:$E$208,E208,$L$9:$L$208,L208,$F$9:$F$208,"&lt;"&amp;G208,$G$9:$G$208,"&gt;"&amp;F208,$O$9:$O$208,"&lt;&gt;Canceled")&gt;1),"Instructor conflict",IF(AND(OR(I208="In Person",I208="Hybrid"),J208&lt;&gt;"",O208&lt;&gt;"Canceled",COUNTIFS($E$9:$E$208,E208,$J$9:$J$208,J208,$F$9:$F$208,"&lt;"&amp;G208,$G$9:$G$208,"&gt;"&amp;F208,$O$9:$O$208,"&lt;&gt;Canceled")&gt;1),"Location conflict",IF(AND(O208="Scheduled",OR(A208="",B208="",C208="",E208="",F208="",G208="",H208="",I208="",L208="",M208="",AND(OR(I208="In Person",I208="Hybrid"),J208=""),AND(OR(I208="Virtual",I208="Hybrid"),K208=""))),"Missing required scheduled details","")))))))</f>
        <v/>
      </c>
      <c r="S208" s="24">
        <f>IF(COUNTA(A208:O208)=0,"",IF(OR(O208="Completed",O208="Canceled"),"N/A",IF(O208&lt;&gt;"Scheduled","No",IF(R208="","Yes","No"))))</f>
        <v/>
      </c>
    </row>
  </sheetData>
  <autoFilter ref="A8:S208"/>
  <mergeCells count="1">
    <mergeCell ref="A1:S1"/>
  </mergeCells>
  <conditionalFormatting sqref="A9:A208">
    <cfRule type="expression" priority="1" dxfId="3">
      <formula>AND(A9&lt;&gt;"",COUNTIF($A$9:$A$208,A9)&gt;1)</formula>
    </cfRule>
  </conditionalFormatting>
  <conditionalFormatting sqref="F9:G208">
    <cfRule type="expression" priority="2" dxfId="3">
      <formula>AND($F9&lt;&gt;"",$G9&lt;&gt;"",$G9&lt;=$F9)</formula>
    </cfRule>
  </conditionalFormatting>
  <conditionalFormatting sqref="M9:N208">
    <cfRule type="expression" priority="3" dxfId="3">
      <formula>AND($M9&lt;&gt;"",$N9&lt;&gt;"",$N9&gt;$M9)</formula>
    </cfRule>
  </conditionalFormatting>
  <conditionalFormatting sqref="R9:R208">
    <cfRule type="expression" priority="4" dxfId="3">
      <formula>R9&lt;&gt;""</formula>
    </cfRule>
  </conditionalFormatting>
  <conditionalFormatting sqref="S9:S208">
    <cfRule type="cellIs" priority="5" operator="equal" dxfId="4">
      <formula>"Yes"</formula>
    </cfRule>
    <cfRule type="cellIs" priority="6" operator="equal" dxfId="1">
      <formula>"No"</formula>
    </cfRule>
    <cfRule type="cellIs" priority="7" operator="equal" dxfId="5">
      <formula>"N/A"</formula>
    </cfRule>
  </conditionalFormatting>
  <conditionalFormatting sqref="A9:S208">
    <cfRule type="expression" priority="8" dxfId="5">
      <formula>$O9="Canceled"</formula>
    </cfRule>
  </conditionalFormatting>
  <dataValidations count="9">
    <dataValidation sqref="A9:A208" showDropDown="0" showInputMessage="1" showErrorMessage="1" allowBlank="0" errorTitle="Invalid Class ID" error="Enter no more than 30 characters." type="custom" errorStyle="stop">
      <formula1>=OR(A9="",LEN(A9)&lt;=30)</formula1>
    </dataValidation>
    <dataValidation sqref="E9:E208" showDropDown="0" showInputMessage="1" showErrorMessage="1" allowBlank="0" errorTitle="Invalid date" error="Enter a date from 01/01/2020 through 12/31/2100." type="date" errorStyle="stop" operator="between">
      <formula1>DATE(2020,1,1)</formula1>
      <formula2>DATE(2100,12,31)</formula2>
    </dataValidation>
    <dataValidation sqref="F9:G208" showDropDown="0" showInputMessage="1" showErrorMessage="1" allowBlank="0" errorTitle="Invalid time" error="Enter a valid time between 12:00 AM and 11:59 PM." type="time" errorStyle="stop" operator="between">
      <formula1>0</formula1>
      <formula2>TIME(23,59,0)</formula2>
    </dataValidation>
    <dataValidation sqref="H9:H208" showDropDown="0" showInputMessage="1" showErrorMessage="1" allowBlank="0" errorTitle="Invalid time zone" error="Select a time zone from the list." type="list" errorStyle="stop">
      <formula1>"Eastern,Central,Mountain,Pacific,Alaska,Hawaii"</formula1>
    </dataValidation>
    <dataValidation sqref="I9:I208" showDropDown="0" showInputMessage="1" showErrorMessage="1" allowBlank="0" errorTitle="Invalid delivery format" error="Select In Person, Virtual, or Hybrid." type="list" errorStyle="stop">
      <formula1>"In Person,Virtual,Hybrid"</formula1>
    </dataValidation>
    <dataValidation sqref="L9:L208" showDropDown="0" showInputMessage="1" showErrorMessage="1" allowBlank="0" errorTitle="Invalid instructor" error="Select an instructor from the list." type="list" errorStyle="stop">
      <formula1>"Avery Brooks,Jordan Lee,Morgan Patel,Taylor Nguyen,Casey Rivera,Riley Chen,Cameron Ellis,Dana Morgan,Quinn Foster,Skyler James"</formula1>
    </dataValidation>
    <dataValidation sqref="M9:M208" showDropDown="0" showInputMessage="1" showErrorMessage="1" allowBlank="0" errorTitle="Invalid capacity" error="Enter a whole number from 1 through 999." type="whole" errorStyle="stop" operator="between">
      <formula1>1</formula1>
      <formula2>999</formula2>
    </dataValidation>
    <dataValidation sqref="N9:N208" showDropDown="0" showInputMessage="1" showErrorMessage="1" allowBlank="0" errorTitle="Invalid enrollment" error="Enter a whole number from 0 through 999." type="whole" errorStyle="stop" operator="between">
      <formula1>0</formula1>
      <formula2>999</formula2>
    </dataValidation>
    <dataValidation sqref="O9:O208" showDropDown="0" showInputMessage="1" showErrorMessage="1" allowBlank="0" errorTitle="Invalid status" error="Select a status from the list." type="list" errorStyle="stop">
      <formula1>"Draft,Scheduled,Completed,Canceled"</formula1>
    </dataValidation>
  </dataValidations>
  <pageMargins left="0.25" right="0.25" top="0.5" bottom="0.5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24" customWidth="1" min="4" max="4"/>
    <col width="3" customWidth="1" min="5" max="5"/>
    <col width="48" customWidth="1" min="6" max="6"/>
  </cols>
  <sheetData>
    <row r="1">
      <c r="A1" s="1" t="inlineStr">
        <is>
          <t>Settings &amp; Lists</t>
        </is>
      </c>
    </row>
    <row r="2">
      <c r="A2" s="13" t="inlineStr">
        <is>
          <t>Edit list values carefully. Blank cells are ignored after the prepared list area.</t>
        </is>
      </c>
    </row>
    <row r="3">
      <c r="A3" s="5" t="inlineStr">
        <is>
          <t>Delivery Formats</t>
        </is>
      </c>
      <c r="B3" s="5" t="inlineStr">
        <is>
          <t>Statuses</t>
        </is>
      </c>
      <c r="C3" s="5" t="inlineStr">
        <is>
          <t>Time Zones</t>
        </is>
      </c>
      <c r="D3" s="5" t="inlineStr">
        <is>
          <t>Instructors</t>
        </is>
      </c>
      <c r="F3" s="5" t="inlineStr">
        <is>
          <t>List Maintenance</t>
        </is>
      </c>
    </row>
    <row r="4">
      <c r="A4" s="16" t="inlineStr">
        <is>
          <t>In Person</t>
        </is>
      </c>
      <c r="B4" s="16" t="inlineStr">
        <is>
          <t>Draft</t>
        </is>
      </c>
      <c r="C4" s="16" t="inlineStr">
        <is>
          <t>Eastern</t>
        </is>
      </c>
      <c r="D4" s="16" t="inlineStr">
        <is>
          <t>Avery Brooks</t>
        </is>
      </c>
      <c r="F4" s="25" t="inlineStr">
        <is>
          <t>Add instructors in the blank cells below the existing names.</t>
        </is>
      </c>
    </row>
    <row r="5">
      <c r="A5" s="16" t="inlineStr">
        <is>
          <t>Virtual</t>
        </is>
      </c>
      <c r="B5" s="16" t="inlineStr">
        <is>
          <t>Scheduled</t>
        </is>
      </c>
      <c r="C5" s="16" t="inlineStr">
        <is>
          <t>Central</t>
        </is>
      </c>
      <c r="D5" s="16" t="inlineStr">
        <is>
          <t>Jordan Lee</t>
        </is>
      </c>
      <c r="F5" s="25" t="inlineStr">
        <is>
          <t>Do not insert blank rows within an active list.</t>
        </is>
      </c>
    </row>
    <row r="6">
      <c r="A6" s="16" t="inlineStr">
        <is>
          <t>Hybrid</t>
        </is>
      </c>
      <c r="B6" s="16" t="inlineStr">
        <is>
          <t>Completed</t>
        </is>
      </c>
      <c r="C6" s="16" t="inlineStr">
        <is>
          <t>Mountain</t>
        </is>
      </c>
      <c r="D6" s="16" t="inlineStr">
        <is>
          <t>Morgan Patel</t>
        </is>
      </c>
      <c r="F6" s="25" t="inlineStr">
        <is>
          <t>Delivery format and status labels are used by formulas.</t>
        </is>
      </c>
    </row>
    <row r="7">
      <c r="A7" s="16" t="n"/>
      <c r="B7" s="16" t="inlineStr">
        <is>
          <t>Canceled</t>
        </is>
      </c>
      <c r="C7" s="16" t="inlineStr">
        <is>
          <t>Pacific</t>
        </is>
      </c>
      <c r="D7" s="16" t="inlineStr">
        <is>
          <t>Taylor Nguyen</t>
        </is>
      </c>
      <c r="F7" s="25" t="inlineStr">
        <is>
          <t>If those labels change, update the related formulas and checks.</t>
        </is>
      </c>
    </row>
    <row r="8">
      <c r="A8" s="16" t="n"/>
      <c r="B8" s="16" t="n"/>
      <c r="C8" s="16" t="inlineStr">
        <is>
          <t>Alaska</t>
        </is>
      </c>
      <c r="D8" s="16" t="inlineStr">
        <is>
          <t>Casey Rivera</t>
        </is>
      </c>
    </row>
    <row r="9">
      <c r="A9" s="16" t="n"/>
      <c r="B9" s="16" t="n"/>
      <c r="C9" s="16" t="inlineStr">
        <is>
          <t>Hawaii</t>
        </is>
      </c>
      <c r="D9" s="16" t="inlineStr">
        <is>
          <t>Riley Chen</t>
        </is>
      </c>
    </row>
    <row r="10">
      <c r="A10" s="16" t="n"/>
      <c r="B10" s="16" t="n"/>
      <c r="C10" s="16" t="n"/>
      <c r="D10" s="16" t="inlineStr">
        <is>
          <t>Cameron Ellis</t>
        </is>
      </c>
    </row>
    <row r="11">
      <c r="A11" s="16" t="n"/>
      <c r="B11" s="16" t="n"/>
      <c r="C11" s="16" t="n"/>
      <c r="D11" s="16" t="inlineStr">
        <is>
          <t>Dana Morgan</t>
        </is>
      </c>
    </row>
    <row r="12">
      <c r="A12" s="16" t="n"/>
      <c r="B12" s="16" t="n"/>
      <c r="C12" s="16" t="n"/>
      <c r="D12" s="16" t="inlineStr">
        <is>
          <t>Quinn Foster</t>
        </is>
      </c>
    </row>
    <row r="13">
      <c r="A13" s="16" t="n"/>
      <c r="B13" s="16" t="n"/>
      <c r="C13" s="16" t="n"/>
      <c r="D13" s="16" t="inlineStr">
        <is>
          <t>Skyler James</t>
        </is>
      </c>
    </row>
    <row r="14">
      <c r="A14" s="16" t="n"/>
      <c r="B14" s="16" t="n"/>
      <c r="C14" s="16" t="n"/>
      <c r="D14" s="16" t="n"/>
    </row>
    <row r="15">
      <c r="A15" s="16" t="n"/>
      <c r="B15" s="16" t="n"/>
      <c r="C15" s="16" t="n"/>
      <c r="D15" s="16" t="n"/>
    </row>
    <row r="16">
      <c r="A16" s="16" t="n"/>
      <c r="B16" s="16" t="n"/>
      <c r="C16" s="16" t="n"/>
      <c r="D16" s="16" t="n"/>
    </row>
    <row r="17">
      <c r="A17" s="16" t="n"/>
      <c r="B17" s="16" t="n"/>
      <c r="C17" s="16" t="n"/>
      <c r="D17" s="16" t="n"/>
    </row>
    <row r="18">
      <c r="A18" s="16" t="n"/>
      <c r="B18" s="16" t="n"/>
      <c r="C18" s="16" t="n"/>
      <c r="D18" s="16" t="n"/>
    </row>
    <row r="19">
      <c r="A19" s="16" t="n"/>
      <c r="B19" s="16" t="n"/>
      <c r="C19" s="16" t="n"/>
      <c r="D19" s="16" t="n"/>
    </row>
    <row r="20">
      <c r="A20" s="16" t="n"/>
      <c r="B20" s="16" t="n"/>
      <c r="C20" s="16" t="n"/>
      <c r="D20" s="16" t="n"/>
    </row>
    <row r="21">
      <c r="A21" s="16" t="n"/>
      <c r="B21" s="16" t="n"/>
      <c r="C21" s="16" t="n"/>
      <c r="D21" s="16" t="n"/>
    </row>
    <row r="22">
      <c r="A22" s="16" t="n"/>
      <c r="B22" s="16" t="n"/>
      <c r="C22" s="16" t="n"/>
      <c r="D22" s="16" t="n"/>
    </row>
    <row r="23">
      <c r="A23" s="16" t="n"/>
      <c r="B23" s="16" t="n"/>
      <c r="C23" s="16" t="n"/>
      <c r="D23" s="16" t="n"/>
    </row>
    <row r="24">
      <c r="A24" s="16" t="n"/>
      <c r="B24" s="16" t="n"/>
      <c r="C24" s="16" t="n"/>
      <c r="D24" s="16" t="n"/>
    </row>
    <row r="25">
      <c r="A25" s="16" t="n"/>
      <c r="B25" s="16" t="n"/>
      <c r="C25" s="16" t="n"/>
      <c r="D25" s="16" t="n"/>
    </row>
    <row r="26">
      <c r="A26" s="16" t="n"/>
      <c r="B26" s="16" t="n"/>
      <c r="C26" s="16" t="n"/>
      <c r="D26" s="16" t="n"/>
    </row>
    <row r="27">
      <c r="A27" s="16" t="n"/>
      <c r="B27" s="16" t="n"/>
      <c r="C27" s="16" t="n"/>
      <c r="D27" s="16" t="n"/>
    </row>
    <row r="28">
      <c r="A28" s="16" t="n"/>
      <c r="B28" s="16" t="n"/>
      <c r="C28" s="16" t="n"/>
      <c r="D28" s="16" t="n"/>
    </row>
    <row r="29">
      <c r="A29" s="16" t="n"/>
      <c r="B29" s="16" t="n"/>
      <c r="C29" s="16" t="n"/>
      <c r="D29" s="16" t="n"/>
    </row>
    <row r="30">
      <c r="A30" s="16" t="n"/>
      <c r="B30" s="16" t="n"/>
      <c r="C30" s="16" t="n"/>
      <c r="D30" s="16" t="n"/>
    </row>
    <row r="31">
      <c r="A31" s="16" t="n"/>
      <c r="B31" s="16" t="n"/>
      <c r="C31" s="16" t="n"/>
      <c r="D31" s="16" t="n"/>
    </row>
    <row r="32">
      <c r="A32" s="16" t="n"/>
      <c r="B32" s="16" t="n"/>
      <c r="C32" s="16" t="n"/>
      <c r="D32" s="16" t="n"/>
    </row>
  </sheetData>
  <mergeCells count="1">
    <mergeCell ref="A1:F1"/>
  </mergeCells>
  <pageMargins left="0.25" right="0.25" top="0.5" bottom="0.5" header="0.2" footer="0.2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4" customWidth="1" min="2" max="2"/>
    <col width="28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Instructions</t>
        </is>
      </c>
    </row>
    <row r="3">
      <c r="A3" s="26" t="n"/>
      <c r="B3" s="27" t="inlineStr">
        <is>
          <t>Getting Started</t>
        </is>
      </c>
      <c r="C3" s="28" t="n"/>
      <c r="D3" s="28" t="n"/>
      <c r="E3" s="28" t="n"/>
      <c r="F3" s="28" t="n"/>
    </row>
    <row r="4">
      <c r="A4" s="29" t="n"/>
      <c r="B4" s="30" t="inlineStr">
        <is>
          <t>Set the report dates on the Dashboard.</t>
        </is>
      </c>
      <c r="C4" s="29" t="n"/>
      <c r="D4" s="29" t="n"/>
      <c r="E4" s="29" t="n"/>
      <c r="F4" s="29" t="n"/>
    </row>
    <row r="5">
      <c r="A5" s="29" t="n"/>
      <c r="B5" s="30" t="inlineStr">
        <is>
          <t>Enter one class meeting or session per row on Class Schedule.</t>
        </is>
      </c>
      <c r="C5" s="29" t="n"/>
      <c r="D5" s="29" t="n"/>
      <c r="E5" s="29" t="n"/>
      <c r="F5" s="29" t="n"/>
    </row>
    <row r="6">
      <c r="A6" s="29" t="n"/>
      <c r="B6" s="30" t="inlineStr">
        <is>
          <t>Select standardized values from the dropdown lists.</t>
        </is>
      </c>
      <c r="C6" s="29" t="n"/>
      <c r="D6" s="29" t="n"/>
      <c r="E6" s="29" t="n"/>
      <c r="F6" s="29" t="n"/>
    </row>
    <row r="7">
      <c r="A7" s="29" t="n"/>
      <c r="B7" s="30" t="inlineStr">
        <is>
          <t>Review the Schedule Alert and Ready to Publish? columns.</t>
        </is>
      </c>
      <c r="C7" s="29" t="n"/>
      <c r="D7" s="29" t="n"/>
      <c r="E7" s="29" t="n"/>
      <c r="F7" s="29" t="n"/>
    </row>
    <row r="8">
      <c r="A8" s="29" t="n"/>
      <c r="B8" s="30" t="inlineStr">
        <is>
          <t>Correct conflicts or missing details before operational planning.</t>
        </is>
      </c>
      <c r="C8" s="29" t="n"/>
      <c r="D8" s="29" t="n"/>
      <c r="E8" s="29" t="n"/>
      <c r="F8" s="29" t="n"/>
    </row>
    <row r="9">
      <c r="A9" s="29" t="n"/>
      <c r="B9" s="29" t="n"/>
      <c r="C9" s="29" t="n"/>
      <c r="D9" s="29" t="n"/>
      <c r="E9" s="29" t="n"/>
      <c r="F9" s="29" t="n"/>
    </row>
    <row r="10">
      <c r="A10" s="29" t="n"/>
      <c r="B10" s="29" t="n"/>
      <c r="C10" s="29" t="n"/>
      <c r="D10" s="29" t="n"/>
      <c r="E10" s="29" t="n"/>
      <c r="F10" s="29" t="n"/>
    </row>
    <row r="11">
      <c r="A11" s="26" t="n"/>
      <c r="B11" s="27" t="inlineStr">
        <is>
          <t>Required Scheduled Fields</t>
        </is>
      </c>
      <c r="C11" s="28" t="n"/>
      <c r="D11" s="28" t="n"/>
      <c r="E11" s="28" t="n"/>
      <c r="F11" s="28" t="n"/>
    </row>
    <row r="12">
      <c r="A12" s="29" t="n"/>
      <c r="B12" s="30" t="inlineStr">
        <is>
          <t>A row with Status equal to Scheduled needs complete class details.</t>
        </is>
      </c>
      <c r="C12" s="29" t="n"/>
      <c r="D12" s="29" t="n"/>
      <c r="E12" s="29" t="n"/>
      <c r="F12" s="29" t="n"/>
    </row>
    <row r="13">
      <c r="A13" s="29" t="n"/>
      <c r="B13" s="30" t="inlineStr">
        <is>
          <t>• Class ID, course code, class title, date, and times</t>
        </is>
      </c>
      <c r="C13" s="29" t="n"/>
      <c r="D13" s="29" t="n"/>
      <c r="E13" s="29" t="n"/>
      <c r="F13" s="29" t="n"/>
    </row>
    <row r="14">
      <c r="A14" s="29" t="n"/>
      <c r="B14" s="30" t="inlineStr">
        <is>
          <t>• Time zone, delivery format, instructor, and capacity</t>
        </is>
      </c>
      <c r="C14" s="29" t="n"/>
      <c r="D14" s="29" t="n"/>
      <c r="E14" s="29" t="n"/>
      <c r="F14" s="29" t="n"/>
    </row>
    <row r="15">
      <c r="A15" s="29" t="n"/>
      <c r="B15" s="30" t="inlineStr">
        <is>
          <t>• Location for In Person or Hybrid delivery</t>
        </is>
      </c>
      <c r="C15" s="29" t="n"/>
      <c r="D15" s="29" t="n"/>
      <c r="E15" s="29" t="n"/>
      <c r="F15" s="29" t="n"/>
    </row>
    <row r="16">
      <c r="A16" s="29" t="n"/>
      <c r="B16" s="30" t="inlineStr">
        <is>
          <t>• Meeting link for Virtual or Hybrid delivery</t>
        </is>
      </c>
      <c r="C16" s="29" t="n"/>
      <c r="D16" s="29" t="n"/>
      <c r="E16" s="29" t="n"/>
      <c r="F16" s="29" t="n"/>
    </row>
    <row r="17">
      <c r="A17" s="29" t="n"/>
      <c r="B17" s="29" t="n"/>
      <c r="C17" s="29" t="n"/>
      <c r="D17" s="29" t="n"/>
      <c r="E17" s="29" t="n"/>
      <c r="F17" s="29" t="n"/>
    </row>
    <row r="18">
      <c r="A18" s="29" t="n"/>
      <c r="B18" s="29" t="n"/>
      <c r="C18" s="29" t="n"/>
      <c r="D18" s="29" t="n"/>
      <c r="E18" s="29" t="n"/>
      <c r="F18" s="29" t="n"/>
    </row>
    <row r="19">
      <c r="A19" s="29" t="n"/>
      <c r="B19" s="29" t="n"/>
      <c r="C19" s="29" t="n"/>
      <c r="D19" s="29" t="n"/>
      <c r="E19" s="29" t="n"/>
      <c r="F19" s="29" t="n"/>
    </row>
    <row r="20">
      <c r="A20" s="29" t="n"/>
      <c r="B20" s="29" t="n"/>
      <c r="C20" s="29" t="n"/>
      <c r="D20" s="29" t="n"/>
      <c r="E20" s="29" t="n"/>
      <c r="F20" s="29" t="n"/>
    </row>
    <row r="21">
      <c r="A21" s="29" t="n"/>
      <c r="B21" s="29" t="n"/>
      <c r="C21" s="29" t="n"/>
      <c r="D21" s="29" t="n"/>
      <c r="E21" s="29" t="n"/>
      <c r="F21" s="29" t="n"/>
    </row>
    <row r="22">
      <c r="A22" s="29" t="n"/>
      <c r="B22" s="29" t="n"/>
      <c r="C22" s="29" t="n"/>
      <c r="D22" s="29" t="n"/>
      <c r="E22" s="29" t="n"/>
      <c r="F22" s="29" t="n"/>
    </row>
    <row r="23">
      <c r="A23" s="29" t="n"/>
      <c r="B23" s="29" t="n"/>
      <c r="C23" s="29" t="n"/>
      <c r="D23" s="29" t="n"/>
      <c r="E23" s="29" t="n"/>
      <c r="F23" s="29" t="n"/>
    </row>
    <row r="24">
      <c r="A24" s="29" t="n"/>
      <c r="B24" s="29" t="n"/>
      <c r="C24" s="29" t="n"/>
      <c r="D24" s="29" t="n"/>
      <c r="E24" s="29" t="n"/>
      <c r="F24" s="29" t="n"/>
    </row>
    <row r="25">
      <c r="A25" s="26" t="n"/>
      <c r="B25" s="27" t="inlineStr">
        <is>
          <t>Conflict Rules</t>
        </is>
      </c>
      <c r="C25" s="28" t="n"/>
      <c r="D25" s="28" t="n"/>
      <c r="E25" s="28" t="n"/>
      <c r="F25" s="28" t="n"/>
    </row>
    <row r="26">
      <c r="A26" s="29" t="n"/>
      <c r="B26" s="30" t="inlineStr">
        <is>
          <t>• Instructor conflicts compare overlapping sessions.</t>
        </is>
      </c>
      <c r="C26" s="29" t="n"/>
      <c r="D26" s="29" t="n"/>
      <c r="E26" s="29" t="n"/>
      <c r="F26" s="29" t="n"/>
    </row>
    <row r="27">
      <c r="A27" s="29" t="n"/>
      <c r="B27" s="30" t="inlineStr">
        <is>
          <t>• Location conflicts compare overlapping room use.</t>
        </is>
      </c>
      <c r="C27" s="29" t="n"/>
      <c r="D27" s="29" t="n"/>
      <c r="E27" s="29" t="n"/>
      <c r="F27" s="29" t="n"/>
    </row>
    <row r="28">
      <c r="A28" s="29" t="n"/>
      <c r="B28" s="30" t="inlineStr">
        <is>
          <t>• Canceled sessions are excluded.</t>
        </is>
      </c>
      <c r="C28" s="29" t="n"/>
      <c r="D28" s="29" t="n"/>
      <c r="E28" s="29" t="n"/>
      <c r="F28" s="29" t="n"/>
    </row>
    <row r="29">
      <c r="A29" s="29" t="n"/>
      <c r="B29" s="30" t="inlineStr">
        <is>
          <t>• Back-to-back sessions are allowed.</t>
        </is>
      </c>
      <c r="C29" s="29" t="n"/>
      <c r="D29" s="29" t="n"/>
      <c r="E29" s="29" t="n"/>
      <c r="F29" s="29" t="n"/>
    </row>
    <row r="30">
      <c r="A30" s="29" t="n"/>
      <c r="B30" s="30" t="inlineStr">
        <is>
          <t>• Overnight sessions are not supported.</t>
        </is>
      </c>
      <c r="C30" s="29" t="n"/>
      <c r="D30" s="29" t="n"/>
      <c r="E30" s="29" t="n"/>
      <c r="F30" s="29" t="n"/>
    </row>
    <row r="31">
      <c r="A31" s="29" t="n"/>
      <c r="B31" s="29" t="n"/>
      <c r="C31" s="29" t="n"/>
      <c r="D31" s="29" t="n"/>
      <c r="E31" s="29" t="n"/>
      <c r="F31" s="29" t="n"/>
    </row>
    <row r="32">
      <c r="A32" s="29" t="n"/>
      <c r="B32" s="29" t="n"/>
      <c r="C32" s="29" t="n"/>
      <c r="D32" s="29" t="n"/>
      <c r="E32" s="29" t="n"/>
      <c r="F32" s="29" t="n"/>
    </row>
    <row r="33">
      <c r="A33" s="26" t="n"/>
      <c r="B33" s="27" t="inlineStr">
        <is>
          <t>Status Guidance</t>
        </is>
      </c>
      <c r="C33" s="28" t="n"/>
      <c r="D33" s="28" t="n"/>
      <c r="E33" s="28" t="n"/>
      <c r="F33" s="28" t="n"/>
    </row>
    <row r="34">
      <c r="A34" s="29" t="n"/>
      <c r="B34" s="30" t="inlineStr">
        <is>
          <t>• Draft: Still being developed.</t>
        </is>
      </c>
      <c r="C34" s="29" t="n"/>
      <c r="D34" s="29" t="n"/>
      <c r="E34" s="29" t="n"/>
      <c r="F34" s="29" t="n"/>
    </row>
    <row r="35">
      <c r="A35" s="29" t="n"/>
      <c r="B35" s="30" t="inlineStr">
        <is>
          <t>• Scheduled: Included in dashboard metrics.</t>
        </is>
      </c>
      <c r="C35" s="29" t="n"/>
      <c r="D35" s="29" t="n"/>
      <c r="E35" s="29" t="n"/>
      <c r="F35" s="29" t="n"/>
    </row>
    <row r="36">
      <c r="A36" s="29" t="n"/>
      <c r="B36" s="30" t="inlineStr">
        <is>
          <t>• Completed: Retained for reference.</t>
        </is>
      </c>
      <c r="C36" s="29" t="n"/>
      <c r="D36" s="29" t="n"/>
      <c r="E36" s="29" t="n"/>
      <c r="F36" s="29" t="n"/>
    </row>
    <row r="37">
      <c r="A37" s="29" t="n"/>
      <c r="B37" s="30" t="inlineStr">
        <is>
          <t>• Canceled: Excluded from scheduled-session totals.</t>
        </is>
      </c>
      <c r="C37" s="29" t="n"/>
      <c r="D37" s="29" t="n"/>
      <c r="E37" s="29" t="n"/>
      <c r="F37" s="29" t="n"/>
    </row>
    <row r="38">
      <c r="A38" s="29" t="n"/>
      <c r="B38" s="29" t="n"/>
      <c r="C38" s="29" t="n"/>
      <c r="D38" s="29" t="n"/>
      <c r="E38" s="29" t="n"/>
      <c r="F38" s="29" t="n"/>
    </row>
    <row r="39">
      <c r="A39" s="26" t="n"/>
      <c r="B39" s="27" t="inlineStr">
        <is>
          <t>Data Entry Notes</t>
        </is>
      </c>
      <c r="C39" s="28" t="n"/>
      <c r="D39" s="28" t="n"/>
      <c r="E39" s="28" t="n"/>
      <c r="F39" s="28" t="n"/>
    </row>
    <row r="40">
      <c r="A40" s="29" t="n"/>
      <c r="B40" s="30" t="inlineStr">
        <is>
          <t>• Do not paste over calculated columns P through S.</t>
        </is>
      </c>
      <c r="C40" s="29" t="n"/>
      <c r="D40" s="29" t="n"/>
      <c r="E40" s="29" t="n"/>
      <c r="F40" s="29" t="n"/>
    </row>
    <row r="41">
      <c r="A41" s="29" t="n"/>
      <c r="B41" s="30" t="inlineStr">
        <is>
          <t>• Use one consistent location name for the same room.</t>
        </is>
      </c>
      <c r="C41" s="29" t="n"/>
      <c r="D41" s="29" t="n"/>
      <c r="E41" s="29" t="n"/>
      <c r="F41" s="29" t="n"/>
    </row>
    <row r="42">
      <c r="A42" s="29" t="n"/>
      <c r="B42" s="30" t="inlineStr">
        <is>
          <t>• Use the instructor dropdown to avoid spelling variations.</t>
        </is>
      </c>
      <c r="C42" s="29" t="n"/>
      <c r="D42" s="29" t="n"/>
      <c r="E42" s="29" t="n"/>
      <c r="F42" s="29" t="n"/>
    </row>
    <row r="43">
      <c r="A43" s="29" t="n"/>
      <c r="B43" s="30" t="inlineStr">
        <is>
          <t>• Enter enrollment as an aggregate count only.</t>
        </is>
      </c>
      <c r="C43" s="29" t="n"/>
      <c r="D43" s="29" t="n"/>
      <c r="E43" s="29" t="n"/>
      <c r="F43" s="29" t="n"/>
    </row>
    <row r="44">
      <c r="A44" s="29" t="n"/>
      <c r="B44" s="30" t="inlineStr">
        <is>
          <t>• Do not enter student names or sensitive notes.</t>
        </is>
      </c>
      <c r="C44" s="29" t="n"/>
      <c r="D44" s="29" t="n"/>
      <c r="E44" s="29" t="n"/>
      <c r="F44" s="29" t="n"/>
    </row>
    <row r="45">
      <c r="A45" s="29" t="n"/>
      <c r="B45" s="30" t="inlineStr">
        <is>
          <t>• Enter meeting links only when appropriate for operations.</t>
        </is>
      </c>
      <c r="C45" s="29" t="n"/>
      <c r="D45" s="29" t="n"/>
      <c r="E45" s="29" t="n"/>
      <c r="F45" s="29" t="n"/>
    </row>
    <row r="46">
      <c r="A46" s="29" t="n"/>
      <c r="B46" s="29" t="n"/>
      <c r="C46" s="29" t="n"/>
      <c r="D46" s="29" t="n"/>
      <c r="E46" s="29" t="n"/>
      <c r="F46" s="29" t="n"/>
    </row>
    <row r="47">
      <c r="A47" s="26" t="n"/>
      <c r="B47" s="27" t="inlineStr">
        <is>
          <t>Color Key</t>
        </is>
      </c>
      <c r="C47" s="28" t="n"/>
      <c r="D47" s="28" t="n"/>
      <c r="E47" s="28" t="n"/>
      <c r="F47" s="28" t="n"/>
    </row>
    <row r="48">
      <c r="A48" s="29" t="n"/>
      <c r="B48" s="31" t="inlineStr">
        <is>
          <t>Gray</t>
        </is>
      </c>
      <c r="C48" s="31" t="inlineStr">
        <is>
          <t>Editable input</t>
        </is>
      </c>
      <c r="D48" s="29" t="n"/>
      <c r="E48" s="29" t="n"/>
      <c r="F48" s="29" t="n"/>
    </row>
    <row r="49">
      <c r="A49" s="29" t="n"/>
      <c r="B49" s="25" t="inlineStr">
        <is>
          <t>Blue</t>
        </is>
      </c>
      <c r="C49" s="25" t="inlineStr">
        <is>
          <t>Calculated field</t>
        </is>
      </c>
      <c r="D49" s="29" t="n"/>
      <c r="E49" s="29" t="n"/>
      <c r="F49" s="29" t="n"/>
    </row>
    <row r="50">
      <c r="A50" s="29" t="n"/>
      <c r="B50" s="32" t="inlineStr">
        <is>
          <t>Green</t>
        </is>
      </c>
      <c r="C50" s="32" t="inlineStr">
        <is>
          <t>Ready or positive result</t>
        </is>
      </c>
      <c r="D50" s="29" t="n"/>
      <c r="E50" s="29" t="n"/>
      <c r="F50" s="29" t="n"/>
    </row>
    <row r="51">
      <c r="A51" s="29" t="n"/>
      <c r="B51" s="33" t="inlineStr">
        <is>
          <t>Yellow</t>
        </is>
      </c>
      <c r="C51" s="33" t="inlineStr">
        <is>
          <t>Review recommended</t>
        </is>
      </c>
      <c r="D51" s="29" t="n"/>
      <c r="E51" s="29" t="n"/>
      <c r="F51" s="29" t="n"/>
    </row>
    <row r="52">
      <c r="A52" s="29" t="n"/>
      <c r="B52" s="34" t="inlineStr">
        <is>
          <t>Red</t>
        </is>
      </c>
      <c r="C52" s="34" t="inlineStr">
        <is>
          <t>Error or scheduling issue</t>
        </is>
      </c>
      <c r="D52" s="29" t="n"/>
      <c r="E52" s="29" t="n"/>
      <c r="F52" s="29" t="n"/>
    </row>
  </sheetData>
  <mergeCells count="1">
    <mergeCell ref="A1:F1"/>
  </mergeCells>
  <pageMargins left="0.25" right="0.25" top="0.5" bottom="0.5" header="0.2" footer="0.2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2026-09-07T03:12:08Z</dcterms:created>
  <dcterms:modified xmlns:dcterms="http://purl.org/dc/terms/" xmlns:xsi="http://www.w3.org/2001/XMLSchema-instance" xsi:type="dcterms:W3CDTF">2026-09-07T03:12:09+00:00Z</dcterms:modified>
</cp:coreProperties>
</file>