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pping Entries" sheetId="2" state="visible" r:id="rId2"/>
    <sheet xmlns:r="http://schemas.openxmlformats.org/officeDocument/2006/relationships" name="Coverage Matrix" sheetId="3" state="visible" r:id="rId3"/>
    <sheet xmlns:r="http://schemas.openxmlformats.org/officeDocument/2006/relationships" name="Lists &amp; Settings" sheetId="4" state="visible" r:id="rId4"/>
    <sheet xmlns:r="http://schemas.openxmlformats.org/officeDocument/2006/relationships" name="Instructions" sheetId="5" state="visible" r:id="rId5"/>
  </sheets>
  <definedNames>
    <definedName name="_xlnm._FilterDatabase" localSheetId="0" hidden="1">'Dashboard'!$A$21:$D$41</definedName>
    <definedName name="_xlnm._FilterDatabase" localSheetId="1" hidden="1">'Mapping Entries'!$A$4:$P$204</definedName>
    <definedName name="_xlnm._FilterDatabase" localSheetId="2" hidden="1">'Coverage Matrix'!$A$4:$Y$104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183B4E"/>
      <sz val="18"/>
    </font>
    <font>
      <name val="Calibri"/>
      <i val="1"/>
      <color rgb="0052656D"/>
      <sz val="11"/>
    </font>
    <font>
      <name val="Calibri"/>
      <b val="1"/>
      <color rgb="001F2933"/>
      <sz val="11"/>
    </font>
    <font>
      <name val="Calibri"/>
      <b val="1"/>
      <color rgb="00FFFFFF"/>
      <sz val="11"/>
    </font>
    <font>
      <name val="Calibri"/>
      <color rgb="00FFFFFF"/>
      <sz val="9"/>
    </font>
    <font>
      <name val="Calibri"/>
      <color rgb="001F2933"/>
      <sz val="11"/>
    </font>
  </fonts>
  <fills count="6">
    <fill>
      <patternFill/>
    </fill>
    <fill>
      <patternFill patternType="gray125"/>
    </fill>
    <fill>
      <patternFill patternType="solid">
        <fgColor rgb="00E8F0F3"/>
      </patternFill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top" wrapText="1"/>
    </xf>
    <xf numFmtId="164" fontId="0" fillId="5" borderId="1" applyAlignment="1" pivotButton="0" quotePrefix="0" xfId="0">
      <alignment horizontal="left" vertical="center"/>
    </xf>
    <xf numFmtId="1" fontId="0" fillId="2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textRotation="45" wrapText="1"/>
    </xf>
    <xf numFmtId="9" fontId="0" fillId="2" borderId="1" applyAlignment="1" pivotButton="0" quotePrefix="0" xfId="0">
      <alignment horizontal="center" vertical="center"/>
    </xf>
    <xf numFmtId="0" fontId="4" fillId="3" borderId="1" pivotButton="0" quotePrefix="0" xfId="0"/>
    <xf numFmtId="0" fontId="0" fillId="5" borderId="1" pivotButton="0" quotePrefix="0" xfId="0"/>
    <xf numFmtId="1" fontId="0" fillId="5" borderId="1" pivotButton="0" quotePrefix="0" xfId="0"/>
    <xf numFmtId="0" fontId="6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9">
    <dxf>
      <fill>
        <patternFill patternType="solid">
          <fgColor rgb="00D9EAD3"/>
        </patternFill>
      </fill>
    </dxf>
    <dxf>
      <fill>
        <patternFill patternType="solid">
          <fgColor rgb="00FFF1C9"/>
        </patternFill>
      </fill>
    </dxf>
    <dxf>
      <fill>
        <patternFill patternType="solid">
          <fgColor rgb="00F4CCCC"/>
        </patternFill>
      </fill>
    </dxf>
    <dxf>
      <font>
        <color rgb="008B1E1E"/>
      </font>
      <fill>
        <patternFill patternType="solid">
          <fgColor rgb="00F4CCCC"/>
        </patternFill>
      </fill>
    </dxf>
    <dxf>
      <fill>
        <patternFill patternType="solid">
          <fgColor rgb="00F9D5A7"/>
        </patternFill>
      </fill>
    </dxf>
    <dxf>
      <fill>
        <patternFill patternType="solid">
          <fgColor rgb="00E7ECEE"/>
        </patternFill>
      </fill>
    </dxf>
    <dxf>
      <fill>
        <patternFill patternType="solid">
          <fgColor rgb="00DDEBF7"/>
        </patternFill>
      </fill>
    </dxf>
    <dxf>
      <font>
        <name val="Calibri"/>
        <b val="1"/>
        <color rgb="001F2933"/>
        <sz val="11"/>
      </font>
      <fill>
        <patternFill patternType="solid">
          <fgColor rgb="00D9EAD3"/>
        </patternFill>
      </fill>
    </dxf>
    <dxf>
      <font>
        <color rgb="005B6570"/>
      </font>
      <fill>
        <patternFill patternType="solid">
          <fgColor rgb="00E7EC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Usable Records by Mapping Level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'Dashboard'!$A$13:$A$16</f>
            </numRef>
          </cat>
          <val>
            <numRef>
              <f>'Dashboard'!$B$13:$B$16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Mapping Level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 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Outcome Coverage by Course Count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'Dashboard'!C21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'Dashboard'!$A$22:$A$29</f>
            </numRef>
          </cat>
          <val>
            <numRef>
              <f>'Dashboard'!$C$22:$C$29</f>
            </numRef>
          </val>
        </ser>
        <ser>
          <idx val="1"/>
          <order val="1"/>
          <tx>
            <strRef>
              <f>'Dashboard'!D21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'Dashboard'!$A$22:$A$29</f>
            </numRef>
          </cat>
          <val>
            <numRef>
              <f>'Dashboard'!$D$22:$D$29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Course 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Outcome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11</row>
      <rowOff>0</rowOff>
    </from>
    <ext cx="46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26</row>
      <rowOff>0</rowOff>
    </from>
    <ext cx="540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MappingEntries" displayName="tblMappingEntries" ref="A4:P204" headerRowCount="1">
  <autoFilter ref="A4:P204"/>
  <tableColumns count="16">
    <tableColumn id="1" name="Mapping ID"/>
    <tableColumn id="2" name="Course Code"/>
    <tableColumn id="3" name="Course Title"/>
    <tableColumn id="4" name="Outcome ID"/>
    <tableColumn id="5" name="Outcome Description"/>
    <tableColumn id="6" name="Mapping Level"/>
    <tableColumn id="7" name="Assessment Method"/>
    <tableColumn id="8" name="Required Evidence?"/>
    <tableColumn id="9" name="Evidence Artifact"/>
    <tableColumn id="10" name="Term Reviewed"/>
    <tableColumn id="11" name="Last Review Date"/>
    <tableColumn id="12" name="Reviewer Role"/>
    <tableColumn id="13" name="Notes"/>
    <tableColumn id="14" name="Level Score"/>
    <tableColumn id="15" name="Use in Analysis"/>
    <tableColumn id="16" name="Record Statu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42" customWidth="1" min="2" max="2"/>
    <col width="24" customWidth="1" min="3" max="3"/>
    <col width="18" customWidth="1" min="4" max="4"/>
    <col width="25" customWidth="1" min="5" max="5"/>
    <col width="15" customWidth="1" min="6" max="6"/>
    <col width="22" customWidth="1" min="7" max="7"/>
    <col width="15" customWidth="1" min="8" max="8"/>
  </cols>
  <sheetData>
    <row r="1" ht="28" customHeight="1">
      <c r="A1" s="1" t="inlineStr">
        <is>
          <t>Curriculum Mapping Dashboard</t>
        </is>
      </c>
    </row>
    <row r="2">
      <c r="A2" s="2" t="inlineStr">
        <is>
          <t>Review course-to-outcome coverage, instructional depth, and mapping quality.</t>
        </is>
      </c>
    </row>
    <row r="3">
      <c r="A3" s="3" t="inlineStr">
        <is>
          <t>As of Date</t>
        </is>
      </c>
      <c r="B3" s="4">
        <f>TODAY()</f>
        <v/>
      </c>
    </row>
    <row r="4"/>
    <row r="5" ht="42" customHeight="1">
      <c r="A5" s="5" t="inlineStr">
        <is>
          <t>Active Courses</t>
        </is>
      </c>
      <c r="B5" s="6">
        <f>COUNTIF('Lists &amp; Settings'!$C$5:$C$104,"Active")</f>
        <v/>
      </c>
      <c r="C5" s="5" t="inlineStr">
        <is>
          <t>Active Outcomes</t>
        </is>
      </c>
      <c r="D5" s="6">
        <f>COUNTIF('Lists &amp; Settings'!$G$5:$G$24,"Active")</f>
        <v/>
      </c>
      <c r="E5" s="5" t="inlineStr">
        <is>
          <t>Usable Mapping Records</t>
        </is>
      </c>
      <c r="F5" s="6">
        <f>COUNTIF('Mapping Entries'!$O$5:$O$204,"Yes")</f>
        <v/>
      </c>
      <c r="G5" s="5" t="inlineStr">
        <is>
          <t>Mapping Issues</t>
        </is>
      </c>
      <c r="H5" s="6">
        <f>COUNTIFS('Mapping Entries'!$P$5:$P$204,"&lt;&gt;",'Mapping Entries'!$P$5:$P$204,"&lt;&gt;Ready")</f>
        <v/>
      </c>
    </row>
    <row r="6"/>
    <row r="7"/>
    <row r="8" ht="42" customHeight="1">
      <c r="A8" s="5" t="inlineStr">
        <is>
          <t>Outcomes With Coverage</t>
        </is>
      </c>
      <c r="B8" s="6">
        <f>SUMPRODUCT(--('Coverage Matrix'!$C$4:$V$4&lt;&gt;""),--('Coverage Matrix'!$C$106:$V$106&gt;0))</f>
        <v/>
      </c>
      <c r="C8" s="5" t="inlineStr">
        <is>
          <t>Outcomes With Mastery</t>
        </is>
      </c>
      <c r="D8" s="6">
        <f>SUMPRODUCT(--('Coverage Matrix'!$C$4:$V$4&lt;&gt;""),--('Coverage Matrix'!$C$107:$V$107&gt;0))</f>
        <v/>
      </c>
      <c r="E8" s="5" t="inlineStr">
        <is>
          <t>Outcomes With No Coverage</t>
        </is>
      </c>
      <c r="F8" s="6">
        <f>SUMPRODUCT(--('Coverage Matrix'!$C$4:$V$4&lt;&gt;""),--('Coverage Matrix'!$C$106:$V$106=0))</f>
        <v/>
      </c>
      <c r="G8" s="5" t="inlineStr">
        <is>
          <t>Overdue Reviews</t>
        </is>
      </c>
      <c r="H8" s="6">
        <f>COUNTIF('Mapping Entries'!$P$5:$P$204,"Review overdue")</f>
        <v/>
      </c>
    </row>
    <row r="9"/>
    <row r="10"/>
    <row r="11"/>
    <row r="12">
      <c r="A12" s="7" t="inlineStr">
        <is>
          <t>Mapping Level</t>
        </is>
      </c>
      <c r="B12" s="7" t="inlineStr">
        <is>
          <t>Record Count</t>
        </is>
      </c>
      <c r="D12" s="7" t="inlineStr">
        <is>
          <t>Record Status</t>
        </is>
      </c>
      <c r="E12" s="7" t="inlineStr">
        <is>
          <t>Record Count</t>
        </is>
      </c>
    </row>
    <row r="13">
      <c r="A13" s="8" t="inlineStr">
        <is>
          <t>Introduce</t>
        </is>
      </c>
      <c r="B13" s="8">
        <f>COUNTIFS('Mapping Entries'!$F$5:$F$204,A13,'Mapping Entries'!$O$5:$O$204,"Yes")</f>
        <v/>
      </c>
      <c r="D13" s="8" t="inlineStr">
        <is>
          <t>Ready</t>
        </is>
      </c>
      <c r="E13" s="8">
        <f>COUNTIF('Mapping Entries'!$P$5:$P$204,D13)</f>
        <v/>
      </c>
    </row>
    <row r="14">
      <c r="A14" s="8" t="inlineStr">
        <is>
          <t>Develop</t>
        </is>
      </c>
      <c r="B14" s="8">
        <f>COUNTIFS('Mapping Entries'!$F$5:$F$204,A14,'Mapping Entries'!$O$5:$O$204,"Yes")</f>
        <v/>
      </c>
      <c r="D14" s="8" t="inlineStr">
        <is>
          <t>Review overdue</t>
        </is>
      </c>
      <c r="E14" s="8">
        <f>COUNTIF('Mapping Entries'!$P$5:$P$204,D14)</f>
        <v/>
      </c>
    </row>
    <row r="15">
      <c r="A15" s="8" t="inlineStr">
        <is>
          <t>Reinforce</t>
        </is>
      </c>
      <c r="B15" s="8">
        <f>COUNTIFS('Mapping Entries'!$F$5:$F$204,A15,'Mapping Entries'!$O$5:$O$204,"Yes")</f>
        <v/>
      </c>
      <c r="D15" s="8" t="inlineStr">
        <is>
          <t>Review date missing</t>
        </is>
      </c>
      <c r="E15" s="8">
        <f>COUNTIF('Mapping Entries'!$P$5:$P$204,D15)</f>
        <v/>
      </c>
    </row>
    <row r="16">
      <c r="A16" s="8" t="inlineStr">
        <is>
          <t>Mastery</t>
        </is>
      </c>
      <c r="B16" s="8">
        <f>COUNTIFS('Mapping Entries'!$F$5:$F$204,A16,'Mapping Entries'!$O$5:$O$204,"Yes")</f>
        <v/>
      </c>
      <c r="D16" s="8" t="inlineStr">
        <is>
          <t>Future review date</t>
        </is>
      </c>
      <c r="E16" s="8">
        <f>COUNTIF('Mapping Entries'!$P$5:$P$204,D16)</f>
        <v/>
      </c>
    </row>
    <row r="17">
      <c r="A17" s="8" t="inlineStr">
        <is>
          <t>Total</t>
        </is>
      </c>
      <c r="B17" s="8">
        <f>SUM(B13:B16)</f>
        <v/>
      </c>
      <c r="D17" s="8" t="inlineStr">
        <is>
          <t>Duplicate course/outcome</t>
        </is>
      </c>
      <c r="E17" s="8">
        <f>COUNTIF('Mapping Entries'!$P$5:$P$204,D17)</f>
        <v/>
      </c>
    </row>
    <row r="18">
      <c r="D18" s="8" t="inlineStr">
        <is>
          <t>Incomplete</t>
        </is>
      </c>
      <c r="E18" s="8">
        <f>COUNTIF('Mapping Entries'!$P$5:$P$204,D18)</f>
        <v/>
      </c>
    </row>
    <row r="19">
      <c r="E19">
        <f>""</f>
        <v/>
      </c>
    </row>
    <row r="20">
      <c r="E20">
        <f>""</f>
        <v/>
      </c>
    </row>
    <row r="21">
      <c r="A21" s="7" t="inlineStr">
        <is>
          <t>Outcome ID</t>
        </is>
      </c>
      <c r="B21" s="7" t="inlineStr">
        <is>
          <t>Outcome Description</t>
        </is>
      </c>
      <c r="C21" s="7" t="inlineStr">
        <is>
          <t>Courses Mapped</t>
        </is>
      </c>
      <c r="D21" s="7" t="inlineStr">
        <is>
          <t>Mastery Courses</t>
        </is>
      </c>
      <c r="E21">
        <f>""</f>
        <v/>
      </c>
    </row>
    <row r="22">
      <c r="A22" s="9">
        <f>IF('Coverage Matrix'!C$4="","",'Coverage Matrix'!C$4)</f>
        <v/>
      </c>
      <c r="B22" s="10">
        <f>IF(A22="","",'Coverage Matrix'!C$3)</f>
        <v/>
      </c>
      <c r="C22" s="9">
        <f>IF(A22="","",'Coverage Matrix'!C$106)</f>
        <v/>
      </c>
      <c r="D22" s="9">
        <f>IF(A22="","",'Coverage Matrix'!C$107)</f>
        <v/>
      </c>
      <c r="E22">
        <f>""</f>
        <v/>
      </c>
    </row>
    <row r="23">
      <c r="A23" s="9">
        <f>IF('Coverage Matrix'!D$4="","",'Coverage Matrix'!D$4)</f>
        <v/>
      </c>
      <c r="B23" s="10">
        <f>IF(A23="","",'Coverage Matrix'!D$3)</f>
        <v/>
      </c>
      <c r="C23" s="9">
        <f>IF(A23="","",'Coverage Matrix'!D$106)</f>
        <v/>
      </c>
      <c r="D23" s="9">
        <f>IF(A23="","",'Coverage Matrix'!D$107)</f>
        <v/>
      </c>
      <c r="E23">
        <f>""</f>
        <v/>
      </c>
    </row>
    <row r="24">
      <c r="A24" s="9">
        <f>IF('Coverage Matrix'!E$4="","",'Coverage Matrix'!E$4)</f>
        <v/>
      </c>
      <c r="B24" s="10">
        <f>IF(A24="","",'Coverage Matrix'!E$3)</f>
        <v/>
      </c>
      <c r="C24" s="9">
        <f>IF(A24="","",'Coverage Matrix'!E$106)</f>
        <v/>
      </c>
      <c r="D24" s="9">
        <f>IF(A24="","",'Coverage Matrix'!E$107)</f>
        <v/>
      </c>
      <c r="E24">
        <f>""</f>
        <v/>
      </c>
    </row>
    <row r="25">
      <c r="A25" s="9">
        <f>IF('Coverage Matrix'!F$4="","",'Coverage Matrix'!F$4)</f>
        <v/>
      </c>
      <c r="B25" s="10">
        <f>IF(A25="","",'Coverage Matrix'!F$3)</f>
        <v/>
      </c>
      <c r="C25" s="9">
        <f>IF(A25="","",'Coverage Matrix'!F$106)</f>
        <v/>
      </c>
      <c r="D25" s="9">
        <f>IF(A25="","",'Coverage Matrix'!F$107)</f>
        <v/>
      </c>
      <c r="E25">
        <f>""</f>
        <v/>
      </c>
    </row>
    <row r="26">
      <c r="A26" s="9">
        <f>IF('Coverage Matrix'!G$4="","",'Coverage Matrix'!G$4)</f>
        <v/>
      </c>
      <c r="B26" s="10">
        <f>IF(A26="","",'Coverage Matrix'!G$3)</f>
        <v/>
      </c>
      <c r="C26" s="9">
        <f>IF(A26="","",'Coverage Matrix'!G$106)</f>
        <v/>
      </c>
      <c r="D26" s="9">
        <f>IF(A26="","",'Coverage Matrix'!G$107)</f>
        <v/>
      </c>
      <c r="E26">
        <f>""</f>
        <v/>
      </c>
    </row>
    <row r="27">
      <c r="A27" s="9">
        <f>IF('Coverage Matrix'!H$4="","",'Coverage Matrix'!H$4)</f>
        <v/>
      </c>
      <c r="B27" s="10">
        <f>IF(A27="","",'Coverage Matrix'!H$3)</f>
        <v/>
      </c>
      <c r="C27" s="9">
        <f>IF(A27="","",'Coverage Matrix'!H$106)</f>
        <v/>
      </c>
      <c r="D27" s="9">
        <f>IF(A27="","",'Coverage Matrix'!H$107)</f>
        <v/>
      </c>
      <c r="E27">
        <f>""</f>
        <v/>
      </c>
    </row>
    <row r="28">
      <c r="A28" s="9">
        <f>IF('Coverage Matrix'!I$4="","",'Coverage Matrix'!I$4)</f>
        <v/>
      </c>
      <c r="B28" s="10">
        <f>IF(A28="","",'Coverage Matrix'!I$3)</f>
        <v/>
      </c>
      <c r="C28" s="9">
        <f>IF(A28="","",'Coverage Matrix'!I$106)</f>
        <v/>
      </c>
      <c r="D28" s="9">
        <f>IF(A28="","",'Coverage Matrix'!I$107)</f>
        <v/>
      </c>
      <c r="E28">
        <f>""</f>
        <v/>
      </c>
    </row>
    <row r="29">
      <c r="A29" s="9">
        <f>IF('Coverage Matrix'!J$4="","",'Coverage Matrix'!J$4)</f>
        <v/>
      </c>
      <c r="B29" s="10">
        <f>IF(A29="","",'Coverage Matrix'!J$3)</f>
        <v/>
      </c>
      <c r="C29" s="9">
        <f>IF(A29="","",'Coverage Matrix'!J$106)</f>
        <v/>
      </c>
      <c r="D29" s="9">
        <f>IF(A29="","",'Coverage Matrix'!J$107)</f>
        <v/>
      </c>
      <c r="E29">
        <f>""</f>
        <v/>
      </c>
    </row>
    <row r="30">
      <c r="A30" s="9">
        <f>IF('Coverage Matrix'!K$4="","",'Coverage Matrix'!K$4)</f>
        <v/>
      </c>
      <c r="B30" s="10">
        <f>IF(A30="","",'Coverage Matrix'!K$3)</f>
        <v/>
      </c>
      <c r="C30" s="9">
        <f>IF(A30="","",'Coverage Matrix'!K$106)</f>
        <v/>
      </c>
      <c r="D30" s="9">
        <f>IF(A30="","",'Coverage Matrix'!K$107)</f>
        <v/>
      </c>
      <c r="E30">
        <f>""</f>
        <v/>
      </c>
    </row>
    <row r="31">
      <c r="A31" s="9">
        <f>IF('Coverage Matrix'!L$4="","",'Coverage Matrix'!L$4)</f>
        <v/>
      </c>
      <c r="B31" s="10">
        <f>IF(A31="","",'Coverage Matrix'!L$3)</f>
        <v/>
      </c>
      <c r="C31" s="9">
        <f>IF(A31="","",'Coverage Matrix'!L$106)</f>
        <v/>
      </c>
      <c r="D31" s="9">
        <f>IF(A31="","",'Coverage Matrix'!L$107)</f>
        <v/>
      </c>
      <c r="E31">
        <f>""</f>
        <v/>
      </c>
    </row>
    <row r="32">
      <c r="A32" s="9">
        <f>IF('Coverage Matrix'!M$4="","",'Coverage Matrix'!M$4)</f>
        <v/>
      </c>
      <c r="B32" s="10">
        <f>IF(A32="","",'Coverage Matrix'!M$3)</f>
        <v/>
      </c>
      <c r="C32" s="9">
        <f>IF(A32="","",'Coverage Matrix'!M$106)</f>
        <v/>
      </c>
      <c r="D32" s="9">
        <f>IF(A32="","",'Coverage Matrix'!M$107)</f>
        <v/>
      </c>
      <c r="E32">
        <f>""</f>
        <v/>
      </c>
    </row>
    <row r="33">
      <c r="A33" s="9">
        <f>IF('Coverage Matrix'!N$4="","",'Coverage Matrix'!N$4)</f>
        <v/>
      </c>
      <c r="B33" s="10">
        <f>IF(A33="","",'Coverage Matrix'!N$3)</f>
        <v/>
      </c>
      <c r="C33" s="9">
        <f>IF(A33="","",'Coverage Matrix'!N$106)</f>
        <v/>
      </c>
      <c r="D33" s="9">
        <f>IF(A33="","",'Coverage Matrix'!N$107)</f>
        <v/>
      </c>
      <c r="E33">
        <f>""</f>
        <v/>
      </c>
    </row>
    <row r="34">
      <c r="A34" s="9">
        <f>IF('Coverage Matrix'!O$4="","",'Coverage Matrix'!O$4)</f>
        <v/>
      </c>
      <c r="B34" s="10">
        <f>IF(A34="","",'Coverage Matrix'!O$3)</f>
        <v/>
      </c>
      <c r="C34" s="9">
        <f>IF(A34="","",'Coverage Matrix'!O$106)</f>
        <v/>
      </c>
      <c r="D34" s="9">
        <f>IF(A34="","",'Coverage Matrix'!O$107)</f>
        <v/>
      </c>
      <c r="E34">
        <f>""</f>
        <v/>
      </c>
    </row>
    <row r="35">
      <c r="A35" s="9">
        <f>IF('Coverage Matrix'!P$4="","",'Coverage Matrix'!P$4)</f>
        <v/>
      </c>
      <c r="B35" s="10">
        <f>IF(A35="","",'Coverage Matrix'!P$3)</f>
        <v/>
      </c>
      <c r="C35" s="9">
        <f>IF(A35="","",'Coverage Matrix'!P$106)</f>
        <v/>
      </c>
      <c r="D35" s="9">
        <f>IF(A35="","",'Coverage Matrix'!P$107)</f>
        <v/>
      </c>
      <c r="E35">
        <f>""</f>
        <v/>
      </c>
    </row>
    <row r="36">
      <c r="A36" s="9">
        <f>IF('Coverage Matrix'!Q$4="","",'Coverage Matrix'!Q$4)</f>
        <v/>
      </c>
      <c r="B36" s="10">
        <f>IF(A36="","",'Coverage Matrix'!Q$3)</f>
        <v/>
      </c>
      <c r="C36" s="9">
        <f>IF(A36="","",'Coverage Matrix'!Q$106)</f>
        <v/>
      </c>
      <c r="D36" s="9">
        <f>IF(A36="","",'Coverage Matrix'!Q$107)</f>
        <v/>
      </c>
      <c r="E36">
        <f>""</f>
        <v/>
      </c>
    </row>
    <row r="37">
      <c r="A37" s="9">
        <f>IF('Coverage Matrix'!R$4="","",'Coverage Matrix'!R$4)</f>
        <v/>
      </c>
      <c r="B37" s="10">
        <f>IF(A37="","",'Coverage Matrix'!R$3)</f>
        <v/>
      </c>
      <c r="C37" s="9">
        <f>IF(A37="","",'Coverage Matrix'!R$106)</f>
        <v/>
      </c>
      <c r="D37" s="9">
        <f>IF(A37="","",'Coverage Matrix'!R$107)</f>
        <v/>
      </c>
      <c r="E37">
        <f>""</f>
        <v/>
      </c>
    </row>
    <row r="38">
      <c r="A38" s="9">
        <f>IF('Coverage Matrix'!S$4="","",'Coverage Matrix'!S$4)</f>
        <v/>
      </c>
      <c r="B38" s="10">
        <f>IF(A38="","",'Coverage Matrix'!S$3)</f>
        <v/>
      </c>
      <c r="C38" s="9">
        <f>IF(A38="","",'Coverage Matrix'!S$106)</f>
        <v/>
      </c>
      <c r="D38" s="9">
        <f>IF(A38="","",'Coverage Matrix'!S$107)</f>
        <v/>
      </c>
      <c r="E38">
        <f>""</f>
        <v/>
      </c>
    </row>
    <row r="39">
      <c r="A39" s="9">
        <f>IF('Coverage Matrix'!T$4="","",'Coverage Matrix'!T$4)</f>
        <v/>
      </c>
      <c r="B39" s="10">
        <f>IF(A39="","",'Coverage Matrix'!T$3)</f>
        <v/>
      </c>
      <c r="C39" s="9">
        <f>IF(A39="","",'Coverage Matrix'!T$106)</f>
        <v/>
      </c>
      <c r="D39" s="9">
        <f>IF(A39="","",'Coverage Matrix'!T$107)</f>
        <v/>
      </c>
      <c r="E39">
        <f>""</f>
        <v/>
      </c>
    </row>
    <row r="40">
      <c r="A40" s="9">
        <f>IF('Coverage Matrix'!U$4="","",'Coverage Matrix'!U$4)</f>
        <v/>
      </c>
      <c r="B40" s="10">
        <f>IF(A40="","",'Coverage Matrix'!U$3)</f>
        <v/>
      </c>
      <c r="C40" s="9">
        <f>IF(A40="","",'Coverage Matrix'!U$106)</f>
        <v/>
      </c>
      <c r="D40" s="9">
        <f>IF(A40="","",'Coverage Matrix'!U$107)</f>
        <v/>
      </c>
      <c r="E40">
        <f>""</f>
        <v/>
      </c>
    </row>
    <row r="41">
      <c r="A41" s="9">
        <f>IF('Coverage Matrix'!V$4="","",'Coverage Matrix'!V$4)</f>
        <v/>
      </c>
      <c r="B41" s="10">
        <f>IF(A41="","",'Coverage Matrix'!V$3)</f>
        <v/>
      </c>
      <c r="C41" s="9">
        <f>IF(A41="","",'Coverage Matrix'!V$106)</f>
        <v/>
      </c>
      <c r="D41" s="9">
        <f>IF(A41="","",'Coverage Matrix'!V$107)</f>
        <v/>
      </c>
      <c r="E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</row>
  </sheetData>
  <autoFilter ref="A21:D41"/>
  <mergeCells count="1">
    <mergeCell ref="A1:H1"/>
  </mergeCells>
  <conditionalFormatting sqref="H5">
    <cfRule type="cellIs" priority="1" operator="equal" dxfId="0">
      <formula>0</formula>
    </cfRule>
    <cfRule type="cellIs" priority="2" operator="between" dxfId="1">
      <formula>1</formula>
      <formula>3</formula>
    </cfRule>
    <cfRule type="cellIs" priority="3" operator="greaterThan" dxfId="2">
      <formula>3</formula>
    </cfRule>
  </conditionalFormatting>
  <conditionalFormatting sqref="F8">
    <cfRule type="cellIs" priority="4" operator="equal" dxfId="0">
      <formula>0</formula>
    </cfRule>
    <cfRule type="cellIs" priority="5" operator="greaterThan" dxfId="2">
      <formula>0</formula>
    </cfRule>
  </conditionalFormatting>
  <conditionalFormatting sqref="H8">
    <cfRule type="cellIs" priority="6" operator="equal" dxfId="0">
      <formula>0</formula>
    </cfRule>
    <cfRule type="cellIs" priority="7" operator="greaterThan" dxfId="1">
      <formula>0</formula>
    </cfRule>
  </conditionalFormatting>
  <conditionalFormatting sqref="C22:C41">
    <cfRule type="cellIs" priority="8" operator="equal" dxfId="3">
      <formula>0</formula>
    </cfRule>
    <cfRule type="cellIs" priority="9" operator="equal" dxfId="1">
      <formula>1</formula>
    </cfRule>
    <cfRule type="cellIs" priority="10" operator="greaterThanOrEqual" dxfId="0">
      <formula>2</formula>
    </cfRule>
  </conditionalFormatting>
  <conditionalFormatting sqref="D22:D41">
    <cfRule type="expression" priority="11" dxfId="1">
      <formula>AND($A22&lt;&gt;"",$D22=0)</formula>
    </cfRule>
    <cfRule type="cellIs" priority="12" operator="greaterThanOrEqual" dxfId="0">
      <formula>1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14" customWidth="1" min="4" max="4"/>
    <col width="48" customWidth="1" min="5" max="5"/>
    <col width="16" customWidth="1" min="6" max="6"/>
    <col width="22" customWidth="1" min="7" max="7"/>
    <col width="18" customWidth="1" min="8" max="8"/>
    <col width="28" customWidth="1" min="9" max="9"/>
    <col width="18" customWidth="1" min="10" max="10"/>
    <col width="16" customWidth="1" min="11" max="11"/>
    <col width="24" customWidth="1" min="12" max="12"/>
    <col width="40" customWidth="1" min="13" max="13"/>
    <col width="12" customWidth="1" min="14" max="14"/>
    <col width="16" customWidth="1" min="15" max="15"/>
    <col width="26" customWidth="1" min="16" max="16"/>
  </cols>
  <sheetData>
    <row r="1" ht="28" customHeight="1">
      <c r="A1" s="1" t="inlineStr">
        <is>
          <t>Curriculum Mapping Entries</t>
        </is>
      </c>
    </row>
    <row r="2">
      <c r="A2" s="11" t="inlineStr">
        <is>
          <t>Enter one row for each course and curriculum outcome relationship. Yellow cells are editable.</t>
        </is>
      </c>
    </row>
    <row r="4" ht="36" customHeight="1">
      <c r="A4" s="7" t="inlineStr">
        <is>
          <t>Mapping ID</t>
        </is>
      </c>
      <c r="B4" s="7" t="inlineStr">
        <is>
          <t>Course Code</t>
        </is>
      </c>
      <c r="C4" s="7" t="inlineStr">
        <is>
          <t>Course Title</t>
        </is>
      </c>
      <c r="D4" s="7" t="inlineStr">
        <is>
          <t>Outcome ID</t>
        </is>
      </c>
      <c r="E4" s="7" t="inlineStr">
        <is>
          <t>Outcome Description</t>
        </is>
      </c>
      <c r="F4" s="7" t="inlineStr">
        <is>
          <t>Mapping Level</t>
        </is>
      </c>
      <c r="G4" s="7" t="inlineStr">
        <is>
          <t>Assessment Method</t>
        </is>
      </c>
      <c r="H4" s="7" t="inlineStr">
        <is>
          <t>Required Evidence?</t>
        </is>
      </c>
      <c r="I4" s="7" t="inlineStr">
        <is>
          <t>Evidence Artifact</t>
        </is>
      </c>
      <c r="J4" s="7" t="inlineStr">
        <is>
          <t>Term Reviewed</t>
        </is>
      </c>
      <c r="K4" s="7" t="inlineStr">
        <is>
          <t>Last Review Date</t>
        </is>
      </c>
      <c r="L4" s="7" t="inlineStr">
        <is>
          <t>Reviewer Role</t>
        </is>
      </c>
      <c r="M4" s="7" t="inlineStr">
        <is>
          <t>Notes</t>
        </is>
      </c>
      <c r="N4" s="7" t="inlineStr">
        <is>
          <t>Level Score</t>
        </is>
      </c>
      <c r="O4" s="7" t="inlineStr">
        <is>
          <t>Use in Analysis</t>
        </is>
      </c>
      <c r="P4" s="7" t="inlineStr">
        <is>
          <t>Record Status</t>
        </is>
      </c>
    </row>
    <row r="5">
      <c r="A5" s="12" t="inlineStr">
        <is>
          <t>MAP-0001</t>
        </is>
      </c>
      <c r="B5" s="12" t="inlineStr">
        <is>
          <t>NLI-101</t>
        </is>
      </c>
      <c r="C5" s="10">
        <f>IF(B5="","",IFERROR(INDEX('Lists &amp; Settings'!$B$5:$B$104,MATCH(B5,'Lists &amp; Settings'!$A$5:$A$104,0)),"Course code not found"))</f>
        <v/>
      </c>
      <c r="D5" s="12" t="inlineStr">
        <is>
          <t>CLO-01</t>
        </is>
      </c>
      <c r="E5" s="10">
        <f>IF(D5="","",IFERROR(INDEX('Lists &amp; Settings'!$F$5:$F$24,MATCH(D5,'Lists &amp; Settings'!$E$5:$E$24,0)),"Outcome ID not found"))</f>
        <v/>
      </c>
      <c r="F5" s="12" t="inlineStr">
        <is>
          <t>Introduce</t>
        </is>
      </c>
      <c r="G5" s="12" t="inlineStr">
        <is>
          <t>Project</t>
        </is>
      </c>
      <c r="H5" s="12" t="inlineStr">
        <is>
          <t>Yes</t>
        </is>
      </c>
      <c r="I5" s="13" t="inlineStr">
        <is>
          <t>Audience profile</t>
        </is>
      </c>
      <c r="J5" s="12" t="inlineStr">
        <is>
          <t>Fall 2026</t>
        </is>
      </c>
      <c r="K5" s="14" t="n">
        <v>46252</v>
      </c>
      <c r="L5" s="13" t="inlineStr">
        <is>
          <t>Curriculum Coordinator</t>
        </is>
      </c>
      <c r="M5" s="13" t="inlineStr">
        <is>
          <t>Introduces structured audience analysis.</t>
        </is>
      </c>
      <c r="N5" s="15">
        <f>IF(F5="","",IFERROR(INDEX('Lists &amp; Settings'!$J$5:$J$14,MATCH(F5,'Lists &amp; Settings'!$I$5:$I$14,0)),""))</f>
        <v/>
      </c>
      <c r="O5" s="16">
        <f>IF(COUNTA(A5:B5,D5,F5:M5)=0,"",IF(AND(B5&lt;&gt;"",C5&lt;&gt;"Course code not found",D5&lt;&gt;"",E5&lt;&gt;"Outcome ID not found",N5&lt;&gt;"",K5&lt;&gt;"",K5&lt;=TODAY(),IFERROR(INDEX('Lists &amp; Settings'!$C$5:$C$104,MATCH(B5,'Lists &amp; Settings'!$A$5:$A$104,0)),"")="Active",IFERROR(INDEX('Lists &amp; Settings'!$G$5:$G$24,MATCH(D5,'Lists &amp; Settings'!$E$5:$E$24,0)),"")="Active"),"Yes","No"))</f>
        <v/>
      </c>
      <c r="P5" s="10">
        <f>IF(COUNTA(A5:B5,D5,F5:M5)=0,"",IF(OR(A5="",B5="",D5="",F5=""),"Incomplete",IF(OR(C5="Course code not found",E5="Outcome ID not found",N5=""),"Invalid list value",IF(K5="","Review date missing",IF(K5&gt;TODAY(),"Future review date",IF(COUNTIFS($B$5:$B$204,B5,$D$5:$D$204,D5)&gt;1,"Duplicate course/outcome",IF(TODAY()-K5&gt;'Lists &amp; Settings'!$Q$5,"Review overdue","Ready")))))))</f>
        <v/>
      </c>
    </row>
    <row r="6">
      <c r="A6" s="12" t="inlineStr">
        <is>
          <t>MAP-0002</t>
        </is>
      </c>
      <c r="B6" s="12" t="inlineStr">
        <is>
          <t>NLI-101</t>
        </is>
      </c>
      <c r="C6" s="10">
        <f>IF(B6="","",IFERROR(INDEX('Lists &amp; Settings'!$B$5:$B$104,MATCH(B6,'Lists &amp; Settings'!$A$5:$A$104,0)),"Course code not found"))</f>
        <v/>
      </c>
      <c r="D6" s="12" t="inlineStr">
        <is>
          <t>CLO-02</t>
        </is>
      </c>
      <c r="E6" s="10">
        <f>IF(D6="","",IFERROR(INDEX('Lists &amp; Settings'!$F$5:$F$24,MATCH(D6,'Lists &amp; Settings'!$E$5:$E$24,0)),"Outcome ID not found"))</f>
        <v/>
      </c>
      <c r="F6" s="12" t="inlineStr">
        <is>
          <t>Develop</t>
        </is>
      </c>
      <c r="G6" s="12" t="inlineStr">
        <is>
          <t>Presentation</t>
        </is>
      </c>
      <c r="H6" s="12" t="inlineStr">
        <is>
          <t>Yes</t>
        </is>
      </c>
      <c r="I6" s="13" t="inlineStr">
        <is>
          <t>Briefing presentation</t>
        </is>
      </c>
      <c r="J6" s="12" t="inlineStr">
        <is>
          <t>Fall 2026</t>
        </is>
      </c>
      <c r="K6" s="14" t="n">
        <v>46252</v>
      </c>
      <c r="L6" s="13" t="inlineStr">
        <is>
          <t>Curriculum Coordinator</t>
        </is>
      </c>
      <c r="M6" s="13" t="inlineStr">
        <is>
          <t>Learners practice concise oral communication.</t>
        </is>
      </c>
      <c r="N6" s="15">
        <f>IF(F6="","",IFERROR(INDEX('Lists &amp; Settings'!$J$5:$J$14,MATCH(F6,'Lists &amp; Settings'!$I$5:$I$14,0)),""))</f>
        <v/>
      </c>
      <c r="O6" s="16">
        <f>IF(COUNTA(A6:B6,D6,F6:M6)=0,"",IF(AND(B6&lt;&gt;"",C6&lt;&gt;"Course code not found",D6&lt;&gt;"",E6&lt;&gt;"Outcome ID not found",N6&lt;&gt;"",K6&lt;&gt;"",K6&lt;=TODAY(),IFERROR(INDEX('Lists &amp; Settings'!$C$5:$C$104,MATCH(B6,'Lists &amp; Settings'!$A$5:$A$104,0)),"")="Active",IFERROR(INDEX('Lists &amp; Settings'!$G$5:$G$24,MATCH(D6,'Lists &amp; Settings'!$E$5:$E$24,0)),"")="Active"),"Yes","No"))</f>
        <v/>
      </c>
      <c r="P6" s="10">
        <f>IF(COUNTA(A6:B6,D6,F6:M6)=0,"",IF(OR(A6="",B6="",D6="",F6=""),"Incomplete",IF(OR(C6="Course code not found",E6="Outcome ID not found",N6=""),"Invalid list value",IF(K6="","Review date missing",IF(K6&gt;TODAY(),"Future review date",IF(COUNTIFS($B$5:$B$204,B6,$D$5:$D$204,D6)&gt;1,"Duplicate course/outcome",IF(TODAY()-K6&gt;'Lists &amp; Settings'!$Q$5,"Review overdue","Ready")))))))</f>
        <v/>
      </c>
    </row>
    <row r="7">
      <c r="A7" s="12" t="inlineStr">
        <is>
          <t>MAP-0003</t>
        </is>
      </c>
      <c r="B7" s="12" t="inlineStr">
        <is>
          <t>NLI-120</t>
        </is>
      </c>
      <c r="C7" s="10">
        <f>IF(B7="","",IFERROR(INDEX('Lists &amp; Settings'!$B$5:$B$104,MATCH(B7,'Lists &amp; Settings'!$A$5:$A$104,0)),"Course code not found"))</f>
        <v/>
      </c>
      <c r="D7" s="12" t="inlineStr">
        <is>
          <t>CLO-03</t>
        </is>
      </c>
      <c r="E7" s="10">
        <f>IF(D7="","",IFERROR(INDEX('Lists &amp; Settings'!$F$5:$F$24,MATCH(D7,'Lists &amp; Settings'!$E$5:$E$24,0)),"Outcome ID not found"))</f>
        <v/>
      </c>
      <c r="F7" s="12" t="inlineStr">
        <is>
          <t>Develop</t>
        </is>
      </c>
      <c r="G7" s="12" t="inlineStr">
        <is>
          <t>Written Assignment</t>
        </is>
      </c>
      <c r="H7" s="12" t="inlineStr">
        <is>
          <t>Yes</t>
        </is>
      </c>
      <c r="I7" s="13" t="inlineStr">
        <is>
          <t>Data summary memo</t>
        </is>
      </c>
      <c r="J7" s="12" t="inlineStr">
        <is>
          <t>Summer 2026</t>
        </is>
      </c>
      <c r="K7" s="14" t="n">
        <v>46185</v>
      </c>
      <c r="L7" s="13" t="inlineStr">
        <is>
          <t>Instructional Design Lead</t>
        </is>
      </c>
      <c r="M7" s="13" t="inlineStr">
        <is>
          <t>Applies basic interpretation techniques.</t>
        </is>
      </c>
      <c r="N7" s="15">
        <f>IF(F7="","",IFERROR(INDEX('Lists &amp; Settings'!$J$5:$J$14,MATCH(F7,'Lists &amp; Settings'!$I$5:$I$14,0)),""))</f>
        <v/>
      </c>
      <c r="O7" s="16">
        <f>IF(COUNTA(A7:B7,D7,F7:M7)=0,"",IF(AND(B7&lt;&gt;"",C7&lt;&gt;"Course code not found",D7&lt;&gt;"",E7&lt;&gt;"Outcome ID not found",N7&lt;&gt;"",K7&lt;&gt;"",K7&lt;=TODAY(),IFERROR(INDEX('Lists &amp; Settings'!$C$5:$C$104,MATCH(B7,'Lists &amp; Settings'!$A$5:$A$104,0)),"")="Active",IFERROR(INDEX('Lists &amp; Settings'!$G$5:$G$24,MATCH(D7,'Lists &amp; Settings'!$E$5:$E$24,0)),"")="Active"),"Yes","No"))</f>
        <v/>
      </c>
      <c r="P7" s="10">
        <f>IF(COUNTA(A7:B7,D7,F7:M7)=0,"",IF(OR(A7="",B7="",D7="",F7=""),"Incomplete",IF(OR(C7="Course code not found",E7="Outcome ID not found",N7=""),"Invalid list value",IF(K7="","Review date missing",IF(K7&gt;TODAY(),"Future review date",IF(COUNTIFS($B$5:$B$204,B7,$D$5:$D$204,D7)&gt;1,"Duplicate course/outcome",IF(TODAY()-K7&gt;'Lists &amp; Settings'!$Q$5,"Review overdue","Ready")))))))</f>
        <v/>
      </c>
    </row>
    <row r="8">
      <c r="A8" s="12" t="inlineStr">
        <is>
          <t>MAP-0004</t>
        </is>
      </c>
      <c r="B8" s="12" t="inlineStr">
        <is>
          <t>NLI-205</t>
        </is>
      </c>
      <c r="C8" s="10">
        <f>IF(B8="","",IFERROR(INDEX('Lists &amp; Settings'!$B$5:$B$104,MATCH(B8,'Lists &amp; Settings'!$A$5:$A$104,0)),"Course code not found"))</f>
        <v/>
      </c>
      <c r="D8" s="12" t="inlineStr">
        <is>
          <t>CLO-01</t>
        </is>
      </c>
      <c r="E8" s="10">
        <f>IF(D8="","",IFERROR(INDEX('Lists &amp; Settings'!$F$5:$F$24,MATCH(D8,'Lists &amp; Settings'!$E$5:$E$24,0)),"Outcome ID not found"))</f>
        <v/>
      </c>
      <c r="F8" s="12" t="inlineStr">
        <is>
          <t>Reinforce</t>
        </is>
      </c>
      <c r="G8" s="12" t="inlineStr">
        <is>
          <t>Case Study</t>
        </is>
      </c>
      <c r="H8" s="12" t="inlineStr">
        <is>
          <t>Yes</t>
        </is>
      </c>
      <c r="I8" s="13" t="inlineStr">
        <is>
          <t>Stakeholder case analysis</t>
        </is>
      </c>
      <c r="J8" s="12" t="inlineStr">
        <is>
          <t>Spring 2026</t>
        </is>
      </c>
      <c r="K8" s="14" t="n">
        <v>46102</v>
      </c>
      <c r="L8" s="13" t="inlineStr">
        <is>
          <t>Program Manager</t>
        </is>
      </c>
      <c r="M8" s="13" t="inlineStr">
        <is>
          <t>Reinforces audience and stakeholder analysis.</t>
        </is>
      </c>
      <c r="N8" s="15">
        <f>IF(F8="","",IFERROR(INDEX('Lists &amp; Settings'!$J$5:$J$14,MATCH(F8,'Lists &amp; Settings'!$I$5:$I$14,0)),""))</f>
        <v/>
      </c>
      <c r="O8" s="16">
        <f>IF(COUNTA(A8:B8,D8,F8:M8)=0,"",IF(AND(B8&lt;&gt;"",C8&lt;&gt;"Course code not found",D8&lt;&gt;"",E8&lt;&gt;"Outcome ID not found",N8&lt;&gt;"",K8&lt;&gt;"",K8&lt;=TODAY(),IFERROR(INDEX('Lists &amp; Settings'!$C$5:$C$104,MATCH(B8,'Lists &amp; Settings'!$A$5:$A$104,0)),"")="Active",IFERROR(INDEX('Lists &amp; Settings'!$G$5:$G$24,MATCH(D8,'Lists &amp; Settings'!$E$5:$E$24,0)),"")="Active"),"Yes","No"))</f>
        <v/>
      </c>
      <c r="P8" s="10">
        <f>IF(COUNTA(A8:B8,D8,F8:M8)=0,"",IF(OR(A8="",B8="",D8="",F8=""),"Incomplete",IF(OR(C8="Course code not found",E8="Outcome ID not found",N8=""),"Invalid list value",IF(K8="","Review date missing",IF(K8&gt;TODAY(),"Future review date",IF(COUNTIFS($B$5:$B$204,B8,$D$5:$D$204,D8)&gt;1,"Duplicate course/outcome",IF(TODAY()-K8&gt;'Lists &amp; Settings'!$Q$5,"Review overdue","Ready")))))))</f>
        <v/>
      </c>
    </row>
    <row r="9">
      <c r="A9" s="12" t="inlineStr">
        <is>
          <t>MAP-0005</t>
        </is>
      </c>
      <c r="B9" s="12" t="inlineStr">
        <is>
          <t>NLI-205</t>
        </is>
      </c>
      <c r="C9" s="10">
        <f>IF(B9="","",IFERROR(INDEX('Lists &amp; Settings'!$B$5:$B$104,MATCH(B9,'Lists &amp; Settings'!$A$5:$A$104,0)),"Course code not found"))</f>
        <v/>
      </c>
      <c r="D9" s="12" t="inlineStr">
        <is>
          <t>CLO-04</t>
        </is>
      </c>
      <c r="E9" s="10">
        <f>IF(D9="","",IFERROR(INDEX('Lists &amp; Settings'!$F$5:$F$24,MATCH(D9,'Lists &amp; Settings'!$E$5:$E$24,0)),"Outcome ID not found"))</f>
        <v/>
      </c>
      <c r="F9" s="12" t="inlineStr">
        <is>
          <t>Develop</t>
        </is>
      </c>
      <c r="G9" s="12" t="inlineStr">
        <is>
          <t>Simulation</t>
        </is>
      </c>
      <c r="H9" s="12" t="inlineStr">
        <is>
          <t>Yes</t>
        </is>
      </c>
      <c r="I9" s="13" t="inlineStr">
        <is>
          <t>Team facilitation plan</t>
        </is>
      </c>
      <c r="J9" s="12" t="inlineStr">
        <is>
          <t>Spring 2026</t>
        </is>
      </c>
      <c r="K9" s="14" t="n">
        <v>46102</v>
      </c>
      <c r="L9" s="13" t="inlineStr">
        <is>
          <t>Program Manager</t>
        </is>
      </c>
      <c r="M9" s="13" t="inlineStr">
        <is>
          <t>Uses a fictional cross-functional scenario.</t>
        </is>
      </c>
      <c r="N9" s="15">
        <f>IF(F9="","",IFERROR(INDEX('Lists &amp; Settings'!$J$5:$J$14,MATCH(F9,'Lists &amp; Settings'!$I$5:$I$14,0)),""))</f>
        <v/>
      </c>
      <c r="O9" s="16">
        <f>IF(COUNTA(A9:B9,D9,F9:M9)=0,"",IF(AND(B9&lt;&gt;"",C9&lt;&gt;"Course code not found",D9&lt;&gt;"",E9&lt;&gt;"Outcome ID not found",N9&lt;&gt;"",K9&lt;&gt;"",K9&lt;=TODAY(),IFERROR(INDEX('Lists &amp; Settings'!$C$5:$C$104,MATCH(B9,'Lists &amp; Settings'!$A$5:$A$104,0)),"")="Active",IFERROR(INDEX('Lists &amp; Settings'!$G$5:$G$24,MATCH(D9,'Lists &amp; Settings'!$E$5:$E$24,0)),"")="Active"),"Yes","No"))</f>
        <v/>
      </c>
      <c r="P9" s="10">
        <f>IF(COUNTA(A9:B9,D9,F9:M9)=0,"",IF(OR(A9="",B9="",D9="",F9=""),"Incomplete",IF(OR(C9="Course code not found",E9="Outcome ID not found",N9=""),"Invalid list value",IF(K9="","Review date missing",IF(K9&gt;TODAY(),"Future review date",IF(COUNTIFS($B$5:$B$204,B9,$D$5:$D$204,D9)&gt;1,"Duplicate course/outcome",IF(TODAY()-K9&gt;'Lists &amp; Settings'!$Q$5,"Review overdue","Ready")))))))</f>
        <v/>
      </c>
    </row>
    <row r="10">
      <c r="A10" s="12" t="inlineStr">
        <is>
          <t>MAP-0006</t>
        </is>
      </c>
      <c r="B10" s="12" t="inlineStr">
        <is>
          <t>NLI-230</t>
        </is>
      </c>
      <c r="C10" s="10">
        <f>IF(B10="","",IFERROR(INDEX('Lists &amp; Settings'!$B$5:$B$104,MATCH(B10,'Lists &amp; Settings'!$A$5:$A$104,0)),"Course code not found"))</f>
        <v/>
      </c>
      <c r="D10" s="12" t="inlineStr">
        <is>
          <t>CLO-05</t>
        </is>
      </c>
      <c r="E10" s="10">
        <f>IF(D10="","",IFERROR(INDEX('Lists &amp; Settings'!$F$5:$F$24,MATCH(D10,'Lists &amp; Settings'!$E$5:$E$24,0)),"Outcome ID not found"))</f>
        <v/>
      </c>
      <c r="F10" s="12" t="inlineStr">
        <is>
          <t>Reinforce</t>
        </is>
      </c>
      <c r="G10" s="12" t="inlineStr">
        <is>
          <t>Portfolio</t>
        </is>
      </c>
      <c r="H10" s="12" t="inlineStr">
        <is>
          <t>Yes</t>
        </is>
      </c>
      <c r="I10" s="13" t="inlineStr">
        <is>
          <t>Process improvement portfolio</t>
        </is>
      </c>
      <c r="J10" s="12" t="inlineStr">
        <is>
          <t>Fall 2025</t>
        </is>
      </c>
      <c r="K10" s="14" t="n">
        <v>45933</v>
      </c>
      <c r="L10" s="13" t="inlineStr">
        <is>
          <t>Curriculum Coordinator</t>
        </is>
      </c>
      <c r="M10" s="13" t="inlineStr">
        <is>
          <t>Evidence includes a revised workflow map.</t>
        </is>
      </c>
      <c r="N10" s="15">
        <f>IF(F10="","",IFERROR(INDEX('Lists &amp; Settings'!$J$5:$J$14,MATCH(F10,'Lists &amp; Settings'!$I$5:$I$14,0)),""))</f>
        <v/>
      </c>
      <c r="O10" s="16">
        <f>IF(COUNTA(A10:B10,D10,F10:M10)=0,"",IF(AND(B10&lt;&gt;"",C10&lt;&gt;"Course code not found",D10&lt;&gt;"",E10&lt;&gt;"Outcome ID not found",N10&lt;&gt;"",K10&lt;&gt;"",K10&lt;=TODAY(),IFERROR(INDEX('Lists &amp; Settings'!$C$5:$C$104,MATCH(B10,'Lists &amp; Settings'!$A$5:$A$104,0)),"")="Active",IFERROR(INDEX('Lists &amp; Settings'!$G$5:$G$24,MATCH(D10,'Lists &amp; Settings'!$E$5:$E$24,0)),"")="Active"),"Yes","No"))</f>
        <v/>
      </c>
      <c r="P10" s="10">
        <f>IF(COUNTA(A10:B10,D10,F10:M10)=0,"",IF(OR(A10="",B10="",D10="",F10=""),"Incomplete",IF(OR(C10="Course code not found",E10="Outcome ID not found",N10=""),"Invalid list value",IF(K10="","Review date missing",IF(K10&gt;TODAY(),"Future review date",IF(COUNTIFS($B$5:$B$204,B10,$D$5:$D$204,D10)&gt;1,"Duplicate course/outcome",IF(TODAY()-K10&gt;'Lists &amp; Settings'!$Q$5,"Review overdue","Ready")))))))</f>
        <v/>
      </c>
    </row>
    <row r="11">
      <c r="A11" s="12" t="inlineStr">
        <is>
          <t>MAP-0007</t>
        </is>
      </c>
      <c r="B11" s="12" t="inlineStr">
        <is>
          <t>NLI-250</t>
        </is>
      </c>
      <c r="C11" s="10">
        <f>IF(B11="","",IFERROR(INDEX('Lists &amp; Settings'!$B$5:$B$104,MATCH(B11,'Lists &amp; Settings'!$A$5:$A$104,0)),"Course code not found"))</f>
        <v/>
      </c>
      <c r="D11" s="12" t="inlineStr">
        <is>
          <t>CLO-03</t>
        </is>
      </c>
      <c r="E11" s="10">
        <f>IF(D11="","",IFERROR(INDEX('Lists &amp; Settings'!$F$5:$F$24,MATCH(D11,'Lists &amp; Settings'!$E$5:$E$24,0)),"Outcome ID not found"))</f>
        <v/>
      </c>
      <c r="F11" s="12" t="inlineStr">
        <is>
          <t>Mastery</t>
        </is>
      </c>
      <c r="G11" s="12" t="inlineStr">
        <is>
          <t>Capstone Project</t>
        </is>
      </c>
      <c r="H11" s="12" t="inlineStr">
        <is>
          <t>Yes</t>
        </is>
      </c>
      <c r="I11" s="13" t="inlineStr">
        <is>
          <t>Decision analysis report</t>
        </is>
      </c>
      <c r="J11" s="12" t="inlineStr">
        <is>
          <t>Summer 2026</t>
        </is>
      </c>
      <c r="K11" s="14" t="n">
        <v>46212</v>
      </c>
      <c r="L11" s="13" t="inlineStr">
        <is>
          <t>Assessment Lead</t>
        </is>
      </c>
      <c r="M11" s="13" t="inlineStr">
        <is>
          <t>Requires interpretation and recommendation.</t>
        </is>
      </c>
      <c r="N11" s="15">
        <f>IF(F11="","",IFERROR(INDEX('Lists &amp; Settings'!$J$5:$J$14,MATCH(F11,'Lists &amp; Settings'!$I$5:$I$14,0)),""))</f>
        <v/>
      </c>
      <c r="O11" s="16">
        <f>IF(COUNTA(A11:B11,D11,F11:M11)=0,"",IF(AND(B11&lt;&gt;"",C11&lt;&gt;"Course code not found",D11&lt;&gt;"",E11&lt;&gt;"Outcome ID not found",N11&lt;&gt;"",K11&lt;&gt;"",K11&lt;=TODAY(),IFERROR(INDEX('Lists &amp; Settings'!$C$5:$C$104,MATCH(B11,'Lists &amp; Settings'!$A$5:$A$104,0)),"")="Active",IFERROR(INDEX('Lists &amp; Settings'!$G$5:$G$24,MATCH(D11,'Lists &amp; Settings'!$E$5:$E$24,0)),"")="Active"),"Yes","No"))</f>
        <v/>
      </c>
      <c r="P11" s="10">
        <f>IF(COUNTA(A11:B11,D11,F11:M11)=0,"",IF(OR(A11="",B11="",D11="",F11=""),"Incomplete",IF(OR(C11="Course code not found",E11="Outcome ID not found",N11=""),"Invalid list value",IF(K11="","Review date missing",IF(K11&gt;TODAY(),"Future review date",IF(COUNTIFS($B$5:$B$204,B11,$D$5:$D$204,D11)&gt;1,"Duplicate course/outcome",IF(TODAY()-K11&gt;'Lists &amp; Settings'!$Q$5,"Review overdue","Ready")))))))</f>
        <v/>
      </c>
    </row>
    <row r="12">
      <c r="A12" s="12" t="inlineStr">
        <is>
          <t>MAP-0008</t>
        </is>
      </c>
      <c r="B12" s="12" t="inlineStr">
        <is>
          <t>NLI-250</t>
        </is>
      </c>
      <c r="C12" s="10">
        <f>IF(B12="","",IFERROR(INDEX('Lists &amp; Settings'!$B$5:$B$104,MATCH(B12,'Lists &amp; Settings'!$A$5:$A$104,0)),"Course code not found"))</f>
        <v/>
      </c>
      <c r="D12" s="12" t="inlineStr">
        <is>
          <t>CLO-06</t>
        </is>
      </c>
      <c r="E12" s="10">
        <f>IF(D12="","",IFERROR(INDEX('Lists &amp; Settings'!$F$5:$F$24,MATCH(D12,'Lists &amp; Settings'!$E$5:$E$24,0)),"Outcome ID not found"))</f>
        <v/>
      </c>
      <c r="F12" s="12" t="inlineStr">
        <is>
          <t>Mastery</t>
        </is>
      </c>
      <c r="G12" s="12" t="inlineStr">
        <is>
          <t>Capstone Project</t>
        </is>
      </c>
      <c r="H12" s="12" t="inlineStr">
        <is>
          <t>Yes</t>
        </is>
      </c>
      <c r="I12" s="13" t="inlineStr">
        <is>
          <t>Implementation proposal</t>
        </is>
      </c>
      <c r="J12" s="12" t="inlineStr">
        <is>
          <t>Summer 2026</t>
        </is>
      </c>
      <c r="K12" s="14" t="n">
        <v>46212</v>
      </c>
      <c r="L12" s="13" t="inlineStr">
        <is>
          <t>Assessment Lead</t>
        </is>
      </c>
      <c r="M12" s="13" t="inlineStr">
        <is>
          <t>Integrates planning and evaluation.</t>
        </is>
      </c>
      <c r="N12" s="15">
        <f>IF(F12="","",IFERROR(INDEX('Lists &amp; Settings'!$J$5:$J$14,MATCH(F12,'Lists &amp; Settings'!$I$5:$I$14,0)),""))</f>
        <v/>
      </c>
      <c r="O12" s="16">
        <f>IF(COUNTA(A12:B12,D12,F12:M12)=0,"",IF(AND(B12&lt;&gt;"",C12&lt;&gt;"Course code not found",D12&lt;&gt;"",E12&lt;&gt;"Outcome ID not found",N12&lt;&gt;"",K12&lt;&gt;"",K12&lt;=TODAY(),IFERROR(INDEX('Lists &amp; Settings'!$C$5:$C$104,MATCH(B12,'Lists &amp; Settings'!$A$5:$A$104,0)),"")="Active",IFERROR(INDEX('Lists &amp; Settings'!$G$5:$G$24,MATCH(D12,'Lists &amp; Settings'!$E$5:$E$24,0)),"")="Active"),"Yes","No"))</f>
        <v/>
      </c>
      <c r="P12" s="10">
        <f>IF(COUNTA(A12:B12,D12,F12:M12)=0,"",IF(OR(A12="",B12="",D12="",F12=""),"Incomplete",IF(OR(C12="Course code not found",E12="Outcome ID not found",N12=""),"Invalid list value",IF(K12="","Review date missing",IF(K12&gt;TODAY(),"Future review date",IF(COUNTIFS($B$5:$B$204,B12,$D$5:$D$204,D12)&gt;1,"Duplicate course/outcome",IF(TODAY()-K12&gt;'Lists &amp; Settings'!$Q$5,"Review overdue","Ready")))))))</f>
        <v/>
      </c>
    </row>
    <row r="13">
      <c r="A13" s="12" t="inlineStr">
        <is>
          <t>MAP-0009</t>
        </is>
      </c>
      <c r="B13" s="12" t="inlineStr">
        <is>
          <t>NLI-280</t>
        </is>
      </c>
      <c r="C13" s="10">
        <f>IF(B13="","",IFERROR(INDEX('Lists &amp; Settings'!$B$5:$B$104,MATCH(B13,'Lists &amp; Settings'!$A$5:$A$104,0)),"Course code not found"))</f>
        <v/>
      </c>
      <c r="D13" s="12" t="inlineStr">
        <is>
          <t>CLO-07</t>
        </is>
      </c>
      <c r="E13" s="10">
        <f>IF(D13="","",IFERROR(INDEX('Lists &amp; Settings'!$F$5:$F$24,MATCH(D13,'Lists &amp; Settings'!$E$5:$E$24,0)),"Outcome ID not found"))</f>
        <v/>
      </c>
      <c r="F13" s="12" t="inlineStr">
        <is>
          <t>Reinforce</t>
        </is>
      </c>
      <c r="G13" s="12" t="inlineStr">
        <is>
          <t>Observation</t>
        </is>
      </c>
      <c r="H13" s="12" t="inlineStr">
        <is>
          <t>No</t>
        </is>
      </c>
      <c r="I13" s="13" t="inlineStr">
        <is>
          <t>Facilitation observation</t>
        </is>
      </c>
      <c r="J13" s="12" t="inlineStr">
        <is>
          <t>Fall 2025</t>
        </is>
      </c>
      <c r="K13" s="14" t="n">
        <v>45915</v>
      </c>
      <c r="L13" s="13" t="inlineStr">
        <is>
          <t>Training Operations Lead</t>
        </is>
      </c>
      <c r="M13" s="13" t="inlineStr">
        <is>
          <t>Observation uses a standard fictional scenario.</t>
        </is>
      </c>
      <c r="N13" s="15">
        <f>IF(F13="","",IFERROR(INDEX('Lists &amp; Settings'!$J$5:$J$14,MATCH(F13,'Lists &amp; Settings'!$I$5:$I$14,0)),""))</f>
        <v/>
      </c>
      <c r="O13" s="16">
        <f>IF(COUNTA(A13:B13,D13,F13:M13)=0,"",IF(AND(B13&lt;&gt;"",C13&lt;&gt;"Course code not found",D13&lt;&gt;"",E13&lt;&gt;"Outcome ID not found",N13&lt;&gt;"",K13&lt;&gt;"",K13&lt;=TODAY(),IFERROR(INDEX('Lists &amp; Settings'!$C$5:$C$104,MATCH(B13,'Lists &amp; Settings'!$A$5:$A$104,0)),"")="Active",IFERROR(INDEX('Lists &amp; Settings'!$G$5:$G$24,MATCH(D13,'Lists &amp; Settings'!$E$5:$E$24,0)),"")="Active"),"Yes","No"))</f>
        <v/>
      </c>
      <c r="P13" s="10">
        <f>IF(COUNTA(A13:B13,D13,F13:M13)=0,"",IF(OR(A13="",B13="",D13="",F13=""),"Incomplete",IF(OR(C13="Course code not found",E13="Outcome ID not found",N13=""),"Invalid list value",IF(K13="","Review date missing",IF(K13&gt;TODAY(),"Future review date",IF(COUNTIFS($B$5:$B$204,B13,$D$5:$D$204,D13)&gt;1,"Duplicate course/outcome",IF(TODAY()-K13&gt;'Lists &amp; Settings'!$Q$5,"Review overdue","Ready")))))))</f>
        <v/>
      </c>
    </row>
    <row r="14">
      <c r="A14" s="12" t="inlineStr">
        <is>
          <t>MAP-0010</t>
        </is>
      </c>
      <c r="B14" s="12" t="inlineStr">
        <is>
          <t>NLI-280</t>
        </is>
      </c>
      <c r="C14" s="10">
        <f>IF(B14="","",IFERROR(INDEX('Lists &amp; Settings'!$B$5:$B$104,MATCH(B14,'Lists &amp; Settings'!$A$5:$A$104,0)),"Course code not found"))</f>
        <v/>
      </c>
      <c r="D14" s="12" t="inlineStr">
        <is>
          <t>CLO-02</t>
        </is>
      </c>
      <c r="E14" s="10">
        <f>IF(D14="","",IFERROR(INDEX('Lists &amp; Settings'!$F$5:$F$24,MATCH(D14,'Lists &amp; Settings'!$E$5:$E$24,0)),"Outcome ID not found"))</f>
        <v/>
      </c>
      <c r="F14" s="12" t="inlineStr">
        <is>
          <t>Mastery</t>
        </is>
      </c>
      <c r="G14" s="12" t="inlineStr">
        <is>
          <t>Presentation</t>
        </is>
      </c>
      <c r="H14" s="12" t="inlineStr">
        <is>
          <t>Yes</t>
        </is>
      </c>
      <c r="I14" s="13" t="inlineStr">
        <is>
          <t>Executive briefing</t>
        </is>
      </c>
      <c r="J14" s="12" t="inlineStr">
        <is>
          <t>Fall 2025</t>
        </is>
      </c>
      <c r="K14" s="14" t="n">
        <v>45915</v>
      </c>
      <c r="L14" s="13" t="inlineStr">
        <is>
          <t>Training Operations Lead</t>
        </is>
      </c>
      <c r="M14" s="13" t="inlineStr">
        <is>
          <t>Demonstrates advanced communication skills.</t>
        </is>
      </c>
      <c r="N14" s="15">
        <f>IF(F14="","",IFERROR(INDEX('Lists &amp; Settings'!$J$5:$J$14,MATCH(F14,'Lists &amp; Settings'!$I$5:$I$14,0)),""))</f>
        <v/>
      </c>
      <c r="O14" s="16">
        <f>IF(COUNTA(A14:B14,D14,F14:M14)=0,"",IF(AND(B14&lt;&gt;"",C14&lt;&gt;"Course code not found",D14&lt;&gt;"",E14&lt;&gt;"Outcome ID not found",N14&lt;&gt;"",K14&lt;&gt;"",K14&lt;=TODAY(),IFERROR(INDEX('Lists &amp; Settings'!$C$5:$C$104,MATCH(B14,'Lists &amp; Settings'!$A$5:$A$104,0)),"")="Active",IFERROR(INDEX('Lists &amp; Settings'!$G$5:$G$24,MATCH(D14,'Lists &amp; Settings'!$E$5:$E$24,0)),"")="Active"),"Yes","No"))</f>
        <v/>
      </c>
      <c r="P14" s="10">
        <f>IF(COUNTA(A14:B14,D14,F14:M14)=0,"",IF(OR(A14="",B14="",D14="",F14=""),"Incomplete",IF(OR(C14="Course code not found",E14="Outcome ID not found",N14=""),"Invalid list value",IF(K14="","Review date missing",IF(K14&gt;TODAY(),"Future review date",IF(COUNTIFS($B$5:$B$204,B14,$D$5:$D$204,D14)&gt;1,"Duplicate course/outcome",IF(TODAY()-K14&gt;'Lists &amp; Settings'!$Q$5,"Review overdue","Ready")))))))</f>
        <v/>
      </c>
    </row>
    <row r="15">
      <c r="A15" s="12" t="n"/>
      <c r="B15" s="12" t="n"/>
      <c r="C15" s="10">
        <f>IF(B15="","",IFERROR(INDEX('Lists &amp; Settings'!$B$5:$B$104,MATCH(B15,'Lists &amp; Settings'!$A$5:$A$104,0)),"Course code not found"))</f>
        <v/>
      </c>
      <c r="D15" s="12" t="n"/>
      <c r="E15" s="10">
        <f>IF(D15="","",IFERROR(INDEX('Lists &amp; Settings'!$F$5:$F$24,MATCH(D15,'Lists &amp; Settings'!$E$5:$E$24,0)),"Outcome ID not found"))</f>
        <v/>
      </c>
      <c r="F15" s="12" t="n"/>
      <c r="G15" s="12" t="n"/>
      <c r="H15" s="12" t="n"/>
      <c r="I15" s="13" t="n"/>
      <c r="J15" s="12" t="n"/>
      <c r="K15" s="14" t="n"/>
      <c r="L15" s="13" t="n"/>
      <c r="M15" s="13" t="n"/>
      <c r="N15" s="15">
        <f>IF(F15="","",IFERROR(INDEX('Lists &amp; Settings'!$J$5:$J$14,MATCH(F15,'Lists &amp; Settings'!$I$5:$I$14,0)),""))</f>
        <v/>
      </c>
      <c r="O15" s="16">
        <f>IF(COUNTA(A15:B15,D15,F15:M15)=0,"",IF(AND(B15&lt;&gt;"",C15&lt;&gt;"Course code not found",D15&lt;&gt;"",E15&lt;&gt;"Outcome ID not found",N15&lt;&gt;"",K15&lt;&gt;"",K15&lt;=TODAY(),IFERROR(INDEX('Lists &amp; Settings'!$C$5:$C$104,MATCH(B15,'Lists &amp; Settings'!$A$5:$A$104,0)),"")="Active",IFERROR(INDEX('Lists &amp; Settings'!$G$5:$G$24,MATCH(D15,'Lists &amp; Settings'!$E$5:$E$24,0)),"")="Active"),"Yes","No"))</f>
        <v/>
      </c>
      <c r="P15" s="10">
        <f>IF(COUNTA(A15:B15,D15,F15:M15)=0,"",IF(OR(A15="",B15="",D15="",F15=""),"Incomplete",IF(OR(C15="Course code not found",E15="Outcome ID not found",N15=""),"Invalid list value",IF(K15="","Review date missing",IF(K15&gt;TODAY(),"Future review date",IF(COUNTIFS($B$5:$B$204,B15,$D$5:$D$204,D15)&gt;1,"Duplicate course/outcome",IF(TODAY()-K15&gt;'Lists &amp; Settings'!$Q$5,"Review overdue","Ready")))))))</f>
        <v/>
      </c>
    </row>
    <row r="16">
      <c r="A16" s="12" t="n"/>
      <c r="B16" s="12" t="n"/>
      <c r="C16" s="10">
        <f>IF(B16="","",IFERROR(INDEX('Lists &amp; Settings'!$B$5:$B$104,MATCH(B16,'Lists &amp; Settings'!$A$5:$A$104,0)),"Course code not found"))</f>
        <v/>
      </c>
      <c r="D16" s="12" t="n"/>
      <c r="E16" s="10">
        <f>IF(D16="","",IFERROR(INDEX('Lists &amp; Settings'!$F$5:$F$24,MATCH(D16,'Lists &amp; Settings'!$E$5:$E$24,0)),"Outcome ID not found"))</f>
        <v/>
      </c>
      <c r="F16" s="12" t="n"/>
      <c r="G16" s="12" t="n"/>
      <c r="H16" s="12" t="n"/>
      <c r="I16" s="13" t="n"/>
      <c r="J16" s="12" t="n"/>
      <c r="K16" s="14" t="n"/>
      <c r="L16" s="13" t="n"/>
      <c r="M16" s="13" t="n"/>
      <c r="N16" s="15">
        <f>IF(F16="","",IFERROR(INDEX('Lists &amp; Settings'!$J$5:$J$14,MATCH(F16,'Lists &amp; Settings'!$I$5:$I$14,0)),""))</f>
        <v/>
      </c>
      <c r="O16" s="16">
        <f>IF(COUNTA(A16:B16,D16,F16:M16)=0,"",IF(AND(B16&lt;&gt;"",C16&lt;&gt;"Course code not found",D16&lt;&gt;"",E16&lt;&gt;"Outcome ID not found",N16&lt;&gt;"",K16&lt;&gt;"",K16&lt;=TODAY(),IFERROR(INDEX('Lists &amp; Settings'!$C$5:$C$104,MATCH(B16,'Lists &amp; Settings'!$A$5:$A$104,0)),"")="Active",IFERROR(INDEX('Lists &amp; Settings'!$G$5:$G$24,MATCH(D16,'Lists &amp; Settings'!$E$5:$E$24,0)),"")="Active"),"Yes","No"))</f>
        <v/>
      </c>
      <c r="P16" s="10">
        <f>IF(COUNTA(A16:B16,D16,F16:M16)=0,"",IF(OR(A16="",B16="",D16="",F16=""),"Incomplete",IF(OR(C16="Course code not found",E16="Outcome ID not found",N16=""),"Invalid list value",IF(K16="","Review date missing",IF(K16&gt;TODAY(),"Future review date",IF(COUNTIFS($B$5:$B$204,B16,$D$5:$D$204,D16)&gt;1,"Duplicate course/outcome",IF(TODAY()-K16&gt;'Lists &amp; Settings'!$Q$5,"Review overdue","Ready")))))))</f>
        <v/>
      </c>
    </row>
    <row r="17">
      <c r="A17" s="12" t="n"/>
      <c r="B17" s="12" t="n"/>
      <c r="C17" s="10">
        <f>IF(B17="","",IFERROR(INDEX('Lists &amp; Settings'!$B$5:$B$104,MATCH(B17,'Lists &amp; Settings'!$A$5:$A$104,0)),"Course code not found"))</f>
        <v/>
      </c>
      <c r="D17" s="12" t="n"/>
      <c r="E17" s="10">
        <f>IF(D17="","",IFERROR(INDEX('Lists &amp; Settings'!$F$5:$F$24,MATCH(D17,'Lists &amp; Settings'!$E$5:$E$24,0)),"Outcome ID not found"))</f>
        <v/>
      </c>
      <c r="F17" s="12" t="n"/>
      <c r="G17" s="12" t="n"/>
      <c r="H17" s="12" t="n"/>
      <c r="I17" s="13" t="n"/>
      <c r="J17" s="12" t="n"/>
      <c r="K17" s="14" t="n"/>
      <c r="L17" s="13" t="n"/>
      <c r="M17" s="13" t="n"/>
      <c r="N17" s="15">
        <f>IF(F17="","",IFERROR(INDEX('Lists &amp; Settings'!$J$5:$J$14,MATCH(F17,'Lists &amp; Settings'!$I$5:$I$14,0)),""))</f>
        <v/>
      </c>
      <c r="O17" s="16">
        <f>IF(COUNTA(A17:B17,D17,F17:M17)=0,"",IF(AND(B17&lt;&gt;"",C17&lt;&gt;"Course code not found",D17&lt;&gt;"",E17&lt;&gt;"Outcome ID not found",N17&lt;&gt;"",K17&lt;&gt;"",K17&lt;=TODAY(),IFERROR(INDEX('Lists &amp; Settings'!$C$5:$C$104,MATCH(B17,'Lists &amp; Settings'!$A$5:$A$104,0)),"")="Active",IFERROR(INDEX('Lists &amp; Settings'!$G$5:$G$24,MATCH(D17,'Lists &amp; Settings'!$E$5:$E$24,0)),"")="Active"),"Yes","No"))</f>
        <v/>
      </c>
      <c r="P17" s="10">
        <f>IF(COUNTA(A17:B17,D17,F17:M17)=0,"",IF(OR(A17="",B17="",D17="",F17=""),"Incomplete",IF(OR(C17="Course code not found",E17="Outcome ID not found",N17=""),"Invalid list value",IF(K17="","Review date missing",IF(K17&gt;TODAY(),"Future review date",IF(COUNTIFS($B$5:$B$204,B17,$D$5:$D$204,D17)&gt;1,"Duplicate course/outcome",IF(TODAY()-K17&gt;'Lists &amp; Settings'!$Q$5,"Review overdue","Ready")))))))</f>
        <v/>
      </c>
    </row>
    <row r="18">
      <c r="A18" s="12" t="n"/>
      <c r="B18" s="12" t="n"/>
      <c r="C18" s="10">
        <f>IF(B18="","",IFERROR(INDEX('Lists &amp; Settings'!$B$5:$B$104,MATCH(B18,'Lists &amp; Settings'!$A$5:$A$104,0)),"Course code not found"))</f>
        <v/>
      </c>
      <c r="D18" s="12" t="n"/>
      <c r="E18" s="10">
        <f>IF(D18="","",IFERROR(INDEX('Lists &amp; Settings'!$F$5:$F$24,MATCH(D18,'Lists &amp; Settings'!$E$5:$E$24,0)),"Outcome ID not found"))</f>
        <v/>
      </c>
      <c r="F18" s="12" t="n"/>
      <c r="G18" s="12" t="n"/>
      <c r="H18" s="12" t="n"/>
      <c r="I18" s="13" t="n"/>
      <c r="J18" s="12" t="n"/>
      <c r="K18" s="14" t="n"/>
      <c r="L18" s="13" t="n"/>
      <c r="M18" s="13" t="n"/>
      <c r="N18" s="15">
        <f>IF(F18="","",IFERROR(INDEX('Lists &amp; Settings'!$J$5:$J$14,MATCH(F18,'Lists &amp; Settings'!$I$5:$I$14,0)),""))</f>
        <v/>
      </c>
      <c r="O18" s="16">
        <f>IF(COUNTA(A18:B18,D18,F18:M18)=0,"",IF(AND(B18&lt;&gt;"",C18&lt;&gt;"Course code not found",D18&lt;&gt;"",E18&lt;&gt;"Outcome ID not found",N18&lt;&gt;"",K18&lt;&gt;"",K18&lt;=TODAY(),IFERROR(INDEX('Lists &amp; Settings'!$C$5:$C$104,MATCH(B18,'Lists &amp; Settings'!$A$5:$A$104,0)),"")="Active",IFERROR(INDEX('Lists &amp; Settings'!$G$5:$G$24,MATCH(D18,'Lists &amp; Settings'!$E$5:$E$24,0)),"")="Active"),"Yes","No"))</f>
        <v/>
      </c>
      <c r="P18" s="10">
        <f>IF(COUNTA(A18:B18,D18,F18:M18)=0,"",IF(OR(A18="",B18="",D18="",F18=""),"Incomplete",IF(OR(C18="Course code not found",E18="Outcome ID not found",N18=""),"Invalid list value",IF(K18="","Review date missing",IF(K18&gt;TODAY(),"Future review date",IF(COUNTIFS($B$5:$B$204,B18,$D$5:$D$204,D18)&gt;1,"Duplicate course/outcome",IF(TODAY()-K18&gt;'Lists &amp; Settings'!$Q$5,"Review overdue","Ready")))))))</f>
        <v/>
      </c>
    </row>
    <row r="19">
      <c r="A19" s="12" t="n"/>
      <c r="B19" s="12" t="n"/>
      <c r="C19" s="10">
        <f>IF(B19="","",IFERROR(INDEX('Lists &amp; Settings'!$B$5:$B$104,MATCH(B19,'Lists &amp; Settings'!$A$5:$A$104,0)),"Course code not found"))</f>
        <v/>
      </c>
      <c r="D19" s="12" t="n"/>
      <c r="E19" s="10">
        <f>IF(D19="","",IFERROR(INDEX('Lists &amp; Settings'!$F$5:$F$24,MATCH(D19,'Lists &amp; Settings'!$E$5:$E$24,0)),"Outcome ID not found"))</f>
        <v/>
      </c>
      <c r="F19" s="12" t="n"/>
      <c r="G19" s="12" t="n"/>
      <c r="H19" s="12" t="n"/>
      <c r="I19" s="13" t="n"/>
      <c r="J19" s="12" t="n"/>
      <c r="K19" s="14" t="n"/>
      <c r="L19" s="13" t="n"/>
      <c r="M19" s="13" t="n"/>
      <c r="N19" s="15">
        <f>IF(F19="","",IFERROR(INDEX('Lists &amp; Settings'!$J$5:$J$14,MATCH(F19,'Lists &amp; Settings'!$I$5:$I$14,0)),""))</f>
        <v/>
      </c>
      <c r="O19" s="16">
        <f>IF(COUNTA(A19:B19,D19,F19:M19)=0,"",IF(AND(B19&lt;&gt;"",C19&lt;&gt;"Course code not found",D19&lt;&gt;"",E19&lt;&gt;"Outcome ID not found",N19&lt;&gt;"",K19&lt;&gt;"",K19&lt;=TODAY(),IFERROR(INDEX('Lists &amp; Settings'!$C$5:$C$104,MATCH(B19,'Lists &amp; Settings'!$A$5:$A$104,0)),"")="Active",IFERROR(INDEX('Lists &amp; Settings'!$G$5:$G$24,MATCH(D19,'Lists &amp; Settings'!$E$5:$E$24,0)),"")="Active"),"Yes","No"))</f>
        <v/>
      </c>
      <c r="P19" s="10">
        <f>IF(COUNTA(A19:B19,D19,F19:M19)=0,"",IF(OR(A19="",B19="",D19="",F19=""),"Incomplete",IF(OR(C19="Course code not found",E19="Outcome ID not found",N19=""),"Invalid list value",IF(K19="","Review date missing",IF(K19&gt;TODAY(),"Future review date",IF(COUNTIFS($B$5:$B$204,B19,$D$5:$D$204,D19)&gt;1,"Duplicate course/outcome",IF(TODAY()-K19&gt;'Lists &amp; Settings'!$Q$5,"Review overdue","Ready")))))))</f>
        <v/>
      </c>
    </row>
    <row r="20">
      <c r="A20" s="12" t="n"/>
      <c r="B20" s="12" t="n"/>
      <c r="C20" s="10">
        <f>IF(B20="","",IFERROR(INDEX('Lists &amp; Settings'!$B$5:$B$104,MATCH(B20,'Lists &amp; Settings'!$A$5:$A$104,0)),"Course code not found"))</f>
        <v/>
      </c>
      <c r="D20" s="12" t="n"/>
      <c r="E20" s="10">
        <f>IF(D20="","",IFERROR(INDEX('Lists &amp; Settings'!$F$5:$F$24,MATCH(D20,'Lists &amp; Settings'!$E$5:$E$24,0)),"Outcome ID not found"))</f>
        <v/>
      </c>
      <c r="F20" s="12" t="n"/>
      <c r="G20" s="12" t="n"/>
      <c r="H20" s="12" t="n"/>
      <c r="I20" s="13" t="n"/>
      <c r="J20" s="12" t="n"/>
      <c r="K20" s="14" t="n"/>
      <c r="L20" s="13" t="n"/>
      <c r="M20" s="13" t="n"/>
      <c r="N20" s="15">
        <f>IF(F20="","",IFERROR(INDEX('Lists &amp; Settings'!$J$5:$J$14,MATCH(F20,'Lists &amp; Settings'!$I$5:$I$14,0)),""))</f>
        <v/>
      </c>
      <c r="O20" s="16">
        <f>IF(COUNTA(A20:B20,D20,F20:M20)=0,"",IF(AND(B20&lt;&gt;"",C20&lt;&gt;"Course code not found",D20&lt;&gt;"",E20&lt;&gt;"Outcome ID not found",N20&lt;&gt;"",K20&lt;&gt;"",K20&lt;=TODAY(),IFERROR(INDEX('Lists &amp; Settings'!$C$5:$C$104,MATCH(B20,'Lists &amp; Settings'!$A$5:$A$104,0)),"")="Active",IFERROR(INDEX('Lists &amp; Settings'!$G$5:$G$24,MATCH(D20,'Lists &amp; Settings'!$E$5:$E$24,0)),"")="Active"),"Yes","No"))</f>
        <v/>
      </c>
      <c r="P20" s="10">
        <f>IF(COUNTA(A20:B20,D20,F20:M20)=0,"",IF(OR(A20="",B20="",D20="",F20=""),"Incomplete",IF(OR(C20="Course code not found",E20="Outcome ID not found",N20=""),"Invalid list value",IF(K20="","Review date missing",IF(K20&gt;TODAY(),"Future review date",IF(COUNTIFS($B$5:$B$204,B20,$D$5:$D$204,D20)&gt;1,"Duplicate course/outcome",IF(TODAY()-K20&gt;'Lists &amp; Settings'!$Q$5,"Review overdue","Ready")))))))</f>
        <v/>
      </c>
    </row>
    <row r="21">
      <c r="A21" s="12" t="n"/>
      <c r="B21" s="12" t="n"/>
      <c r="C21" s="10">
        <f>IF(B21="","",IFERROR(INDEX('Lists &amp; Settings'!$B$5:$B$104,MATCH(B21,'Lists &amp; Settings'!$A$5:$A$104,0)),"Course code not found"))</f>
        <v/>
      </c>
      <c r="D21" s="12" t="n"/>
      <c r="E21" s="10">
        <f>IF(D21="","",IFERROR(INDEX('Lists &amp; Settings'!$F$5:$F$24,MATCH(D21,'Lists &amp; Settings'!$E$5:$E$24,0)),"Outcome ID not found"))</f>
        <v/>
      </c>
      <c r="F21" s="12" t="n"/>
      <c r="G21" s="12" t="n"/>
      <c r="H21" s="12" t="n"/>
      <c r="I21" s="13" t="n"/>
      <c r="J21" s="12" t="n"/>
      <c r="K21" s="14" t="n"/>
      <c r="L21" s="13" t="n"/>
      <c r="M21" s="13" t="n"/>
      <c r="N21" s="15">
        <f>IF(F21="","",IFERROR(INDEX('Lists &amp; Settings'!$J$5:$J$14,MATCH(F21,'Lists &amp; Settings'!$I$5:$I$14,0)),""))</f>
        <v/>
      </c>
      <c r="O21" s="16">
        <f>IF(COUNTA(A21:B21,D21,F21:M21)=0,"",IF(AND(B21&lt;&gt;"",C21&lt;&gt;"Course code not found",D21&lt;&gt;"",E21&lt;&gt;"Outcome ID not found",N21&lt;&gt;"",K21&lt;&gt;"",K21&lt;=TODAY(),IFERROR(INDEX('Lists &amp; Settings'!$C$5:$C$104,MATCH(B21,'Lists &amp; Settings'!$A$5:$A$104,0)),"")="Active",IFERROR(INDEX('Lists &amp; Settings'!$G$5:$G$24,MATCH(D21,'Lists &amp; Settings'!$E$5:$E$24,0)),"")="Active"),"Yes","No"))</f>
        <v/>
      </c>
      <c r="P21" s="10">
        <f>IF(COUNTA(A21:B21,D21,F21:M21)=0,"",IF(OR(A21="",B21="",D21="",F21=""),"Incomplete",IF(OR(C21="Course code not found",E21="Outcome ID not found",N21=""),"Invalid list value",IF(K21="","Review date missing",IF(K21&gt;TODAY(),"Future review date",IF(COUNTIFS($B$5:$B$204,B21,$D$5:$D$204,D21)&gt;1,"Duplicate course/outcome",IF(TODAY()-K21&gt;'Lists &amp; Settings'!$Q$5,"Review overdue","Ready")))))))</f>
        <v/>
      </c>
    </row>
    <row r="22">
      <c r="A22" s="12" t="n"/>
      <c r="B22" s="12" t="n"/>
      <c r="C22" s="10">
        <f>IF(B22="","",IFERROR(INDEX('Lists &amp; Settings'!$B$5:$B$104,MATCH(B22,'Lists &amp; Settings'!$A$5:$A$104,0)),"Course code not found"))</f>
        <v/>
      </c>
      <c r="D22" s="12" t="n"/>
      <c r="E22" s="10">
        <f>IF(D22="","",IFERROR(INDEX('Lists &amp; Settings'!$F$5:$F$24,MATCH(D22,'Lists &amp; Settings'!$E$5:$E$24,0)),"Outcome ID not found"))</f>
        <v/>
      </c>
      <c r="F22" s="12" t="n"/>
      <c r="G22" s="12" t="n"/>
      <c r="H22" s="12" t="n"/>
      <c r="I22" s="13" t="n"/>
      <c r="J22" s="12" t="n"/>
      <c r="K22" s="14" t="n"/>
      <c r="L22" s="13" t="n"/>
      <c r="M22" s="13" t="n"/>
      <c r="N22" s="15">
        <f>IF(F22="","",IFERROR(INDEX('Lists &amp; Settings'!$J$5:$J$14,MATCH(F22,'Lists &amp; Settings'!$I$5:$I$14,0)),""))</f>
        <v/>
      </c>
      <c r="O22" s="16">
        <f>IF(COUNTA(A22:B22,D22,F22:M22)=0,"",IF(AND(B22&lt;&gt;"",C22&lt;&gt;"Course code not found",D22&lt;&gt;"",E22&lt;&gt;"Outcome ID not found",N22&lt;&gt;"",K22&lt;&gt;"",K22&lt;=TODAY(),IFERROR(INDEX('Lists &amp; Settings'!$C$5:$C$104,MATCH(B22,'Lists &amp; Settings'!$A$5:$A$104,0)),"")="Active",IFERROR(INDEX('Lists &amp; Settings'!$G$5:$G$24,MATCH(D22,'Lists &amp; Settings'!$E$5:$E$24,0)),"")="Active"),"Yes","No"))</f>
        <v/>
      </c>
      <c r="P22" s="10">
        <f>IF(COUNTA(A22:B22,D22,F22:M22)=0,"",IF(OR(A22="",B22="",D22="",F22=""),"Incomplete",IF(OR(C22="Course code not found",E22="Outcome ID not found",N22=""),"Invalid list value",IF(K22="","Review date missing",IF(K22&gt;TODAY(),"Future review date",IF(COUNTIFS($B$5:$B$204,B22,$D$5:$D$204,D22)&gt;1,"Duplicate course/outcome",IF(TODAY()-K22&gt;'Lists &amp; Settings'!$Q$5,"Review overdue","Ready")))))))</f>
        <v/>
      </c>
    </row>
    <row r="23">
      <c r="A23" s="12" t="n"/>
      <c r="B23" s="12" t="n"/>
      <c r="C23" s="10">
        <f>IF(B23="","",IFERROR(INDEX('Lists &amp; Settings'!$B$5:$B$104,MATCH(B23,'Lists &amp; Settings'!$A$5:$A$104,0)),"Course code not found"))</f>
        <v/>
      </c>
      <c r="D23" s="12" t="n"/>
      <c r="E23" s="10">
        <f>IF(D23="","",IFERROR(INDEX('Lists &amp; Settings'!$F$5:$F$24,MATCH(D23,'Lists &amp; Settings'!$E$5:$E$24,0)),"Outcome ID not found"))</f>
        <v/>
      </c>
      <c r="F23" s="12" t="n"/>
      <c r="G23" s="12" t="n"/>
      <c r="H23" s="12" t="n"/>
      <c r="I23" s="13" t="n"/>
      <c r="J23" s="12" t="n"/>
      <c r="K23" s="14" t="n"/>
      <c r="L23" s="13" t="n"/>
      <c r="M23" s="13" t="n"/>
      <c r="N23" s="15">
        <f>IF(F23="","",IFERROR(INDEX('Lists &amp; Settings'!$J$5:$J$14,MATCH(F23,'Lists &amp; Settings'!$I$5:$I$14,0)),""))</f>
        <v/>
      </c>
      <c r="O23" s="16">
        <f>IF(COUNTA(A23:B23,D23,F23:M23)=0,"",IF(AND(B23&lt;&gt;"",C23&lt;&gt;"Course code not found",D23&lt;&gt;"",E23&lt;&gt;"Outcome ID not found",N23&lt;&gt;"",K23&lt;&gt;"",K23&lt;=TODAY(),IFERROR(INDEX('Lists &amp; Settings'!$C$5:$C$104,MATCH(B23,'Lists &amp; Settings'!$A$5:$A$104,0)),"")="Active",IFERROR(INDEX('Lists &amp; Settings'!$G$5:$G$24,MATCH(D23,'Lists &amp; Settings'!$E$5:$E$24,0)),"")="Active"),"Yes","No"))</f>
        <v/>
      </c>
      <c r="P23" s="10">
        <f>IF(COUNTA(A23:B23,D23,F23:M23)=0,"",IF(OR(A23="",B23="",D23="",F23=""),"Incomplete",IF(OR(C23="Course code not found",E23="Outcome ID not found",N23=""),"Invalid list value",IF(K23="","Review date missing",IF(K23&gt;TODAY(),"Future review date",IF(COUNTIFS($B$5:$B$204,B23,$D$5:$D$204,D23)&gt;1,"Duplicate course/outcome",IF(TODAY()-K23&gt;'Lists &amp; Settings'!$Q$5,"Review overdue","Ready")))))))</f>
        <v/>
      </c>
    </row>
    <row r="24">
      <c r="A24" s="12" t="n"/>
      <c r="B24" s="12" t="n"/>
      <c r="C24" s="10">
        <f>IF(B24="","",IFERROR(INDEX('Lists &amp; Settings'!$B$5:$B$104,MATCH(B24,'Lists &amp; Settings'!$A$5:$A$104,0)),"Course code not found"))</f>
        <v/>
      </c>
      <c r="D24" s="12" t="n"/>
      <c r="E24" s="10">
        <f>IF(D24="","",IFERROR(INDEX('Lists &amp; Settings'!$F$5:$F$24,MATCH(D24,'Lists &amp; Settings'!$E$5:$E$24,0)),"Outcome ID not found"))</f>
        <v/>
      </c>
      <c r="F24" s="12" t="n"/>
      <c r="G24" s="12" t="n"/>
      <c r="H24" s="12" t="n"/>
      <c r="I24" s="13" t="n"/>
      <c r="J24" s="12" t="n"/>
      <c r="K24" s="14" t="n"/>
      <c r="L24" s="13" t="n"/>
      <c r="M24" s="13" t="n"/>
      <c r="N24" s="15">
        <f>IF(F24="","",IFERROR(INDEX('Lists &amp; Settings'!$J$5:$J$14,MATCH(F24,'Lists &amp; Settings'!$I$5:$I$14,0)),""))</f>
        <v/>
      </c>
      <c r="O24" s="16">
        <f>IF(COUNTA(A24:B24,D24,F24:M24)=0,"",IF(AND(B24&lt;&gt;"",C24&lt;&gt;"Course code not found",D24&lt;&gt;"",E24&lt;&gt;"Outcome ID not found",N24&lt;&gt;"",K24&lt;&gt;"",K24&lt;=TODAY(),IFERROR(INDEX('Lists &amp; Settings'!$C$5:$C$104,MATCH(B24,'Lists &amp; Settings'!$A$5:$A$104,0)),"")="Active",IFERROR(INDEX('Lists &amp; Settings'!$G$5:$G$24,MATCH(D24,'Lists &amp; Settings'!$E$5:$E$24,0)),"")="Active"),"Yes","No"))</f>
        <v/>
      </c>
      <c r="P24" s="10">
        <f>IF(COUNTA(A24:B24,D24,F24:M24)=0,"",IF(OR(A24="",B24="",D24="",F24=""),"Incomplete",IF(OR(C24="Course code not found",E24="Outcome ID not found",N24=""),"Invalid list value",IF(K24="","Review date missing",IF(K24&gt;TODAY(),"Future review date",IF(COUNTIFS($B$5:$B$204,B24,$D$5:$D$204,D24)&gt;1,"Duplicate course/outcome",IF(TODAY()-K24&gt;'Lists &amp; Settings'!$Q$5,"Review overdue","Ready")))))))</f>
        <v/>
      </c>
    </row>
    <row r="25">
      <c r="A25" s="12" t="n"/>
      <c r="B25" s="12" t="n"/>
      <c r="C25" s="10">
        <f>IF(B25="","",IFERROR(INDEX('Lists &amp; Settings'!$B$5:$B$104,MATCH(B25,'Lists &amp; Settings'!$A$5:$A$104,0)),"Course code not found"))</f>
        <v/>
      </c>
      <c r="D25" s="12" t="n"/>
      <c r="E25" s="10">
        <f>IF(D25="","",IFERROR(INDEX('Lists &amp; Settings'!$F$5:$F$24,MATCH(D25,'Lists &amp; Settings'!$E$5:$E$24,0)),"Outcome ID not found"))</f>
        <v/>
      </c>
      <c r="F25" s="12" t="n"/>
      <c r="G25" s="12" t="n"/>
      <c r="H25" s="12" t="n"/>
      <c r="I25" s="13" t="n"/>
      <c r="J25" s="12" t="n"/>
      <c r="K25" s="14" t="n"/>
      <c r="L25" s="13" t="n"/>
      <c r="M25" s="13" t="n"/>
      <c r="N25" s="15">
        <f>IF(F25="","",IFERROR(INDEX('Lists &amp; Settings'!$J$5:$J$14,MATCH(F25,'Lists &amp; Settings'!$I$5:$I$14,0)),""))</f>
        <v/>
      </c>
      <c r="O25" s="16">
        <f>IF(COUNTA(A25:B25,D25,F25:M25)=0,"",IF(AND(B25&lt;&gt;"",C25&lt;&gt;"Course code not found",D25&lt;&gt;"",E25&lt;&gt;"Outcome ID not found",N25&lt;&gt;"",K25&lt;&gt;"",K25&lt;=TODAY(),IFERROR(INDEX('Lists &amp; Settings'!$C$5:$C$104,MATCH(B25,'Lists &amp; Settings'!$A$5:$A$104,0)),"")="Active",IFERROR(INDEX('Lists &amp; Settings'!$G$5:$G$24,MATCH(D25,'Lists &amp; Settings'!$E$5:$E$24,0)),"")="Active"),"Yes","No"))</f>
        <v/>
      </c>
      <c r="P25" s="10">
        <f>IF(COUNTA(A25:B25,D25,F25:M25)=0,"",IF(OR(A25="",B25="",D25="",F25=""),"Incomplete",IF(OR(C25="Course code not found",E25="Outcome ID not found",N25=""),"Invalid list value",IF(K25="","Review date missing",IF(K25&gt;TODAY(),"Future review date",IF(COUNTIFS($B$5:$B$204,B25,$D$5:$D$204,D25)&gt;1,"Duplicate course/outcome",IF(TODAY()-K25&gt;'Lists &amp; Settings'!$Q$5,"Review overdue","Ready")))))))</f>
        <v/>
      </c>
    </row>
    <row r="26">
      <c r="A26" s="12" t="n"/>
      <c r="B26" s="12" t="n"/>
      <c r="C26" s="10">
        <f>IF(B26="","",IFERROR(INDEX('Lists &amp; Settings'!$B$5:$B$104,MATCH(B26,'Lists &amp; Settings'!$A$5:$A$104,0)),"Course code not found"))</f>
        <v/>
      </c>
      <c r="D26" s="12" t="n"/>
      <c r="E26" s="10">
        <f>IF(D26="","",IFERROR(INDEX('Lists &amp; Settings'!$F$5:$F$24,MATCH(D26,'Lists &amp; Settings'!$E$5:$E$24,0)),"Outcome ID not found"))</f>
        <v/>
      </c>
      <c r="F26" s="12" t="n"/>
      <c r="G26" s="12" t="n"/>
      <c r="H26" s="12" t="n"/>
      <c r="I26" s="13" t="n"/>
      <c r="J26" s="12" t="n"/>
      <c r="K26" s="14" t="n"/>
      <c r="L26" s="13" t="n"/>
      <c r="M26" s="13" t="n"/>
      <c r="N26" s="15">
        <f>IF(F26="","",IFERROR(INDEX('Lists &amp; Settings'!$J$5:$J$14,MATCH(F26,'Lists &amp; Settings'!$I$5:$I$14,0)),""))</f>
        <v/>
      </c>
      <c r="O26" s="16">
        <f>IF(COUNTA(A26:B26,D26,F26:M26)=0,"",IF(AND(B26&lt;&gt;"",C26&lt;&gt;"Course code not found",D26&lt;&gt;"",E26&lt;&gt;"Outcome ID not found",N26&lt;&gt;"",K26&lt;&gt;"",K26&lt;=TODAY(),IFERROR(INDEX('Lists &amp; Settings'!$C$5:$C$104,MATCH(B26,'Lists &amp; Settings'!$A$5:$A$104,0)),"")="Active",IFERROR(INDEX('Lists &amp; Settings'!$G$5:$G$24,MATCH(D26,'Lists &amp; Settings'!$E$5:$E$24,0)),"")="Active"),"Yes","No"))</f>
        <v/>
      </c>
      <c r="P26" s="10">
        <f>IF(COUNTA(A26:B26,D26,F26:M26)=0,"",IF(OR(A26="",B26="",D26="",F26=""),"Incomplete",IF(OR(C26="Course code not found",E26="Outcome ID not found",N26=""),"Invalid list value",IF(K26="","Review date missing",IF(K26&gt;TODAY(),"Future review date",IF(COUNTIFS($B$5:$B$204,B26,$D$5:$D$204,D26)&gt;1,"Duplicate course/outcome",IF(TODAY()-K26&gt;'Lists &amp; Settings'!$Q$5,"Review overdue","Ready")))))))</f>
        <v/>
      </c>
    </row>
    <row r="27">
      <c r="A27" s="12" t="n"/>
      <c r="B27" s="12" t="n"/>
      <c r="C27" s="10">
        <f>IF(B27="","",IFERROR(INDEX('Lists &amp; Settings'!$B$5:$B$104,MATCH(B27,'Lists &amp; Settings'!$A$5:$A$104,0)),"Course code not found"))</f>
        <v/>
      </c>
      <c r="D27" s="12" t="n"/>
      <c r="E27" s="10">
        <f>IF(D27="","",IFERROR(INDEX('Lists &amp; Settings'!$F$5:$F$24,MATCH(D27,'Lists &amp; Settings'!$E$5:$E$24,0)),"Outcome ID not found"))</f>
        <v/>
      </c>
      <c r="F27" s="12" t="n"/>
      <c r="G27" s="12" t="n"/>
      <c r="H27" s="12" t="n"/>
      <c r="I27" s="13" t="n"/>
      <c r="J27" s="12" t="n"/>
      <c r="K27" s="14" t="n"/>
      <c r="L27" s="13" t="n"/>
      <c r="M27" s="13" t="n"/>
      <c r="N27" s="15">
        <f>IF(F27="","",IFERROR(INDEX('Lists &amp; Settings'!$J$5:$J$14,MATCH(F27,'Lists &amp; Settings'!$I$5:$I$14,0)),""))</f>
        <v/>
      </c>
      <c r="O27" s="16">
        <f>IF(COUNTA(A27:B27,D27,F27:M27)=0,"",IF(AND(B27&lt;&gt;"",C27&lt;&gt;"Course code not found",D27&lt;&gt;"",E27&lt;&gt;"Outcome ID not found",N27&lt;&gt;"",K27&lt;&gt;"",K27&lt;=TODAY(),IFERROR(INDEX('Lists &amp; Settings'!$C$5:$C$104,MATCH(B27,'Lists &amp; Settings'!$A$5:$A$104,0)),"")="Active",IFERROR(INDEX('Lists &amp; Settings'!$G$5:$G$24,MATCH(D27,'Lists &amp; Settings'!$E$5:$E$24,0)),"")="Active"),"Yes","No"))</f>
        <v/>
      </c>
      <c r="P27" s="10">
        <f>IF(COUNTA(A27:B27,D27,F27:M27)=0,"",IF(OR(A27="",B27="",D27="",F27=""),"Incomplete",IF(OR(C27="Course code not found",E27="Outcome ID not found",N27=""),"Invalid list value",IF(K27="","Review date missing",IF(K27&gt;TODAY(),"Future review date",IF(COUNTIFS($B$5:$B$204,B27,$D$5:$D$204,D27)&gt;1,"Duplicate course/outcome",IF(TODAY()-K27&gt;'Lists &amp; Settings'!$Q$5,"Review overdue","Ready")))))))</f>
        <v/>
      </c>
    </row>
    <row r="28">
      <c r="A28" s="12" t="n"/>
      <c r="B28" s="12" t="n"/>
      <c r="C28" s="10">
        <f>IF(B28="","",IFERROR(INDEX('Lists &amp; Settings'!$B$5:$B$104,MATCH(B28,'Lists &amp; Settings'!$A$5:$A$104,0)),"Course code not found"))</f>
        <v/>
      </c>
      <c r="D28" s="12" t="n"/>
      <c r="E28" s="10">
        <f>IF(D28="","",IFERROR(INDEX('Lists &amp; Settings'!$F$5:$F$24,MATCH(D28,'Lists &amp; Settings'!$E$5:$E$24,0)),"Outcome ID not found"))</f>
        <v/>
      </c>
      <c r="F28" s="12" t="n"/>
      <c r="G28" s="12" t="n"/>
      <c r="H28" s="12" t="n"/>
      <c r="I28" s="13" t="n"/>
      <c r="J28" s="12" t="n"/>
      <c r="K28" s="14" t="n"/>
      <c r="L28" s="13" t="n"/>
      <c r="M28" s="13" t="n"/>
      <c r="N28" s="15">
        <f>IF(F28="","",IFERROR(INDEX('Lists &amp; Settings'!$J$5:$J$14,MATCH(F28,'Lists &amp; Settings'!$I$5:$I$14,0)),""))</f>
        <v/>
      </c>
      <c r="O28" s="16">
        <f>IF(COUNTA(A28:B28,D28,F28:M28)=0,"",IF(AND(B28&lt;&gt;"",C28&lt;&gt;"Course code not found",D28&lt;&gt;"",E28&lt;&gt;"Outcome ID not found",N28&lt;&gt;"",K28&lt;&gt;"",K28&lt;=TODAY(),IFERROR(INDEX('Lists &amp; Settings'!$C$5:$C$104,MATCH(B28,'Lists &amp; Settings'!$A$5:$A$104,0)),"")="Active",IFERROR(INDEX('Lists &amp; Settings'!$G$5:$G$24,MATCH(D28,'Lists &amp; Settings'!$E$5:$E$24,0)),"")="Active"),"Yes","No"))</f>
        <v/>
      </c>
      <c r="P28" s="10">
        <f>IF(COUNTA(A28:B28,D28,F28:M28)=0,"",IF(OR(A28="",B28="",D28="",F28=""),"Incomplete",IF(OR(C28="Course code not found",E28="Outcome ID not found",N28=""),"Invalid list value",IF(K28="","Review date missing",IF(K28&gt;TODAY(),"Future review date",IF(COUNTIFS($B$5:$B$204,B28,$D$5:$D$204,D28)&gt;1,"Duplicate course/outcome",IF(TODAY()-K28&gt;'Lists &amp; Settings'!$Q$5,"Review overdue","Ready")))))))</f>
        <v/>
      </c>
    </row>
    <row r="29">
      <c r="A29" s="12" t="n"/>
      <c r="B29" s="12" t="n"/>
      <c r="C29" s="10">
        <f>IF(B29="","",IFERROR(INDEX('Lists &amp; Settings'!$B$5:$B$104,MATCH(B29,'Lists &amp; Settings'!$A$5:$A$104,0)),"Course code not found"))</f>
        <v/>
      </c>
      <c r="D29" s="12" t="n"/>
      <c r="E29" s="10">
        <f>IF(D29="","",IFERROR(INDEX('Lists &amp; Settings'!$F$5:$F$24,MATCH(D29,'Lists &amp; Settings'!$E$5:$E$24,0)),"Outcome ID not found"))</f>
        <v/>
      </c>
      <c r="F29" s="12" t="n"/>
      <c r="G29" s="12" t="n"/>
      <c r="H29" s="12" t="n"/>
      <c r="I29" s="13" t="n"/>
      <c r="J29" s="12" t="n"/>
      <c r="K29" s="14" t="n"/>
      <c r="L29" s="13" t="n"/>
      <c r="M29" s="13" t="n"/>
      <c r="N29" s="15">
        <f>IF(F29="","",IFERROR(INDEX('Lists &amp; Settings'!$J$5:$J$14,MATCH(F29,'Lists &amp; Settings'!$I$5:$I$14,0)),""))</f>
        <v/>
      </c>
      <c r="O29" s="16">
        <f>IF(COUNTA(A29:B29,D29,F29:M29)=0,"",IF(AND(B29&lt;&gt;"",C29&lt;&gt;"Course code not found",D29&lt;&gt;"",E29&lt;&gt;"Outcome ID not found",N29&lt;&gt;"",K29&lt;&gt;"",K29&lt;=TODAY(),IFERROR(INDEX('Lists &amp; Settings'!$C$5:$C$104,MATCH(B29,'Lists &amp; Settings'!$A$5:$A$104,0)),"")="Active",IFERROR(INDEX('Lists &amp; Settings'!$G$5:$G$24,MATCH(D29,'Lists &amp; Settings'!$E$5:$E$24,0)),"")="Active"),"Yes","No"))</f>
        <v/>
      </c>
      <c r="P29" s="10">
        <f>IF(COUNTA(A29:B29,D29,F29:M29)=0,"",IF(OR(A29="",B29="",D29="",F29=""),"Incomplete",IF(OR(C29="Course code not found",E29="Outcome ID not found",N29=""),"Invalid list value",IF(K29="","Review date missing",IF(K29&gt;TODAY(),"Future review date",IF(COUNTIFS($B$5:$B$204,B29,$D$5:$D$204,D29)&gt;1,"Duplicate course/outcome",IF(TODAY()-K29&gt;'Lists &amp; Settings'!$Q$5,"Review overdue","Ready")))))))</f>
        <v/>
      </c>
    </row>
    <row r="30">
      <c r="A30" s="12" t="n"/>
      <c r="B30" s="12" t="n"/>
      <c r="C30" s="10">
        <f>IF(B30="","",IFERROR(INDEX('Lists &amp; Settings'!$B$5:$B$104,MATCH(B30,'Lists &amp; Settings'!$A$5:$A$104,0)),"Course code not found"))</f>
        <v/>
      </c>
      <c r="D30" s="12" t="n"/>
      <c r="E30" s="10">
        <f>IF(D30="","",IFERROR(INDEX('Lists &amp; Settings'!$F$5:$F$24,MATCH(D30,'Lists &amp; Settings'!$E$5:$E$24,0)),"Outcome ID not found"))</f>
        <v/>
      </c>
      <c r="F30" s="12" t="n"/>
      <c r="G30" s="12" t="n"/>
      <c r="H30" s="12" t="n"/>
      <c r="I30" s="13" t="n"/>
      <c r="J30" s="12" t="n"/>
      <c r="K30" s="14" t="n"/>
      <c r="L30" s="13" t="n"/>
      <c r="M30" s="13" t="n"/>
      <c r="N30" s="15">
        <f>IF(F30="","",IFERROR(INDEX('Lists &amp; Settings'!$J$5:$J$14,MATCH(F30,'Lists &amp; Settings'!$I$5:$I$14,0)),""))</f>
        <v/>
      </c>
      <c r="O30" s="16">
        <f>IF(COUNTA(A30:B30,D30,F30:M30)=0,"",IF(AND(B30&lt;&gt;"",C30&lt;&gt;"Course code not found",D30&lt;&gt;"",E30&lt;&gt;"Outcome ID not found",N30&lt;&gt;"",K30&lt;&gt;"",K30&lt;=TODAY(),IFERROR(INDEX('Lists &amp; Settings'!$C$5:$C$104,MATCH(B30,'Lists &amp; Settings'!$A$5:$A$104,0)),"")="Active",IFERROR(INDEX('Lists &amp; Settings'!$G$5:$G$24,MATCH(D30,'Lists &amp; Settings'!$E$5:$E$24,0)),"")="Active"),"Yes","No"))</f>
        <v/>
      </c>
      <c r="P30" s="10">
        <f>IF(COUNTA(A30:B30,D30,F30:M30)=0,"",IF(OR(A30="",B30="",D30="",F30=""),"Incomplete",IF(OR(C30="Course code not found",E30="Outcome ID not found",N30=""),"Invalid list value",IF(K30="","Review date missing",IF(K30&gt;TODAY(),"Future review date",IF(COUNTIFS($B$5:$B$204,B30,$D$5:$D$204,D30)&gt;1,"Duplicate course/outcome",IF(TODAY()-K30&gt;'Lists &amp; Settings'!$Q$5,"Review overdue","Ready")))))))</f>
        <v/>
      </c>
    </row>
    <row r="31">
      <c r="A31" s="12" t="n"/>
      <c r="B31" s="12" t="n"/>
      <c r="C31" s="10">
        <f>IF(B31="","",IFERROR(INDEX('Lists &amp; Settings'!$B$5:$B$104,MATCH(B31,'Lists &amp; Settings'!$A$5:$A$104,0)),"Course code not found"))</f>
        <v/>
      </c>
      <c r="D31" s="12" t="n"/>
      <c r="E31" s="10">
        <f>IF(D31="","",IFERROR(INDEX('Lists &amp; Settings'!$F$5:$F$24,MATCH(D31,'Lists &amp; Settings'!$E$5:$E$24,0)),"Outcome ID not found"))</f>
        <v/>
      </c>
      <c r="F31" s="12" t="n"/>
      <c r="G31" s="12" t="n"/>
      <c r="H31" s="12" t="n"/>
      <c r="I31" s="13" t="n"/>
      <c r="J31" s="12" t="n"/>
      <c r="K31" s="14" t="n"/>
      <c r="L31" s="13" t="n"/>
      <c r="M31" s="13" t="n"/>
      <c r="N31" s="15">
        <f>IF(F31="","",IFERROR(INDEX('Lists &amp; Settings'!$J$5:$J$14,MATCH(F31,'Lists &amp; Settings'!$I$5:$I$14,0)),""))</f>
        <v/>
      </c>
      <c r="O31" s="16">
        <f>IF(COUNTA(A31:B31,D31,F31:M31)=0,"",IF(AND(B31&lt;&gt;"",C31&lt;&gt;"Course code not found",D31&lt;&gt;"",E31&lt;&gt;"Outcome ID not found",N31&lt;&gt;"",K31&lt;&gt;"",K31&lt;=TODAY(),IFERROR(INDEX('Lists &amp; Settings'!$C$5:$C$104,MATCH(B31,'Lists &amp; Settings'!$A$5:$A$104,0)),"")="Active",IFERROR(INDEX('Lists &amp; Settings'!$G$5:$G$24,MATCH(D31,'Lists &amp; Settings'!$E$5:$E$24,0)),"")="Active"),"Yes","No"))</f>
        <v/>
      </c>
      <c r="P31" s="10">
        <f>IF(COUNTA(A31:B31,D31,F31:M31)=0,"",IF(OR(A31="",B31="",D31="",F31=""),"Incomplete",IF(OR(C31="Course code not found",E31="Outcome ID not found",N31=""),"Invalid list value",IF(K31="","Review date missing",IF(K31&gt;TODAY(),"Future review date",IF(COUNTIFS($B$5:$B$204,B31,$D$5:$D$204,D31)&gt;1,"Duplicate course/outcome",IF(TODAY()-K31&gt;'Lists &amp; Settings'!$Q$5,"Review overdue","Ready")))))))</f>
        <v/>
      </c>
    </row>
    <row r="32">
      <c r="A32" s="12" t="n"/>
      <c r="B32" s="12" t="n"/>
      <c r="C32" s="10">
        <f>IF(B32="","",IFERROR(INDEX('Lists &amp; Settings'!$B$5:$B$104,MATCH(B32,'Lists &amp; Settings'!$A$5:$A$104,0)),"Course code not found"))</f>
        <v/>
      </c>
      <c r="D32" s="12" t="n"/>
      <c r="E32" s="10">
        <f>IF(D32="","",IFERROR(INDEX('Lists &amp; Settings'!$F$5:$F$24,MATCH(D32,'Lists &amp; Settings'!$E$5:$E$24,0)),"Outcome ID not found"))</f>
        <v/>
      </c>
      <c r="F32" s="12" t="n"/>
      <c r="G32" s="12" t="n"/>
      <c r="H32" s="12" t="n"/>
      <c r="I32" s="13" t="n"/>
      <c r="J32" s="12" t="n"/>
      <c r="K32" s="14" t="n"/>
      <c r="L32" s="13" t="n"/>
      <c r="M32" s="13" t="n"/>
      <c r="N32" s="15">
        <f>IF(F32="","",IFERROR(INDEX('Lists &amp; Settings'!$J$5:$J$14,MATCH(F32,'Lists &amp; Settings'!$I$5:$I$14,0)),""))</f>
        <v/>
      </c>
      <c r="O32" s="16">
        <f>IF(COUNTA(A32:B32,D32,F32:M32)=0,"",IF(AND(B32&lt;&gt;"",C32&lt;&gt;"Course code not found",D32&lt;&gt;"",E32&lt;&gt;"Outcome ID not found",N32&lt;&gt;"",K32&lt;&gt;"",K32&lt;=TODAY(),IFERROR(INDEX('Lists &amp; Settings'!$C$5:$C$104,MATCH(B32,'Lists &amp; Settings'!$A$5:$A$104,0)),"")="Active",IFERROR(INDEX('Lists &amp; Settings'!$G$5:$G$24,MATCH(D32,'Lists &amp; Settings'!$E$5:$E$24,0)),"")="Active"),"Yes","No"))</f>
        <v/>
      </c>
      <c r="P32" s="10">
        <f>IF(COUNTA(A32:B32,D32,F32:M32)=0,"",IF(OR(A32="",B32="",D32="",F32=""),"Incomplete",IF(OR(C32="Course code not found",E32="Outcome ID not found",N32=""),"Invalid list value",IF(K32="","Review date missing",IF(K32&gt;TODAY(),"Future review date",IF(COUNTIFS($B$5:$B$204,B32,$D$5:$D$204,D32)&gt;1,"Duplicate course/outcome",IF(TODAY()-K32&gt;'Lists &amp; Settings'!$Q$5,"Review overdue","Ready")))))))</f>
        <v/>
      </c>
    </row>
    <row r="33">
      <c r="A33" s="12" t="n"/>
      <c r="B33" s="12" t="n"/>
      <c r="C33" s="10">
        <f>IF(B33="","",IFERROR(INDEX('Lists &amp; Settings'!$B$5:$B$104,MATCH(B33,'Lists &amp; Settings'!$A$5:$A$104,0)),"Course code not found"))</f>
        <v/>
      </c>
      <c r="D33" s="12" t="n"/>
      <c r="E33" s="10">
        <f>IF(D33="","",IFERROR(INDEX('Lists &amp; Settings'!$F$5:$F$24,MATCH(D33,'Lists &amp; Settings'!$E$5:$E$24,0)),"Outcome ID not found"))</f>
        <v/>
      </c>
      <c r="F33" s="12" t="n"/>
      <c r="G33" s="12" t="n"/>
      <c r="H33" s="12" t="n"/>
      <c r="I33" s="13" t="n"/>
      <c r="J33" s="12" t="n"/>
      <c r="K33" s="14" t="n"/>
      <c r="L33" s="13" t="n"/>
      <c r="M33" s="13" t="n"/>
      <c r="N33" s="15">
        <f>IF(F33="","",IFERROR(INDEX('Lists &amp; Settings'!$J$5:$J$14,MATCH(F33,'Lists &amp; Settings'!$I$5:$I$14,0)),""))</f>
        <v/>
      </c>
      <c r="O33" s="16">
        <f>IF(COUNTA(A33:B33,D33,F33:M33)=0,"",IF(AND(B33&lt;&gt;"",C33&lt;&gt;"Course code not found",D33&lt;&gt;"",E33&lt;&gt;"Outcome ID not found",N33&lt;&gt;"",K33&lt;&gt;"",K33&lt;=TODAY(),IFERROR(INDEX('Lists &amp; Settings'!$C$5:$C$104,MATCH(B33,'Lists &amp; Settings'!$A$5:$A$104,0)),"")="Active",IFERROR(INDEX('Lists &amp; Settings'!$G$5:$G$24,MATCH(D33,'Lists &amp; Settings'!$E$5:$E$24,0)),"")="Active"),"Yes","No"))</f>
        <v/>
      </c>
      <c r="P33" s="10">
        <f>IF(COUNTA(A33:B33,D33,F33:M33)=0,"",IF(OR(A33="",B33="",D33="",F33=""),"Incomplete",IF(OR(C33="Course code not found",E33="Outcome ID not found",N33=""),"Invalid list value",IF(K33="","Review date missing",IF(K33&gt;TODAY(),"Future review date",IF(COUNTIFS($B$5:$B$204,B33,$D$5:$D$204,D33)&gt;1,"Duplicate course/outcome",IF(TODAY()-K33&gt;'Lists &amp; Settings'!$Q$5,"Review overdue","Ready")))))))</f>
        <v/>
      </c>
    </row>
    <row r="34">
      <c r="A34" s="12" t="n"/>
      <c r="B34" s="12" t="n"/>
      <c r="C34" s="10">
        <f>IF(B34="","",IFERROR(INDEX('Lists &amp; Settings'!$B$5:$B$104,MATCH(B34,'Lists &amp; Settings'!$A$5:$A$104,0)),"Course code not found"))</f>
        <v/>
      </c>
      <c r="D34" s="12" t="n"/>
      <c r="E34" s="10">
        <f>IF(D34="","",IFERROR(INDEX('Lists &amp; Settings'!$F$5:$F$24,MATCH(D34,'Lists &amp; Settings'!$E$5:$E$24,0)),"Outcome ID not found"))</f>
        <v/>
      </c>
      <c r="F34" s="12" t="n"/>
      <c r="G34" s="12" t="n"/>
      <c r="H34" s="12" t="n"/>
      <c r="I34" s="13" t="n"/>
      <c r="J34" s="12" t="n"/>
      <c r="K34" s="14" t="n"/>
      <c r="L34" s="13" t="n"/>
      <c r="M34" s="13" t="n"/>
      <c r="N34" s="15">
        <f>IF(F34="","",IFERROR(INDEX('Lists &amp; Settings'!$J$5:$J$14,MATCH(F34,'Lists &amp; Settings'!$I$5:$I$14,0)),""))</f>
        <v/>
      </c>
      <c r="O34" s="16">
        <f>IF(COUNTA(A34:B34,D34,F34:M34)=0,"",IF(AND(B34&lt;&gt;"",C34&lt;&gt;"Course code not found",D34&lt;&gt;"",E34&lt;&gt;"Outcome ID not found",N34&lt;&gt;"",K34&lt;&gt;"",K34&lt;=TODAY(),IFERROR(INDEX('Lists &amp; Settings'!$C$5:$C$104,MATCH(B34,'Lists &amp; Settings'!$A$5:$A$104,0)),"")="Active",IFERROR(INDEX('Lists &amp; Settings'!$G$5:$G$24,MATCH(D34,'Lists &amp; Settings'!$E$5:$E$24,0)),"")="Active"),"Yes","No"))</f>
        <v/>
      </c>
      <c r="P34" s="10">
        <f>IF(COUNTA(A34:B34,D34,F34:M34)=0,"",IF(OR(A34="",B34="",D34="",F34=""),"Incomplete",IF(OR(C34="Course code not found",E34="Outcome ID not found",N34=""),"Invalid list value",IF(K34="","Review date missing",IF(K34&gt;TODAY(),"Future review date",IF(COUNTIFS($B$5:$B$204,B34,$D$5:$D$204,D34)&gt;1,"Duplicate course/outcome",IF(TODAY()-K34&gt;'Lists &amp; Settings'!$Q$5,"Review overdue","Ready")))))))</f>
        <v/>
      </c>
    </row>
    <row r="35">
      <c r="A35" s="12" t="n"/>
      <c r="B35" s="12" t="n"/>
      <c r="C35" s="10">
        <f>IF(B35="","",IFERROR(INDEX('Lists &amp; Settings'!$B$5:$B$104,MATCH(B35,'Lists &amp; Settings'!$A$5:$A$104,0)),"Course code not found"))</f>
        <v/>
      </c>
      <c r="D35" s="12" t="n"/>
      <c r="E35" s="10">
        <f>IF(D35="","",IFERROR(INDEX('Lists &amp; Settings'!$F$5:$F$24,MATCH(D35,'Lists &amp; Settings'!$E$5:$E$24,0)),"Outcome ID not found"))</f>
        <v/>
      </c>
      <c r="F35" s="12" t="n"/>
      <c r="G35" s="12" t="n"/>
      <c r="H35" s="12" t="n"/>
      <c r="I35" s="13" t="n"/>
      <c r="J35" s="12" t="n"/>
      <c r="K35" s="14" t="n"/>
      <c r="L35" s="13" t="n"/>
      <c r="M35" s="13" t="n"/>
      <c r="N35" s="15">
        <f>IF(F35="","",IFERROR(INDEX('Lists &amp; Settings'!$J$5:$J$14,MATCH(F35,'Lists &amp; Settings'!$I$5:$I$14,0)),""))</f>
        <v/>
      </c>
      <c r="O35" s="16">
        <f>IF(COUNTA(A35:B35,D35,F35:M35)=0,"",IF(AND(B35&lt;&gt;"",C35&lt;&gt;"Course code not found",D35&lt;&gt;"",E35&lt;&gt;"Outcome ID not found",N35&lt;&gt;"",K35&lt;&gt;"",K35&lt;=TODAY(),IFERROR(INDEX('Lists &amp; Settings'!$C$5:$C$104,MATCH(B35,'Lists &amp; Settings'!$A$5:$A$104,0)),"")="Active",IFERROR(INDEX('Lists &amp; Settings'!$G$5:$G$24,MATCH(D35,'Lists &amp; Settings'!$E$5:$E$24,0)),"")="Active"),"Yes","No"))</f>
        <v/>
      </c>
      <c r="P35" s="10">
        <f>IF(COUNTA(A35:B35,D35,F35:M35)=0,"",IF(OR(A35="",B35="",D35="",F35=""),"Incomplete",IF(OR(C35="Course code not found",E35="Outcome ID not found",N35=""),"Invalid list value",IF(K35="","Review date missing",IF(K35&gt;TODAY(),"Future review date",IF(COUNTIFS($B$5:$B$204,B35,$D$5:$D$204,D35)&gt;1,"Duplicate course/outcome",IF(TODAY()-K35&gt;'Lists &amp; Settings'!$Q$5,"Review overdue","Ready")))))))</f>
        <v/>
      </c>
    </row>
    <row r="36">
      <c r="A36" s="12" t="n"/>
      <c r="B36" s="12" t="n"/>
      <c r="C36" s="10">
        <f>IF(B36="","",IFERROR(INDEX('Lists &amp; Settings'!$B$5:$B$104,MATCH(B36,'Lists &amp; Settings'!$A$5:$A$104,0)),"Course code not found"))</f>
        <v/>
      </c>
      <c r="D36" s="12" t="n"/>
      <c r="E36" s="10">
        <f>IF(D36="","",IFERROR(INDEX('Lists &amp; Settings'!$F$5:$F$24,MATCH(D36,'Lists &amp; Settings'!$E$5:$E$24,0)),"Outcome ID not found"))</f>
        <v/>
      </c>
      <c r="F36" s="12" t="n"/>
      <c r="G36" s="12" t="n"/>
      <c r="H36" s="12" t="n"/>
      <c r="I36" s="13" t="n"/>
      <c r="J36" s="12" t="n"/>
      <c r="K36" s="14" t="n"/>
      <c r="L36" s="13" t="n"/>
      <c r="M36" s="13" t="n"/>
      <c r="N36" s="15">
        <f>IF(F36="","",IFERROR(INDEX('Lists &amp; Settings'!$J$5:$J$14,MATCH(F36,'Lists &amp; Settings'!$I$5:$I$14,0)),""))</f>
        <v/>
      </c>
      <c r="O36" s="16">
        <f>IF(COUNTA(A36:B36,D36,F36:M36)=0,"",IF(AND(B36&lt;&gt;"",C36&lt;&gt;"Course code not found",D36&lt;&gt;"",E36&lt;&gt;"Outcome ID not found",N36&lt;&gt;"",K36&lt;&gt;"",K36&lt;=TODAY(),IFERROR(INDEX('Lists &amp; Settings'!$C$5:$C$104,MATCH(B36,'Lists &amp; Settings'!$A$5:$A$104,0)),"")="Active",IFERROR(INDEX('Lists &amp; Settings'!$G$5:$G$24,MATCH(D36,'Lists &amp; Settings'!$E$5:$E$24,0)),"")="Active"),"Yes","No"))</f>
        <v/>
      </c>
      <c r="P36" s="10">
        <f>IF(COUNTA(A36:B36,D36,F36:M36)=0,"",IF(OR(A36="",B36="",D36="",F36=""),"Incomplete",IF(OR(C36="Course code not found",E36="Outcome ID not found",N36=""),"Invalid list value",IF(K36="","Review date missing",IF(K36&gt;TODAY(),"Future review date",IF(COUNTIFS($B$5:$B$204,B36,$D$5:$D$204,D36)&gt;1,"Duplicate course/outcome",IF(TODAY()-K36&gt;'Lists &amp; Settings'!$Q$5,"Review overdue","Ready")))))))</f>
        <v/>
      </c>
    </row>
    <row r="37">
      <c r="A37" s="12" t="n"/>
      <c r="B37" s="12" t="n"/>
      <c r="C37" s="10">
        <f>IF(B37="","",IFERROR(INDEX('Lists &amp; Settings'!$B$5:$B$104,MATCH(B37,'Lists &amp; Settings'!$A$5:$A$104,0)),"Course code not found"))</f>
        <v/>
      </c>
      <c r="D37" s="12" t="n"/>
      <c r="E37" s="10">
        <f>IF(D37="","",IFERROR(INDEX('Lists &amp; Settings'!$F$5:$F$24,MATCH(D37,'Lists &amp; Settings'!$E$5:$E$24,0)),"Outcome ID not found"))</f>
        <v/>
      </c>
      <c r="F37" s="12" t="n"/>
      <c r="G37" s="12" t="n"/>
      <c r="H37" s="12" t="n"/>
      <c r="I37" s="13" t="n"/>
      <c r="J37" s="12" t="n"/>
      <c r="K37" s="14" t="n"/>
      <c r="L37" s="13" t="n"/>
      <c r="M37" s="13" t="n"/>
      <c r="N37" s="15">
        <f>IF(F37="","",IFERROR(INDEX('Lists &amp; Settings'!$J$5:$J$14,MATCH(F37,'Lists &amp; Settings'!$I$5:$I$14,0)),""))</f>
        <v/>
      </c>
      <c r="O37" s="16">
        <f>IF(COUNTA(A37:B37,D37,F37:M37)=0,"",IF(AND(B37&lt;&gt;"",C37&lt;&gt;"Course code not found",D37&lt;&gt;"",E37&lt;&gt;"Outcome ID not found",N37&lt;&gt;"",K37&lt;&gt;"",K37&lt;=TODAY(),IFERROR(INDEX('Lists &amp; Settings'!$C$5:$C$104,MATCH(B37,'Lists &amp; Settings'!$A$5:$A$104,0)),"")="Active",IFERROR(INDEX('Lists &amp; Settings'!$G$5:$G$24,MATCH(D37,'Lists &amp; Settings'!$E$5:$E$24,0)),"")="Active"),"Yes","No"))</f>
        <v/>
      </c>
      <c r="P37" s="10">
        <f>IF(COUNTA(A37:B37,D37,F37:M37)=0,"",IF(OR(A37="",B37="",D37="",F37=""),"Incomplete",IF(OR(C37="Course code not found",E37="Outcome ID not found",N37=""),"Invalid list value",IF(K37="","Review date missing",IF(K37&gt;TODAY(),"Future review date",IF(COUNTIFS($B$5:$B$204,B37,$D$5:$D$204,D37)&gt;1,"Duplicate course/outcome",IF(TODAY()-K37&gt;'Lists &amp; Settings'!$Q$5,"Review overdue","Ready")))))))</f>
        <v/>
      </c>
    </row>
    <row r="38">
      <c r="A38" s="12" t="n"/>
      <c r="B38" s="12" t="n"/>
      <c r="C38" s="10">
        <f>IF(B38="","",IFERROR(INDEX('Lists &amp; Settings'!$B$5:$B$104,MATCH(B38,'Lists &amp; Settings'!$A$5:$A$104,0)),"Course code not found"))</f>
        <v/>
      </c>
      <c r="D38" s="12" t="n"/>
      <c r="E38" s="10">
        <f>IF(D38="","",IFERROR(INDEX('Lists &amp; Settings'!$F$5:$F$24,MATCH(D38,'Lists &amp; Settings'!$E$5:$E$24,0)),"Outcome ID not found"))</f>
        <v/>
      </c>
      <c r="F38" s="12" t="n"/>
      <c r="G38" s="12" t="n"/>
      <c r="H38" s="12" t="n"/>
      <c r="I38" s="13" t="n"/>
      <c r="J38" s="12" t="n"/>
      <c r="K38" s="14" t="n"/>
      <c r="L38" s="13" t="n"/>
      <c r="M38" s="13" t="n"/>
      <c r="N38" s="15">
        <f>IF(F38="","",IFERROR(INDEX('Lists &amp; Settings'!$J$5:$J$14,MATCH(F38,'Lists &amp; Settings'!$I$5:$I$14,0)),""))</f>
        <v/>
      </c>
      <c r="O38" s="16">
        <f>IF(COUNTA(A38:B38,D38,F38:M38)=0,"",IF(AND(B38&lt;&gt;"",C38&lt;&gt;"Course code not found",D38&lt;&gt;"",E38&lt;&gt;"Outcome ID not found",N38&lt;&gt;"",K38&lt;&gt;"",K38&lt;=TODAY(),IFERROR(INDEX('Lists &amp; Settings'!$C$5:$C$104,MATCH(B38,'Lists &amp; Settings'!$A$5:$A$104,0)),"")="Active",IFERROR(INDEX('Lists &amp; Settings'!$G$5:$G$24,MATCH(D38,'Lists &amp; Settings'!$E$5:$E$24,0)),"")="Active"),"Yes","No"))</f>
        <v/>
      </c>
      <c r="P38" s="10">
        <f>IF(COUNTA(A38:B38,D38,F38:M38)=0,"",IF(OR(A38="",B38="",D38="",F38=""),"Incomplete",IF(OR(C38="Course code not found",E38="Outcome ID not found",N38=""),"Invalid list value",IF(K38="","Review date missing",IF(K38&gt;TODAY(),"Future review date",IF(COUNTIFS($B$5:$B$204,B38,$D$5:$D$204,D38)&gt;1,"Duplicate course/outcome",IF(TODAY()-K38&gt;'Lists &amp; Settings'!$Q$5,"Review overdue","Ready")))))))</f>
        <v/>
      </c>
    </row>
    <row r="39">
      <c r="A39" s="12" t="n"/>
      <c r="B39" s="12" t="n"/>
      <c r="C39" s="10">
        <f>IF(B39="","",IFERROR(INDEX('Lists &amp; Settings'!$B$5:$B$104,MATCH(B39,'Lists &amp; Settings'!$A$5:$A$104,0)),"Course code not found"))</f>
        <v/>
      </c>
      <c r="D39" s="12" t="n"/>
      <c r="E39" s="10">
        <f>IF(D39="","",IFERROR(INDEX('Lists &amp; Settings'!$F$5:$F$24,MATCH(D39,'Lists &amp; Settings'!$E$5:$E$24,0)),"Outcome ID not found"))</f>
        <v/>
      </c>
      <c r="F39" s="12" t="n"/>
      <c r="G39" s="12" t="n"/>
      <c r="H39" s="12" t="n"/>
      <c r="I39" s="13" t="n"/>
      <c r="J39" s="12" t="n"/>
      <c r="K39" s="14" t="n"/>
      <c r="L39" s="13" t="n"/>
      <c r="M39" s="13" t="n"/>
      <c r="N39" s="15">
        <f>IF(F39="","",IFERROR(INDEX('Lists &amp; Settings'!$J$5:$J$14,MATCH(F39,'Lists &amp; Settings'!$I$5:$I$14,0)),""))</f>
        <v/>
      </c>
      <c r="O39" s="16">
        <f>IF(COUNTA(A39:B39,D39,F39:M39)=0,"",IF(AND(B39&lt;&gt;"",C39&lt;&gt;"Course code not found",D39&lt;&gt;"",E39&lt;&gt;"Outcome ID not found",N39&lt;&gt;"",K39&lt;&gt;"",K39&lt;=TODAY(),IFERROR(INDEX('Lists &amp; Settings'!$C$5:$C$104,MATCH(B39,'Lists &amp; Settings'!$A$5:$A$104,0)),"")="Active",IFERROR(INDEX('Lists &amp; Settings'!$G$5:$G$24,MATCH(D39,'Lists &amp; Settings'!$E$5:$E$24,0)),"")="Active"),"Yes","No"))</f>
        <v/>
      </c>
      <c r="P39" s="10">
        <f>IF(COUNTA(A39:B39,D39,F39:M39)=0,"",IF(OR(A39="",B39="",D39="",F39=""),"Incomplete",IF(OR(C39="Course code not found",E39="Outcome ID not found",N39=""),"Invalid list value",IF(K39="","Review date missing",IF(K39&gt;TODAY(),"Future review date",IF(COUNTIFS($B$5:$B$204,B39,$D$5:$D$204,D39)&gt;1,"Duplicate course/outcome",IF(TODAY()-K39&gt;'Lists &amp; Settings'!$Q$5,"Review overdue","Ready")))))))</f>
        <v/>
      </c>
    </row>
    <row r="40">
      <c r="A40" s="12" t="n"/>
      <c r="B40" s="12" t="n"/>
      <c r="C40" s="10">
        <f>IF(B40="","",IFERROR(INDEX('Lists &amp; Settings'!$B$5:$B$104,MATCH(B40,'Lists &amp; Settings'!$A$5:$A$104,0)),"Course code not found"))</f>
        <v/>
      </c>
      <c r="D40" s="12" t="n"/>
      <c r="E40" s="10">
        <f>IF(D40="","",IFERROR(INDEX('Lists &amp; Settings'!$F$5:$F$24,MATCH(D40,'Lists &amp; Settings'!$E$5:$E$24,0)),"Outcome ID not found"))</f>
        <v/>
      </c>
      <c r="F40" s="12" t="n"/>
      <c r="G40" s="12" t="n"/>
      <c r="H40" s="12" t="n"/>
      <c r="I40" s="13" t="n"/>
      <c r="J40" s="12" t="n"/>
      <c r="K40" s="14" t="n"/>
      <c r="L40" s="13" t="n"/>
      <c r="M40" s="13" t="n"/>
      <c r="N40" s="15">
        <f>IF(F40="","",IFERROR(INDEX('Lists &amp; Settings'!$J$5:$J$14,MATCH(F40,'Lists &amp; Settings'!$I$5:$I$14,0)),""))</f>
        <v/>
      </c>
      <c r="O40" s="16">
        <f>IF(COUNTA(A40:B40,D40,F40:M40)=0,"",IF(AND(B40&lt;&gt;"",C40&lt;&gt;"Course code not found",D40&lt;&gt;"",E40&lt;&gt;"Outcome ID not found",N40&lt;&gt;"",K40&lt;&gt;"",K40&lt;=TODAY(),IFERROR(INDEX('Lists &amp; Settings'!$C$5:$C$104,MATCH(B40,'Lists &amp; Settings'!$A$5:$A$104,0)),"")="Active",IFERROR(INDEX('Lists &amp; Settings'!$G$5:$G$24,MATCH(D40,'Lists &amp; Settings'!$E$5:$E$24,0)),"")="Active"),"Yes","No"))</f>
        <v/>
      </c>
      <c r="P40" s="10">
        <f>IF(COUNTA(A40:B40,D40,F40:M40)=0,"",IF(OR(A40="",B40="",D40="",F40=""),"Incomplete",IF(OR(C40="Course code not found",E40="Outcome ID not found",N40=""),"Invalid list value",IF(K40="","Review date missing",IF(K40&gt;TODAY(),"Future review date",IF(COUNTIFS($B$5:$B$204,B40,$D$5:$D$204,D40)&gt;1,"Duplicate course/outcome",IF(TODAY()-K40&gt;'Lists &amp; Settings'!$Q$5,"Review overdue","Ready")))))))</f>
        <v/>
      </c>
    </row>
    <row r="41">
      <c r="A41" s="12" t="n"/>
      <c r="B41" s="12" t="n"/>
      <c r="C41" s="10">
        <f>IF(B41="","",IFERROR(INDEX('Lists &amp; Settings'!$B$5:$B$104,MATCH(B41,'Lists &amp; Settings'!$A$5:$A$104,0)),"Course code not found"))</f>
        <v/>
      </c>
      <c r="D41" s="12" t="n"/>
      <c r="E41" s="10">
        <f>IF(D41="","",IFERROR(INDEX('Lists &amp; Settings'!$F$5:$F$24,MATCH(D41,'Lists &amp; Settings'!$E$5:$E$24,0)),"Outcome ID not found"))</f>
        <v/>
      </c>
      <c r="F41" s="12" t="n"/>
      <c r="G41" s="12" t="n"/>
      <c r="H41" s="12" t="n"/>
      <c r="I41" s="13" t="n"/>
      <c r="J41" s="12" t="n"/>
      <c r="K41" s="14" t="n"/>
      <c r="L41" s="13" t="n"/>
      <c r="M41" s="13" t="n"/>
      <c r="N41" s="15">
        <f>IF(F41="","",IFERROR(INDEX('Lists &amp; Settings'!$J$5:$J$14,MATCH(F41,'Lists &amp; Settings'!$I$5:$I$14,0)),""))</f>
        <v/>
      </c>
      <c r="O41" s="16">
        <f>IF(COUNTA(A41:B41,D41,F41:M41)=0,"",IF(AND(B41&lt;&gt;"",C41&lt;&gt;"Course code not found",D41&lt;&gt;"",E41&lt;&gt;"Outcome ID not found",N41&lt;&gt;"",K41&lt;&gt;"",K41&lt;=TODAY(),IFERROR(INDEX('Lists &amp; Settings'!$C$5:$C$104,MATCH(B41,'Lists &amp; Settings'!$A$5:$A$104,0)),"")="Active",IFERROR(INDEX('Lists &amp; Settings'!$G$5:$G$24,MATCH(D41,'Lists &amp; Settings'!$E$5:$E$24,0)),"")="Active"),"Yes","No"))</f>
        <v/>
      </c>
      <c r="P41" s="10">
        <f>IF(COUNTA(A41:B41,D41,F41:M41)=0,"",IF(OR(A41="",B41="",D41="",F41=""),"Incomplete",IF(OR(C41="Course code not found",E41="Outcome ID not found",N41=""),"Invalid list value",IF(K41="","Review date missing",IF(K41&gt;TODAY(),"Future review date",IF(COUNTIFS($B$5:$B$204,B41,$D$5:$D$204,D41)&gt;1,"Duplicate course/outcome",IF(TODAY()-K41&gt;'Lists &amp; Settings'!$Q$5,"Review overdue","Ready")))))))</f>
        <v/>
      </c>
    </row>
    <row r="42">
      <c r="A42" s="12" t="n"/>
      <c r="B42" s="12" t="n"/>
      <c r="C42" s="10">
        <f>IF(B42="","",IFERROR(INDEX('Lists &amp; Settings'!$B$5:$B$104,MATCH(B42,'Lists &amp; Settings'!$A$5:$A$104,0)),"Course code not found"))</f>
        <v/>
      </c>
      <c r="D42" s="12" t="n"/>
      <c r="E42" s="10">
        <f>IF(D42="","",IFERROR(INDEX('Lists &amp; Settings'!$F$5:$F$24,MATCH(D42,'Lists &amp; Settings'!$E$5:$E$24,0)),"Outcome ID not found"))</f>
        <v/>
      </c>
      <c r="F42" s="12" t="n"/>
      <c r="G42" s="12" t="n"/>
      <c r="H42" s="12" t="n"/>
      <c r="I42" s="13" t="n"/>
      <c r="J42" s="12" t="n"/>
      <c r="K42" s="14" t="n"/>
      <c r="L42" s="13" t="n"/>
      <c r="M42" s="13" t="n"/>
      <c r="N42" s="15">
        <f>IF(F42="","",IFERROR(INDEX('Lists &amp; Settings'!$J$5:$J$14,MATCH(F42,'Lists &amp; Settings'!$I$5:$I$14,0)),""))</f>
        <v/>
      </c>
      <c r="O42" s="16">
        <f>IF(COUNTA(A42:B42,D42,F42:M42)=0,"",IF(AND(B42&lt;&gt;"",C42&lt;&gt;"Course code not found",D42&lt;&gt;"",E42&lt;&gt;"Outcome ID not found",N42&lt;&gt;"",K42&lt;&gt;"",K42&lt;=TODAY(),IFERROR(INDEX('Lists &amp; Settings'!$C$5:$C$104,MATCH(B42,'Lists &amp; Settings'!$A$5:$A$104,0)),"")="Active",IFERROR(INDEX('Lists &amp; Settings'!$G$5:$G$24,MATCH(D42,'Lists &amp; Settings'!$E$5:$E$24,0)),"")="Active"),"Yes","No"))</f>
        <v/>
      </c>
      <c r="P42" s="10">
        <f>IF(COUNTA(A42:B42,D42,F42:M42)=0,"",IF(OR(A42="",B42="",D42="",F42=""),"Incomplete",IF(OR(C42="Course code not found",E42="Outcome ID not found",N42=""),"Invalid list value",IF(K42="","Review date missing",IF(K42&gt;TODAY(),"Future review date",IF(COUNTIFS($B$5:$B$204,B42,$D$5:$D$204,D42)&gt;1,"Duplicate course/outcome",IF(TODAY()-K42&gt;'Lists &amp; Settings'!$Q$5,"Review overdue","Ready")))))))</f>
        <v/>
      </c>
    </row>
    <row r="43">
      <c r="A43" s="12" t="n"/>
      <c r="B43" s="12" t="n"/>
      <c r="C43" s="10">
        <f>IF(B43="","",IFERROR(INDEX('Lists &amp; Settings'!$B$5:$B$104,MATCH(B43,'Lists &amp; Settings'!$A$5:$A$104,0)),"Course code not found"))</f>
        <v/>
      </c>
      <c r="D43" s="12" t="n"/>
      <c r="E43" s="10">
        <f>IF(D43="","",IFERROR(INDEX('Lists &amp; Settings'!$F$5:$F$24,MATCH(D43,'Lists &amp; Settings'!$E$5:$E$24,0)),"Outcome ID not found"))</f>
        <v/>
      </c>
      <c r="F43" s="12" t="n"/>
      <c r="G43" s="12" t="n"/>
      <c r="H43" s="12" t="n"/>
      <c r="I43" s="13" t="n"/>
      <c r="J43" s="12" t="n"/>
      <c r="K43" s="14" t="n"/>
      <c r="L43" s="13" t="n"/>
      <c r="M43" s="13" t="n"/>
      <c r="N43" s="15">
        <f>IF(F43="","",IFERROR(INDEX('Lists &amp; Settings'!$J$5:$J$14,MATCH(F43,'Lists &amp; Settings'!$I$5:$I$14,0)),""))</f>
        <v/>
      </c>
      <c r="O43" s="16">
        <f>IF(COUNTA(A43:B43,D43,F43:M43)=0,"",IF(AND(B43&lt;&gt;"",C43&lt;&gt;"Course code not found",D43&lt;&gt;"",E43&lt;&gt;"Outcome ID not found",N43&lt;&gt;"",K43&lt;&gt;"",K43&lt;=TODAY(),IFERROR(INDEX('Lists &amp; Settings'!$C$5:$C$104,MATCH(B43,'Lists &amp; Settings'!$A$5:$A$104,0)),"")="Active",IFERROR(INDEX('Lists &amp; Settings'!$G$5:$G$24,MATCH(D43,'Lists &amp; Settings'!$E$5:$E$24,0)),"")="Active"),"Yes","No"))</f>
        <v/>
      </c>
      <c r="P43" s="10">
        <f>IF(COUNTA(A43:B43,D43,F43:M43)=0,"",IF(OR(A43="",B43="",D43="",F43=""),"Incomplete",IF(OR(C43="Course code not found",E43="Outcome ID not found",N43=""),"Invalid list value",IF(K43="","Review date missing",IF(K43&gt;TODAY(),"Future review date",IF(COUNTIFS($B$5:$B$204,B43,$D$5:$D$204,D43)&gt;1,"Duplicate course/outcome",IF(TODAY()-K43&gt;'Lists &amp; Settings'!$Q$5,"Review overdue","Ready")))))))</f>
        <v/>
      </c>
    </row>
    <row r="44">
      <c r="A44" s="12" t="n"/>
      <c r="B44" s="12" t="n"/>
      <c r="C44" s="10">
        <f>IF(B44="","",IFERROR(INDEX('Lists &amp; Settings'!$B$5:$B$104,MATCH(B44,'Lists &amp; Settings'!$A$5:$A$104,0)),"Course code not found"))</f>
        <v/>
      </c>
      <c r="D44" s="12" t="n"/>
      <c r="E44" s="10">
        <f>IF(D44="","",IFERROR(INDEX('Lists &amp; Settings'!$F$5:$F$24,MATCH(D44,'Lists &amp; Settings'!$E$5:$E$24,0)),"Outcome ID not found"))</f>
        <v/>
      </c>
      <c r="F44" s="12" t="n"/>
      <c r="G44" s="12" t="n"/>
      <c r="H44" s="12" t="n"/>
      <c r="I44" s="13" t="n"/>
      <c r="J44" s="12" t="n"/>
      <c r="K44" s="14" t="n"/>
      <c r="L44" s="13" t="n"/>
      <c r="M44" s="13" t="n"/>
      <c r="N44" s="15">
        <f>IF(F44="","",IFERROR(INDEX('Lists &amp; Settings'!$J$5:$J$14,MATCH(F44,'Lists &amp; Settings'!$I$5:$I$14,0)),""))</f>
        <v/>
      </c>
      <c r="O44" s="16">
        <f>IF(COUNTA(A44:B44,D44,F44:M44)=0,"",IF(AND(B44&lt;&gt;"",C44&lt;&gt;"Course code not found",D44&lt;&gt;"",E44&lt;&gt;"Outcome ID not found",N44&lt;&gt;"",K44&lt;&gt;"",K44&lt;=TODAY(),IFERROR(INDEX('Lists &amp; Settings'!$C$5:$C$104,MATCH(B44,'Lists &amp; Settings'!$A$5:$A$104,0)),"")="Active",IFERROR(INDEX('Lists &amp; Settings'!$G$5:$G$24,MATCH(D44,'Lists &amp; Settings'!$E$5:$E$24,0)),"")="Active"),"Yes","No"))</f>
        <v/>
      </c>
      <c r="P44" s="10">
        <f>IF(COUNTA(A44:B44,D44,F44:M44)=0,"",IF(OR(A44="",B44="",D44="",F44=""),"Incomplete",IF(OR(C44="Course code not found",E44="Outcome ID not found",N44=""),"Invalid list value",IF(K44="","Review date missing",IF(K44&gt;TODAY(),"Future review date",IF(COUNTIFS($B$5:$B$204,B44,$D$5:$D$204,D44)&gt;1,"Duplicate course/outcome",IF(TODAY()-K44&gt;'Lists &amp; Settings'!$Q$5,"Review overdue","Ready")))))))</f>
        <v/>
      </c>
    </row>
    <row r="45">
      <c r="A45" s="12" t="n"/>
      <c r="B45" s="12" t="n"/>
      <c r="C45" s="10">
        <f>IF(B45="","",IFERROR(INDEX('Lists &amp; Settings'!$B$5:$B$104,MATCH(B45,'Lists &amp; Settings'!$A$5:$A$104,0)),"Course code not found"))</f>
        <v/>
      </c>
      <c r="D45" s="12" t="n"/>
      <c r="E45" s="10">
        <f>IF(D45="","",IFERROR(INDEX('Lists &amp; Settings'!$F$5:$F$24,MATCH(D45,'Lists &amp; Settings'!$E$5:$E$24,0)),"Outcome ID not found"))</f>
        <v/>
      </c>
      <c r="F45" s="12" t="n"/>
      <c r="G45" s="12" t="n"/>
      <c r="H45" s="12" t="n"/>
      <c r="I45" s="13" t="n"/>
      <c r="J45" s="12" t="n"/>
      <c r="K45" s="14" t="n"/>
      <c r="L45" s="13" t="n"/>
      <c r="M45" s="13" t="n"/>
      <c r="N45" s="15">
        <f>IF(F45="","",IFERROR(INDEX('Lists &amp; Settings'!$J$5:$J$14,MATCH(F45,'Lists &amp; Settings'!$I$5:$I$14,0)),""))</f>
        <v/>
      </c>
      <c r="O45" s="16">
        <f>IF(COUNTA(A45:B45,D45,F45:M45)=0,"",IF(AND(B45&lt;&gt;"",C45&lt;&gt;"Course code not found",D45&lt;&gt;"",E45&lt;&gt;"Outcome ID not found",N45&lt;&gt;"",K45&lt;&gt;"",K45&lt;=TODAY(),IFERROR(INDEX('Lists &amp; Settings'!$C$5:$C$104,MATCH(B45,'Lists &amp; Settings'!$A$5:$A$104,0)),"")="Active",IFERROR(INDEX('Lists &amp; Settings'!$G$5:$G$24,MATCH(D45,'Lists &amp; Settings'!$E$5:$E$24,0)),"")="Active"),"Yes","No"))</f>
        <v/>
      </c>
      <c r="P45" s="10">
        <f>IF(COUNTA(A45:B45,D45,F45:M45)=0,"",IF(OR(A45="",B45="",D45="",F45=""),"Incomplete",IF(OR(C45="Course code not found",E45="Outcome ID not found",N45=""),"Invalid list value",IF(K45="","Review date missing",IF(K45&gt;TODAY(),"Future review date",IF(COUNTIFS($B$5:$B$204,B45,$D$5:$D$204,D45)&gt;1,"Duplicate course/outcome",IF(TODAY()-K45&gt;'Lists &amp; Settings'!$Q$5,"Review overdue","Ready")))))))</f>
        <v/>
      </c>
    </row>
    <row r="46">
      <c r="A46" s="12" t="n"/>
      <c r="B46" s="12" t="n"/>
      <c r="C46" s="10">
        <f>IF(B46="","",IFERROR(INDEX('Lists &amp; Settings'!$B$5:$B$104,MATCH(B46,'Lists &amp; Settings'!$A$5:$A$104,0)),"Course code not found"))</f>
        <v/>
      </c>
      <c r="D46" s="12" t="n"/>
      <c r="E46" s="10">
        <f>IF(D46="","",IFERROR(INDEX('Lists &amp; Settings'!$F$5:$F$24,MATCH(D46,'Lists &amp; Settings'!$E$5:$E$24,0)),"Outcome ID not found"))</f>
        <v/>
      </c>
      <c r="F46" s="12" t="n"/>
      <c r="G46" s="12" t="n"/>
      <c r="H46" s="12" t="n"/>
      <c r="I46" s="13" t="n"/>
      <c r="J46" s="12" t="n"/>
      <c r="K46" s="14" t="n"/>
      <c r="L46" s="13" t="n"/>
      <c r="M46" s="13" t="n"/>
      <c r="N46" s="15">
        <f>IF(F46="","",IFERROR(INDEX('Lists &amp; Settings'!$J$5:$J$14,MATCH(F46,'Lists &amp; Settings'!$I$5:$I$14,0)),""))</f>
        <v/>
      </c>
      <c r="O46" s="16">
        <f>IF(COUNTA(A46:B46,D46,F46:M46)=0,"",IF(AND(B46&lt;&gt;"",C46&lt;&gt;"Course code not found",D46&lt;&gt;"",E46&lt;&gt;"Outcome ID not found",N46&lt;&gt;"",K46&lt;&gt;"",K46&lt;=TODAY(),IFERROR(INDEX('Lists &amp; Settings'!$C$5:$C$104,MATCH(B46,'Lists &amp; Settings'!$A$5:$A$104,0)),"")="Active",IFERROR(INDEX('Lists &amp; Settings'!$G$5:$G$24,MATCH(D46,'Lists &amp; Settings'!$E$5:$E$24,0)),"")="Active"),"Yes","No"))</f>
        <v/>
      </c>
      <c r="P46" s="10">
        <f>IF(COUNTA(A46:B46,D46,F46:M46)=0,"",IF(OR(A46="",B46="",D46="",F46=""),"Incomplete",IF(OR(C46="Course code not found",E46="Outcome ID not found",N46=""),"Invalid list value",IF(K46="","Review date missing",IF(K46&gt;TODAY(),"Future review date",IF(COUNTIFS($B$5:$B$204,B46,$D$5:$D$204,D46)&gt;1,"Duplicate course/outcome",IF(TODAY()-K46&gt;'Lists &amp; Settings'!$Q$5,"Review overdue","Ready")))))))</f>
        <v/>
      </c>
    </row>
    <row r="47">
      <c r="A47" s="12" t="n"/>
      <c r="B47" s="12" t="n"/>
      <c r="C47" s="10">
        <f>IF(B47="","",IFERROR(INDEX('Lists &amp; Settings'!$B$5:$B$104,MATCH(B47,'Lists &amp; Settings'!$A$5:$A$104,0)),"Course code not found"))</f>
        <v/>
      </c>
      <c r="D47" s="12" t="n"/>
      <c r="E47" s="10">
        <f>IF(D47="","",IFERROR(INDEX('Lists &amp; Settings'!$F$5:$F$24,MATCH(D47,'Lists &amp; Settings'!$E$5:$E$24,0)),"Outcome ID not found"))</f>
        <v/>
      </c>
      <c r="F47" s="12" t="n"/>
      <c r="G47" s="12" t="n"/>
      <c r="H47" s="12" t="n"/>
      <c r="I47" s="13" t="n"/>
      <c r="J47" s="12" t="n"/>
      <c r="K47" s="14" t="n"/>
      <c r="L47" s="13" t="n"/>
      <c r="M47" s="13" t="n"/>
      <c r="N47" s="15">
        <f>IF(F47="","",IFERROR(INDEX('Lists &amp; Settings'!$J$5:$J$14,MATCH(F47,'Lists &amp; Settings'!$I$5:$I$14,0)),""))</f>
        <v/>
      </c>
      <c r="O47" s="16">
        <f>IF(COUNTA(A47:B47,D47,F47:M47)=0,"",IF(AND(B47&lt;&gt;"",C47&lt;&gt;"Course code not found",D47&lt;&gt;"",E47&lt;&gt;"Outcome ID not found",N47&lt;&gt;"",K47&lt;&gt;"",K47&lt;=TODAY(),IFERROR(INDEX('Lists &amp; Settings'!$C$5:$C$104,MATCH(B47,'Lists &amp; Settings'!$A$5:$A$104,0)),"")="Active",IFERROR(INDEX('Lists &amp; Settings'!$G$5:$G$24,MATCH(D47,'Lists &amp; Settings'!$E$5:$E$24,0)),"")="Active"),"Yes","No"))</f>
        <v/>
      </c>
      <c r="P47" s="10">
        <f>IF(COUNTA(A47:B47,D47,F47:M47)=0,"",IF(OR(A47="",B47="",D47="",F47=""),"Incomplete",IF(OR(C47="Course code not found",E47="Outcome ID not found",N47=""),"Invalid list value",IF(K47="","Review date missing",IF(K47&gt;TODAY(),"Future review date",IF(COUNTIFS($B$5:$B$204,B47,$D$5:$D$204,D47)&gt;1,"Duplicate course/outcome",IF(TODAY()-K47&gt;'Lists &amp; Settings'!$Q$5,"Review overdue","Ready")))))))</f>
        <v/>
      </c>
    </row>
    <row r="48">
      <c r="A48" s="12" t="n"/>
      <c r="B48" s="12" t="n"/>
      <c r="C48" s="10">
        <f>IF(B48="","",IFERROR(INDEX('Lists &amp; Settings'!$B$5:$B$104,MATCH(B48,'Lists &amp; Settings'!$A$5:$A$104,0)),"Course code not found"))</f>
        <v/>
      </c>
      <c r="D48" s="12" t="n"/>
      <c r="E48" s="10">
        <f>IF(D48="","",IFERROR(INDEX('Lists &amp; Settings'!$F$5:$F$24,MATCH(D48,'Lists &amp; Settings'!$E$5:$E$24,0)),"Outcome ID not found"))</f>
        <v/>
      </c>
      <c r="F48" s="12" t="n"/>
      <c r="G48" s="12" t="n"/>
      <c r="H48" s="12" t="n"/>
      <c r="I48" s="13" t="n"/>
      <c r="J48" s="12" t="n"/>
      <c r="K48" s="14" t="n"/>
      <c r="L48" s="13" t="n"/>
      <c r="M48" s="13" t="n"/>
      <c r="N48" s="15">
        <f>IF(F48="","",IFERROR(INDEX('Lists &amp; Settings'!$J$5:$J$14,MATCH(F48,'Lists &amp; Settings'!$I$5:$I$14,0)),""))</f>
        <v/>
      </c>
      <c r="O48" s="16">
        <f>IF(COUNTA(A48:B48,D48,F48:M48)=0,"",IF(AND(B48&lt;&gt;"",C48&lt;&gt;"Course code not found",D48&lt;&gt;"",E48&lt;&gt;"Outcome ID not found",N48&lt;&gt;"",K48&lt;&gt;"",K48&lt;=TODAY(),IFERROR(INDEX('Lists &amp; Settings'!$C$5:$C$104,MATCH(B48,'Lists &amp; Settings'!$A$5:$A$104,0)),"")="Active",IFERROR(INDEX('Lists &amp; Settings'!$G$5:$G$24,MATCH(D48,'Lists &amp; Settings'!$E$5:$E$24,0)),"")="Active"),"Yes","No"))</f>
        <v/>
      </c>
      <c r="P48" s="10">
        <f>IF(COUNTA(A48:B48,D48,F48:M48)=0,"",IF(OR(A48="",B48="",D48="",F48=""),"Incomplete",IF(OR(C48="Course code not found",E48="Outcome ID not found",N48=""),"Invalid list value",IF(K48="","Review date missing",IF(K48&gt;TODAY(),"Future review date",IF(COUNTIFS($B$5:$B$204,B48,$D$5:$D$204,D48)&gt;1,"Duplicate course/outcome",IF(TODAY()-K48&gt;'Lists &amp; Settings'!$Q$5,"Review overdue","Ready")))))))</f>
        <v/>
      </c>
    </row>
    <row r="49">
      <c r="A49" s="12" t="n"/>
      <c r="B49" s="12" t="n"/>
      <c r="C49" s="10">
        <f>IF(B49="","",IFERROR(INDEX('Lists &amp; Settings'!$B$5:$B$104,MATCH(B49,'Lists &amp; Settings'!$A$5:$A$104,0)),"Course code not found"))</f>
        <v/>
      </c>
      <c r="D49" s="12" t="n"/>
      <c r="E49" s="10">
        <f>IF(D49="","",IFERROR(INDEX('Lists &amp; Settings'!$F$5:$F$24,MATCH(D49,'Lists &amp; Settings'!$E$5:$E$24,0)),"Outcome ID not found"))</f>
        <v/>
      </c>
      <c r="F49" s="12" t="n"/>
      <c r="G49" s="12" t="n"/>
      <c r="H49" s="12" t="n"/>
      <c r="I49" s="13" t="n"/>
      <c r="J49" s="12" t="n"/>
      <c r="K49" s="14" t="n"/>
      <c r="L49" s="13" t="n"/>
      <c r="M49" s="13" t="n"/>
      <c r="N49" s="15">
        <f>IF(F49="","",IFERROR(INDEX('Lists &amp; Settings'!$J$5:$J$14,MATCH(F49,'Lists &amp; Settings'!$I$5:$I$14,0)),""))</f>
        <v/>
      </c>
      <c r="O49" s="16">
        <f>IF(COUNTA(A49:B49,D49,F49:M49)=0,"",IF(AND(B49&lt;&gt;"",C49&lt;&gt;"Course code not found",D49&lt;&gt;"",E49&lt;&gt;"Outcome ID not found",N49&lt;&gt;"",K49&lt;&gt;"",K49&lt;=TODAY(),IFERROR(INDEX('Lists &amp; Settings'!$C$5:$C$104,MATCH(B49,'Lists &amp; Settings'!$A$5:$A$104,0)),"")="Active",IFERROR(INDEX('Lists &amp; Settings'!$G$5:$G$24,MATCH(D49,'Lists &amp; Settings'!$E$5:$E$24,0)),"")="Active"),"Yes","No"))</f>
        <v/>
      </c>
      <c r="P49" s="10">
        <f>IF(COUNTA(A49:B49,D49,F49:M49)=0,"",IF(OR(A49="",B49="",D49="",F49=""),"Incomplete",IF(OR(C49="Course code not found",E49="Outcome ID not found",N49=""),"Invalid list value",IF(K49="","Review date missing",IF(K49&gt;TODAY(),"Future review date",IF(COUNTIFS($B$5:$B$204,B49,$D$5:$D$204,D49)&gt;1,"Duplicate course/outcome",IF(TODAY()-K49&gt;'Lists &amp; Settings'!$Q$5,"Review overdue","Ready")))))))</f>
        <v/>
      </c>
    </row>
    <row r="50">
      <c r="A50" s="12" t="n"/>
      <c r="B50" s="12" t="n"/>
      <c r="C50" s="10">
        <f>IF(B50="","",IFERROR(INDEX('Lists &amp; Settings'!$B$5:$B$104,MATCH(B50,'Lists &amp; Settings'!$A$5:$A$104,0)),"Course code not found"))</f>
        <v/>
      </c>
      <c r="D50" s="12" t="n"/>
      <c r="E50" s="10">
        <f>IF(D50="","",IFERROR(INDEX('Lists &amp; Settings'!$F$5:$F$24,MATCH(D50,'Lists &amp; Settings'!$E$5:$E$24,0)),"Outcome ID not found"))</f>
        <v/>
      </c>
      <c r="F50" s="12" t="n"/>
      <c r="G50" s="12" t="n"/>
      <c r="H50" s="12" t="n"/>
      <c r="I50" s="13" t="n"/>
      <c r="J50" s="12" t="n"/>
      <c r="K50" s="14" t="n"/>
      <c r="L50" s="13" t="n"/>
      <c r="M50" s="13" t="n"/>
      <c r="N50" s="15">
        <f>IF(F50="","",IFERROR(INDEX('Lists &amp; Settings'!$J$5:$J$14,MATCH(F50,'Lists &amp; Settings'!$I$5:$I$14,0)),""))</f>
        <v/>
      </c>
      <c r="O50" s="16">
        <f>IF(COUNTA(A50:B50,D50,F50:M50)=0,"",IF(AND(B50&lt;&gt;"",C50&lt;&gt;"Course code not found",D50&lt;&gt;"",E50&lt;&gt;"Outcome ID not found",N50&lt;&gt;"",K50&lt;&gt;"",K50&lt;=TODAY(),IFERROR(INDEX('Lists &amp; Settings'!$C$5:$C$104,MATCH(B50,'Lists &amp; Settings'!$A$5:$A$104,0)),"")="Active",IFERROR(INDEX('Lists &amp; Settings'!$G$5:$G$24,MATCH(D50,'Lists &amp; Settings'!$E$5:$E$24,0)),"")="Active"),"Yes","No"))</f>
        <v/>
      </c>
      <c r="P50" s="10">
        <f>IF(COUNTA(A50:B50,D50,F50:M50)=0,"",IF(OR(A50="",B50="",D50="",F50=""),"Incomplete",IF(OR(C50="Course code not found",E50="Outcome ID not found",N50=""),"Invalid list value",IF(K50="","Review date missing",IF(K50&gt;TODAY(),"Future review date",IF(COUNTIFS($B$5:$B$204,B50,$D$5:$D$204,D50)&gt;1,"Duplicate course/outcome",IF(TODAY()-K50&gt;'Lists &amp; Settings'!$Q$5,"Review overdue","Ready")))))))</f>
        <v/>
      </c>
    </row>
    <row r="51">
      <c r="A51" s="12" t="n"/>
      <c r="B51" s="12" t="n"/>
      <c r="C51" s="10">
        <f>IF(B51="","",IFERROR(INDEX('Lists &amp; Settings'!$B$5:$B$104,MATCH(B51,'Lists &amp; Settings'!$A$5:$A$104,0)),"Course code not found"))</f>
        <v/>
      </c>
      <c r="D51" s="12" t="n"/>
      <c r="E51" s="10">
        <f>IF(D51="","",IFERROR(INDEX('Lists &amp; Settings'!$F$5:$F$24,MATCH(D51,'Lists &amp; Settings'!$E$5:$E$24,0)),"Outcome ID not found"))</f>
        <v/>
      </c>
      <c r="F51" s="12" t="n"/>
      <c r="G51" s="12" t="n"/>
      <c r="H51" s="12" t="n"/>
      <c r="I51" s="13" t="n"/>
      <c r="J51" s="12" t="n"/>
      <c r="K51" s="14" t="n"/>
      <c r="L51" s="13" t="n"/>
      <c r="M51" s="13" t="n"/>
      <c r="N51" s="15">
        <f>IF(F51="","",IFERROR(INDEX('Lists &amp; Settings'!$J$5:$J$14,MATCH(F51,'Lists &amp; Settings'!$I$5:$I$14,0)),""))</f>
        <v/>
      </c>
      <c r="O51" s="16">
        <f>IF(COUNTA(A51:B51,D51,F51:M51)=0,"",IF(AND(B51&lt;&gt;"",C51&lt;&gt;"Course code not found",D51&lt;&gt;"",E51&lt;&gt;"Outcome ID not found",N51&lt;&gt;"",K51&lt;&gt;"",K51&lt;=TODAY(),IFERROR(INDEX('Lists &amp; Settings'!$C$5:$C$104,MATCH(B51,'Lists &amp; Settings'!$A$5:$A$104,0)),"")="Active",IFERROR(INDEX('Lists &amp; Settings'!$G$5:$G$24,MATCH(D51,'Lists &amp; Settings'!$E$5:$E$24,0)),"")="Active"),"Yes","No"))</f>
        <v/>
      </c>
      <c r="P51" s="10">
        <f>IF(COUNTA(A51:B51,D51,F51:M51)=0,"",IF(OR(A51="",B51="",D51="",F51=""),"Incomplete",IF(OR(C51="Course code not found",E51="Outcome ID not found",N51=""),"Invalid list value",IF(K51="","Review date missing",IF(K51&gt;TODAY(),"Future review date",IF(COUNTIFS($B$5:$B$204,B51,$D$5:$D$204,D51)&gt;1,"Duplicate course/outcome",IF(TODAY()-K51&gt;'Lists &amp; Settings'!$Q$5,"Review overdue","Ready")))))))</f>
        <v/>
      </c>
    </row>
    <row r="52">
      <c r="A52" s="12" t="n"/>
      <c r="B52" s="12" t="n"/>
      <c r="C52" s="10">
        <f>IF(B52="","",IFERROR(INDEX('Lists &amp; Settings'!$B$5:$B$104,MATCH(B52,'Lists &amp; Settings'!$A$5:$A$104,0)),"Course code not found"))</f>
        <v/>
      </c>
      <c r="D52" s="12" t="n"/>
      <c r="E52" s="10">
        <f>IF(D52="","",IFERROR(INDEX('Lists &amp; Settings'!$F$5:$F$24,MATCH(D52,'Lists &amp; Settings'!$E$5:$E$24,0)),"Outcome ID not found"))</f>
        <v/>
      </c>
      <c r="F52" s="12" t="n"/>
      <c r="G52" s="12" t="n"/>
      <c r="H52" s="12" t="n"/>
      <c r="I52" s="13" t="n"/>
      <c r="J52" s="12" t="n"/>
      <c r="K52" s="14" t="n"/>
      <c r="L52" s="13" t="n"/>
      <c r="M52" s="13" t="n"/>
      <c r="N52" s="15">
        <f>IF(F52="","",IFERROR(INDEX('Lists &amp; Settings'!$J$5:$J$14,MATCH(F52,'Lists &amp; Settings'!$I$5:$I$14,0)),""))</f>
        <v/>
      </c>
      <c r="O52" s="16">
        <f>IF(COUNTA(A52:B52,D52,F52:M52)=0,"",IF(AND(B52&lt;&gt;"",C52&lt;&gt;"Course code not found",D52&lt;&gt;"",E52&lt;&gt;"Outcome ID not found",N52&lt;&gt;"",K52&lt;&gt;"",K52&lt;=TODAY(),IFERROR(INDEX('Lists &amp; Settings'!$C$5:$C$104,MATCH(B52,'Lists &amp; Settings'!$A$5:$A$104,0)),"")="Active",IFERROR(INDEX('Lists &amp; Settings'!$G$5:$G$24,MATCH(D52,'Lists &amp; Settings'!$E$5:$E$24,0)),"")="Active"),"Yes","No"))</f>
        <v/>
      </c>
      <c r="P52" s="10">
        <f>IF(COUNTA(A52:B52,D52,F52:M52)=0,"",IF(OR(A52="",B52="",D52="",F52=""),"Incomplete",IF(OR(C52="Course code not found",E52="Outcome ID not found",N52=""),"Invalid list value",IF(K52="","Review date missing",IF(K52&gt;TODAY(),"Future review date",IF(COUNTIFS($B$5:$B$204,B52,$D$5:$D$204,D52)&gt;1,"Duplicate course/outcome",IF(TODAY()-K52&gt;'Lists &amp; Settings'!$Q$5,"Review overdue","Ready")))))))</f>
        <v/>
      </c>
    </row>
    <row r="53">
      <c r="A53" s="12" t="n"/>
      <c r="B53" s="12" t="n"/>
      <c r="C53" s="10">
        <f>IF(B53="","",IFERROR(INDEX('Lists &amp; Settings'!$B$5:$B$104,MATCH(B53,'Lists &amp; Settings'!$A$5:$A$104,0)),"Course code not found"))</f>
        <v/>
      </c>
      <c r="D53" s="12" t="n"/>
      <c r="E53" s="10">
        <f>IF(D53="","",IFERROR(INDEX('Lists &amp; Settings'!$F$5:$F$24,MATCH(D53,'Lists &amp; Settings'!$E$5:$E$24,0)),"Outcome ID not found"))</f>
        <v/>
      </c>
      <c r="F53" s="12" t="n"/>
      <c r="G53" s="12" t="n"/>
      <c r="H53" s="12" t="n"/>
      <c r="I53" s="13" t="n"/>
      <c r="J53" s="12" t="n"/>
      <c r="K53" s="14" t="n"/>
      <c r="L53" s="13" t="n"/>
      <c r="M53" s="13" t="n"/>
      <c r="N53" s="15">
        <f>IF(F53="","",IFERROR(INDEX('Lists &amp; Settings'!$J$5:$J$14,MATCH(F53,'Lists &amp; Settings'!$I$5:$I$14,0)),""))</f>
        <v/>
      </c>
      <c r="O53" s="16">
        <f>IF(COUNTA(A53:B53,D53,F53:M53)=0,"",IF(AND(B53&lt;&gt;"",C53&lt;&gt;"Course code not found",D53&lt;&gt;"",E53&lt;&gt;"Outcome ID not found",N53&lt;&gt;"",K53&lt;&gt;"",K53&lt;=TODAY(),IFERROR(INDEX('Lists &amp; Settings'!$C$5:$C$104,MATCH(B53,'Lists &amp; Settings'!$A$5:$A$104,0)),"")="Active",IFERROR(INDEX('Lists &amp; Settings'!$G$5:$G$24,MATCH(D53,'Lists &amp; Settings'!$E$5:$E$24,0)),"")="Active"),"Yes","No"))</f>
        <v/>
      </c>
      <c r="P53" s="10">
        <f>IF(COUNTA(A53:B53,D53,F53:M53)=0,"",IF(OR(A53="",B53="",D53="",F53=""),"Incomplete",IF(OR(C53="Course code not found",E53="Outcome ID not found",N53=""),"Invalid list value",IF(K53="","Review date missing",IF(K53&gt;TODAY(),"Future review date",IF(COUNTIFS($B$5:$B$204,B53,$D$5:$D$204,D53)&gt;1,"Duplicate course/outcome",IF(TODAY()-K53&gt;'Lists &amp; Settings'!$Q$5,"Review overdue","Ready")))))))</f>
        <v/>
      </c>
    </row>
    <row r="54">
      <c r="A54" s="12" t="n"/>
      <c r="B54" s="12" t="n"/>
      <c r="C54" s="10">
        <f>IF(B54="","",IFERROR(INDEX('Lists &amp; Settings'!$B$5:$B$104,MATCH(B54,'Lists &amp; Settings'!$A$5:$A$104,0)),"Course code not found"))</f>
        <v/>
      </c>
      <c r="D54" s="12" t="n"/>
      <c r="E54" s="10">
        <f>IF(D54="","",IFERROR(INDEX('Lists &amp; Settings'!$F$5:$F$24,MATCH(D54,'Lists &amp; Settings'!$E$5:$E$24,0)),"Outcome ID not found"))</f>
        <v/>
      </c>
      <c r="F54" s="12" t="n"/>
      <c r="G54" s="12" t="n"/>
      <c r="H54" s="12" t="n"/>
      <c r="I54" s="13" t="n"/>
      <c r="J54" s="12" t="n"/>
      <c r="K54" s="14" t="n"/>
      <c r="L54" s="13" t="n"/>
      <c r="M54" s="13" t="n"/>
      <c r="N54" s="15">
        <f>IF(F54="","",IFERROR(INDEX('Lists &amp; Settings'!$J$5:$J$14,MATCH(F54,'Lists &amp; Settings'!$I$5:$I$14,0)),""))</f>
        <v/>
      </c>
      <c r="O54" s="16">
        <f>IF(COUNTA(A54:B54,D54,F54:M54)=0,"",IF(AND(B54&lt;&gt;"",C54&lt;&gt;"Course code not found",D54&lt;&gt;"",E54&lt;&gt;"Outcome ID not found",N54&lt;&gt;"",K54&lt;&gt;"",K54&lt;=TODAY(),IFERROR(INDEX('Lists &amp; Settings'!$C$5:$C$104,MATCH(B54,'Lists &amp; Settings'!$A$5:$A$104,0)),"")="Active",IFERROR(INDEX('Lists &amp; Settings'!$G$5:$G$24,MATCH(D54,'Lists &amp; Settings'!$E$5:$E$24,0)),"")="Active"),"Yes","No"))</f>
        <v/>
      </c>
      <c r="P54" s="10">
        <f>IF(COUNTA(A54:B54,D54,F54:M54)=0,"",IF(OR(A54="",B54="",D54="",F54=""),"Incomplete",IF(OR(C54="Course code not found",E54="Outcome ID not found",N54=""),"Invalid list value",IF(K54="","Review date missing",IF(K54&gt;TODAY(),"Future review date",IF(COUNTIFS($B$5:$B$204,B54,$D$5:$D$204,D54)&gt;1,"Duplicate course/outcome",IF(TODAY()-K54&gt;'Lists &amp; Settings'!$Q$5,"Review overdue","Ready")))))))</f>
        <v/>
      </c>
    </row>
    <row r="55">
      <c r="A55" s="12" t="n"/>
      <c r="B55" s="12" t="n"/>
      <c r="C55" s="10">
        <f>IF(B55="","",IFERROR(INDEX('Lists &amp; Settings'!$B$5:$B$104,MATCH(B55,'Lists &amp; Settings'!$A$5:$A$104,0)),"Course code not found"))</f>
        <v/>
      </c>
      <c r="D55" s="12" t="n"/>
      <c r="E55" s="10">
        <f>IF(D55="","",IFERROR(INDEX('Lists &amp; Settings'!$F$5:$F$24,MATCH(D55,'Lists &amp; Settings'!$E$5:$E$24,0)),"Outcome ID not found"))</f>
        <v/>
      </c>
      <c r="F55" s="12" t="n"/>
      <c r="G55" s="12" t="n"/>
      <c r="H55" s="12" t="n"/>
      <c r="I55" s="13" t="n"/>
      <c r="J55" s="12" t="n"/>
      <c r="K55" s="14" t="n"/>
      <c r="L55" s="13" t="n"/>
      <c r="M55" s="13" t="n"/>
      <c r="N55" s="15">
        <f>IF(F55="","",IFERROR(INDEX('Lists &amp; Settings'!$J$5:$J$14,MATCH(F55,'Lists &amp; Settings'!$I$5:$I$14,0)),""))</f>
        <v/>
      </c>
      <c r="O55" s="16">
        <f>IF(COUNTA(A55:B55,D55,F55:M55)=0,"",IF(AND(B55&lt;&gt;"",C55&lt;&gt;"Course code not found",D55&lt;&gt;"",E55&lt;&gt;"Outcome ID not found",N55&lt;&gt;"",K55&lt;&gt;"",K55&lt;=TODAY(),IFERROR(INDEX('Lists &amp; Settings'!$C$5:$C$104,MATCH(B55,'Lists &amp; Settings'!$A$5:$A$104,0)),"")="Active",IFERROR(INDEX('Lists &amp; Settings'!$G$5:$G$24,MATCH(D55,'Lists &amp; Settings'!$E$5:$E$24,0)),"")="Active"),"Yes","No"))</f>
        <v/>
      </c>
      <c r="P55" s="10">
        <f>IF(COUNTA(A55:B55,D55,F55:M55)=0,"",IF(OR(A55="",B55="",D55="",F55=""),"Incomplete",IF(OR(C55="Course code not found",E55="Outcome ID not found",N55=""),"Invalid list value",IF(K55="","Review date missing",IF(K55&gt;TODAY(),"Future review date",IF(COUNTIFS($B$5:$B$204,B55,$D$5:$D$204,D55)&gt;1,"Duplicate course/outcome",IF(TODAY()-K55&gt;'Lists &amp; Settings'!$Q$5,"Review overdue","Ready")))))))</f>
        <v/>
      </c>
    </row>
    <row r="56">
      <c r="A56" s="12" t="n"/>
      <c r="B56" s="12" t="n"/>
      <c r="C56" s="10">
        <f>IF(B56="","",IFERROR(INDEX('Lists &amp; Settings'!$B$5:$B$104,MATCH(B56,'Lists &amp; Settings'!$A$5:$A$104,0)),"Course code not found"))</f>
        <v/>
      </c>
      <c r="D56" s="12" t="n"/>
      <c r="E56" s="10">
        <f>IF(D56="","",IFERROR(INDEX('Lists &amp; Settings'!$F$5:$F$24,MATCH(D56,'Lists &amp; Settings'!$E$5:$E$24,0)),"Outcome ID not found"))</f>
        <v/>
      </c>
      <c r="F56" s="12" t="n"/>
      <c r="G56" s="12" t="n"/>
      <c r="H56" s="12" t="n"/>
      <c r="I56" s="13" t="n"/>
      <c r="J56" s="12" t="n"/>
      <c r="K56" s="14" t="n"/>
      <c r="L56" s="13" t="n"/>
      <c r="M56" s="13" t="n"/>
      <c r="N56" s="15">
        <f>IF(F56="","",IFERROR(INDEX('Lists &amp; Settings'!$J$5:$J$14,MATCH(F56,'Lists &amp; Settings'!$I$5:$I$14,0)),""))</f>
        <v/>
      </c>
      <c r="O56" s="16">
        <f>IF(COUNTA(A56:B56,D56,F56:M56)=0,"",IF(AND(B56&lt;&gt;"",C56&lt;&gt;"Course code not found",D56&lt;&gt;"",E56&lt;&gt;"Outcome ID not found",N56&lt;&gt;"",K56&lt;&gt;"",K56&lt;=TODAY(),IFERROR(INDEX('Lists &amp; Settings'!$C$5:$C$104,MATCH(B56,'Lists &amp; Settings'!$A$5:$A$104,0)),"")="Active",IFERROR(INDEX('Lists &amp; Settings'!$G$5:$G$24,MATCH(D56,'Lists &amp; Settings'!$E$5:$E$24,0)),"")="Active"),"Yes","No"))</f>
        <v/>
      </c>
      <c r="P56" s="10">
        <f>IF(COUNTA(A56:B56,D56,F56:M56)=0,"",IF(OR(A56="",B56="",D56="",F56=""),"Incomplete",IF(OR(C56="Course code not found",E56="Outcome ID not found",N56=""),"Invalid list value",IF(K56="","Review date missing",IF(K56&gt;TODAY(),"Future review date",IF(COUNTIFS($B$5:$B$204,B56,$D$5:$D$204,D56)&gt;1,"Duplicate course/outcome",IF(TODAY()-K56&gt;'Lists &amp; Settings'!$Q$5,"Review overdue","Ready")))))))</f>
        <v/>
      </c>
    </row>
    <row r="57">
      <c r="A57" s="12" t="n"/>
      <c r="B57" s="12" t="n"/>
      <c r="C57" s="10">
        <f>IF(B57="","",IFERROR(INDEX('Lists &amp; Settings'!$B$5:$B$104,MATCH(B57,'Lists &amp; Settings'!$A$5:$A$104,0)),"Course code not found"))</f>
        <v/>
      </c>
      <c r="D57" s="12" t="n"/>
      <c r="E57" s="10">
        <f>IF(D57="","",IFERROR(INDEX('Lists &amp; Settings'!$F$5:$F$24,MATCH(D57,'Lists &amp; Settings'!$E$5:$E$24,0)),"Outcome ID not found"))</f>
        <v/>
      </c>
      <c r="F57" s="12" t="n"/>
      <c r="G57" s="12" t="n"/>
      <c r="H57" s="12" t="n"/>
      <c r="I57" s="13" t="n"/>
      <c r="J57" s="12" t="n"/>
      <c r="K57" s="14" t="n"/>
      <c r="L57" s="13" t="n"/>
      <c r="M57" s="13" t="n"/>
      <c r="N57" s="15">
        <f>IF(F57="","",IFERROR(INDEX('Lists &amp; Settings'!$J$5:$J$14,MATCH(F57,'Lists &amp; Settings'!$I$5:$I$14,0)),""))</f>
        <v/>
      </c>
      <c r="O57" s="16">
        <f>IF(COUNTA(A57:B57,D57,F57:M57)=0,"",IF(AND(B57&lt;&gt;"",C57&lt;&gt;"Course code not found",D57&lt;&gt;"",E57&lt;&gt;"Outcome ID not found",N57&lt;&gt;"",K57&lt;&gt;"",K57&lt;=TODAY(),IFERROR(INDEX('Lists &amp; Settings'!$C$5:$C$104,MATCH(B57,'Lists &amp; Settings'!$A$5:$A$104,0)),"")="Active",IFERROR(INDEX('Lists &amp; Settings'!$G$5:$G$24,MATCH(D57,'Lists &amp; Settings'!$E$5:$E$24,0)),"")="Active"),"Yes","No"))</f>
        <v/>
      </c>
      <c r="P57" s="10">
        <f>IF(COUNTA(A57:B57,D57,F57:M57)=0,"",IF(OR(A57="",B57="",D57="",F57=""),"Incomplete",IF(OR(C57="Course code not found",E57="Outcome ID not found",N57=""),"Invalid list value",IF(K57="","Review date missing",IF(K57&gt;TODAY(),"Future review date",IF(COUNTIFS($B$5:$B$204,B57,$D$5:$D$204,D57)&gt;1,"Duplicate course/outcome",IF(TODAY()-K57&gt;'Lists &amp; Settings'!$Q$5,"Review overdue","Ready")))))))</f>
        <v/>
      </c>
    </row>
    <row r="58">
      <c r="A58" s="12" t="n"/>
      <c r="B58" s="12" t="n"/>
      <c r="C58" s="10">
        <f>IF(B58="","",IFERROR(INDEX('Lists &amp; Settings'!$B$5:$B$104,MATCH(B58,'Lists &amp; Settings'!$A$5:$A$104,0)),"Course code not found"))</f>
        <v/>
      </c>
      <c r="D58" s="12" t="n"/>
      <c r="E58" s="10">
        <f>IF(D58="","",IFERROR(INDEX('Lists &amp; Settings'!$F$5:$F$24,MATCH(D58,'Lists &amp; Settings'!$E$5:$E$24,0)),"Outcome ID not found"))</f>
        <v/>
      </c>
      <c r="F58" s="12" t="n"/>
      <c r="G58" s="12" t="n"/>
      <c r="H58" s="12" t="n"/>
      <c r="I58" s="13" t="n"/>
      <c r="J58" s="12" t="n"/>
      <c r="K58" s="14" t="n"/>
      <c r="L58" s="13" t="n"/>
      <c r="M58" s="13" t="n"/>
      <c r="N58" s="15">
        <f>IF(F58="","",IFERROR(INDEX('Lists &amp; Settings'!$J$5:$J$14,MATCH(F58,'Lists &amp; Settings'!$I$5:$I$14,0)),""))</f>
        <v/>
      </c>
      <c r="O58" s="16">
        <f>IF(COUNTA(A58:B58,D58,F58:M58)=0,"",IF(AND(B58&lt;&gt;"",C58&lt;&gt;"Course code not found",D58&lt;&gt;"",E58&lt;&gt;"Outcome ID not found",N58&lt;&gt;"",K58&lt;&gt;"",K58&lt;=TODAY(),IFERROR(INDEX('Lists &amp; Settings'!$C$5:$C$104,MATCH(B58,'Lists &amp; Settings'!$A$5:$A$104,0)),"")="Active",IFERROR(INDEX('Lists &amp; Settings'!$G$5:$G$24,MATCH(D58,'Lists &amp; Settings'!$E$5:$E$24,0)),"")="Active"),"Yes","No"))</f>
        <v/>
      </c>
      <c r="P58" s="10">
        <f>IF(COUNTA(A58:B58,D58,F58:M58)=0,"",IF(OR(A58="",B58="",D58="",F58=""),"Incomplete",IF(OR(C58="Course code not found",E58="Outcome ID not found",N58=""),"Invalid list value",IF(K58="","Review date missing",IF(K58&gt;TODAY(),"Future review date",IF(COUNTIFS($B$5:$B$204,B58,$D$5:$D$204,D58)&gt;1,"Duplicate course/outcome",IF(TODAY()-K58&gt;'Lists &amp; Settings'!$Q$5,"Review overdue","Ready")))))))</f>
        <v/>
      </c>
    </row>
    <row r="59">
      <c r="A59" s="12" t="n"/>
      <c r="B59" s="12" t="n"/>
      <c r="C59" s="10">
        <f>IF(B59="","",IFERROR(INDEX('Lists &amp; Settings'!$B$5:$B$104,MATCH(B59,'Lists &amp; Settings'!$A$5:$A$104,0)),"Course code not found"))</f>
        <v/>
      </c>
      <c r="D59" s="12" t="n"/>
      <c r="E59" s="10">
        <f>IF(D59="","",IFERROR(INDEX('Lists &amp; Settings'!$F$5:$F$24,MATCH(D59,'Lists &amp; Settings'!$E$5:$E$24,0)),"Outcome ID not found"))</f>
        <v/>
      </c>
      <c r="F59" s="12" t="n"/>
      <c r="G59" s="12" t="n"/>
      <c r="H59" s="12" t="n"/>
      <c r="I59" s="13" t="n"/>
      <c r="J59" s="12" t="n"/>
      <c r="K59" s="14" t="n"/>
      <c r="L59" s="13" t="n"/>
      <c r="M59" s="13" t="n"/>
      <c r="N59" s="15">
        <f>IF(F59="","",IFERROR(INDEX('Lists &amp; Settings'!$J$5:$J$14,MATCH(F59,'Lists &amp; Settings'!$I$5:$I$14,0)),""))</f>
        <v/>
      </c>
      <c r="O59" s="16">
        <f>IF(COUNTA(A59:B59,D59,F59:M59)=0,"",IF(AND(B59&lt;&gt;"",C59&lt;&gt;"Course code not found",D59&lt;&gt;"",E59&lt;&gt;"Outcome ID not found",N59&lt;&gt;"",K59&lt;&gt;"",K59&lt;=TODAY(),IFERROR(INDEX('Lists &amp; Settings'!$C$5:$C$104,MATCH(B59,'Lists &amp; Settings'!$A$5:$A$104,0)),"")="Active",IFERROR(INDEX('Lists &amp; Settings'!$G$5:$G$24,MATCH(D59,'Lists &amp; Settings'!$E$5:$E$24,0)),"")="Active"),"Yes","No"))</f>
        <v/>
      </c>
      <c r="P59" s="10">
        <f>IF(COUNTA(A59:B59,D59,F59:M59)=0,"",IF(OR(A59="",B59="",D59="",F59=""),"Incomplete",IF(OR(C59="Course code not found",E59="Outcome ID not found",N59=""),"Invalid list value",IF(K59="","Review date missing",IF(K59&gt;TODAY(),"Future review date",IF(COUNTIFS($B$5:$B$204,B59,$D$5:$D$204,D59)&gt;1,"Duplicate course/outcome",IF(TODAY()-K59&gt;'Lists &amp; Settings'!$Q$5,"Review overdue","Ready")))))))</f>
        <v/>
      </c>
    </row>
    <row r="60">
      <c r="A60" s="12" t="n"/>
      <c r="B60" s="12" t="n"/>
      <c r="C60" s="10">
        <f>IF(B60="","",IFERROR(INDEX('Lists &amp; Settings'!$B$5:$B$104,MATCH(B60,'Lists &amp; Settings'!$A$5:$A$104,0)),"Course code not found"))</f>
        <v/>
      </c>
      <c r="D60" s="12" t="n"/>
      <c r="E60" s="10">
        <f>IF(D60="","",IFERROR(INDEX('Lists &amp; Settings'!$F$5:$F$24,MATCH(D60,'Lists &amp; Settings'!$E$5:$E$24,0)),"Outcome ID not found"))</f>
        <v/>
      </c>
      <c r="F60" s="12" t="n"/>
      <c r="G60" s="12" t="n"/>
      <c r="H60" s="12" t="n"/>
      <c r="I60" s="13" t="n"/>
      <c r="J60" s="12" t="n"/>
      <c r="K60" s="14" t="n"/>
      <c r="L60" s="13" t="n"/>
      <c r="M60" s="13" t="n"/>
      <c r="N60" s="15">
        <f>IF(F60="","",IFERROR(INDEX('Lists &amp; Settings'!$J$5:$J$14,MATCH(F60,'Lists &amp; Settings'!$I$5:$I$14,0)),""))</f>
        <v/>
      </c>
      <c r="O60" s="16">
        <f>IF(COUNTA(A60:B60,D60,F60:M60)=0,"",IF(AND(B60&lt;&gt;"",C60&lt;&gt;"Course code not found",D60&lt;&gt;"",E60&lt;&gt;"Outcome ID not found",N60&lt;&gt;"",K60&lt;&gt;"",K60&lt;=TODAY(),IFERROR(INDEX('Lists &amp; Settings'!$C$5:$C$104,MATCH(B60,'Lists &amp; Settings'!$A$5:$A$104,0)),"")="Active",IFERROR(INDEX('Lists &amp; Settings'!$G$5:$G$24,MATCH(D60,'Lists &amp; Settings'!$E$5:$E$24,0)),"")="Active"),"Yes","No"))</f>
        <v/>
      </c>
      <c r="P60" s="10">
        <f>IF(COUNTA(A60:B60,D60,F60:M60)=0,"",IF(OR(A60="",B60="",D60="",F60=""),"Incomplete",IF(OR(C60="Course code not found",E60="Outcome ID not found",N60=""),"Invalid list value",IF(K60="","Review date missing",IF(K60&gt;TODAY(),"Future review date",IF(COUNTIFS($B$5:$B$204,B60,$D$5:$D$204,D60)&gt;1,"Duplicate course/outcome",IF(TODAY()-K60&gt;'Lists &amp; Settings'!$Q$5,"Review overdue","Ready")))))))</f>
        <v/>
      </c>
    </row>
    <row r="61">
      <c r="A61" s="12" t="n"/>
      <c r="B61" s="12" t="n"/>
      <c r="C61" s="10">
        <f>IF(B61="","",IFERROR(INDEX('Lists &amp; Settings'!$B$5:$B$104,MATCH(B61,'Lists &amp; Settings'!$A$5:$A$104,0)),"Course code not found"))</f>
        <v/>
      </c>
      <c r="D61" s="12" t="n"/>
      <c r="E61" s="10">
        <f>IF(D61="","",IFERROR(INDEX('Lists &amp; Settings'!$F$5:$F$24,MATCH(D61,'Lists &amp; Settings'!$E$5:$E$24,0)),"Outcome ID not found"))</f>
        <v/>
      </c>
      <c r="F61" s="12" t="n"/>
      <c r="G61" s="12" t="n"/>
      <c r="H61" s="12" t="n"/>
      <c r="I61" s="13" t="n"/>
      <c r="J61" s="12" t="n"/>
      <c r="K61" s="14" t="n"/>
      <c r="L61" s="13" t="n"/>
      <c r="M61" s="13" t="n"/>
      <c r="N61" s="15">
        <f>IF(F61="","",IFERROR(INDEX('Lists &amp; Settings'!$J$5:$J$14,MATCH(F61,'Lists &amp; Settings'!$I$5:$I$14,0)),""))</f>
        <v/>
      </c>
      <c r="O61" s="16">
        <f>IF(COUNTA(A61:B61,D61,F61:M61)=0,"",IF(AND(B61&lt;&gt;"",C61&lt;&gt;"Course code not found",D61&lt;&gt;"",E61&lt;&gt;"Outcome ID not found",N61&lt;&gt;"",K61&lt;&gt;"",K61&lt;=TODAY(),IFERROR(INDEX('Lists &amp; Settings'!$C$5:$C$104,MATCH(B61,'Lists &amp; Settings'!$A$5:$A$104,0)),"")="Active",IFERROR(INDEX('Lists &amp; Settings'!$G$5:$G$24,MATCH(D61,'Lists &amp; Settings'!$E$5:$E$24,0)),"")="Active"),"Yes","No"))</f>
        <v/>
      </c>
      <c r="P61" s="10">
        <f>IF(COUNTA(A61:B61,D61,F61:M61)=0,"",IF(OR(A61="",B61="",D61="",F61=""),"Incomplete",IF(OR(C61="Course code not found",E61="Outcome ID not found",N61=""),"Invalid list value",IF(K61="","Review date missing",IF(K61&gt;TODAY(),"Future review date",IF(COUNTIFS($B$5:$B$204,B61,$D$5:$D$204,D61)&gt;1,"Duplicate course/outcome",IF(TODAY()-K61&gt;'Lists &amp; Settings'!$Q$5,"Review overdue","Ready")))))))</f>
        <v/>
      </c>
    </row>
    <row r="62">
      <c r="A62" s="12" t="n"/>
      <c r="B62" s="12" t="n"/>
      <c r="C62" s="10">
        <f>IF(B62="","",IFERROR(INDEX('Lists &amp; Settings'!$B$5:$B$104,MATCH(B62,'Lists &amp; Settings'!$A$5:$A$104,0)),"Course code not found"))</f>
        <v/>
      </c>
      <c r="D62" s="12" t="n"/>
      <c r="E62" s="10">
        <f>IF(D62="","",IFERROR(INDEX('Lists &amp; Settings'!$F$5:$F$24,MATCH(D62,'Lists &amp; Settings'!$E$5:$E$24,0)),"Outcome ID not found"))</f>
        <v/>
      </c>
      <c r="F62" s="12" t="n"/>
      <c r="G62" s="12" t="n"/>
      <c r="H62" s="12" t="n"/>
      <c r="I62" s="13" t="n"/>
      <c r="J62" s="12" t="n"/>
      <c r="K62" s="14" t="n"/>
      <c r="L62" s="13" t="n"/>
      <c r="M62" s="13" t="n"/>
      <c r="N62" s="15">
        <f>IF(F62="","",IFERROR(INDEX('Lists &amp; Settings'!$J$5:$J$14,MATCH(F62,'Lists &amp; Settings'!$I$5:$I$14,0)),""))</f>
        <v/>
      </c>
      <c r="O62" s="16">
        <f>IF(COUNTA(A62:B62,D62,F62:M62)=0,"",IF(AND(B62&lt;&gt;"",C62&lt;&gt;"Course code not found",D62&lt;&gt;"",E62&lt;&gt;"Outcome ID not found",N62&lt;&gt;"",K62&lt;&gt;"",K62&lt;=TODAY(),IFERROR(INDEX('Lists &amp; Settings'!$C$5:$C$104,MATCH(B62,'Lists &amp; Settings'!$A$5:$A$104,0)),"")="Active",IFERROR(INDEX('Lists &amp; Settings'!$G$5:$G$24,MATCH(D62,'Lists &amp; Settings'!$E$5:$E$24,0)),"")="Active"),"Yes","No"))</f>
        <v/>
      </c>
      <c r="P62" s="10">
        <f>IF(COUNTA(A62:B62,D62,F62:M62)=0,"",IF(OR(A62="",B62="",D62="",F62=""),"Incomplete",IF(OR(C62="Course code not found",E62="Outcome ID not found",N62=""),"Invalid list value",IF(K62="","Review date missing",IF(K62&gt;TODAY(),"Future review date",IF(COUNTIFS($B$5:$B$204,B62,$D$5:$D$204,D62)&gt;1,"Duplicate course/outcome",IF(TODAY()-K62&gt;'Lists &amp; Settings'!$Q$5,"Review overdue","Ready")))))))</f>
        <v/>
      </c>
    </row>
    <row r="63">
      <c r="A63" s="12" t="n"/>
      <c r="B63" s="12" t="n"/>
      <c r="C63" s="10">
        <f>IF(B63="","",IFERROR(INDEX('Lists &amp; Settings'!$B$5:$B$104,MATCH(B63,'Lists &amp; Settings'!$A$5:$A$104,0)),"Course code not found"))</f>
        <v/>
      </c>
      <c r="D63" s="12" t="n"/>
      <c r="E63" s="10">
        <f>IF(D63="","",IFERROR(INDEX('Lists &amp; Settings'!$F$5:$F$24,MATCH(D63,'Lists &amp; Settings'!$E$5:$E$24,0)),"Outcome ID not found"))</f>
        <v/>
      </c>
      <c r="F63" s="12" t="n"/>
      <c r="G63" s="12" t="n"/>
      <c r="H63" s="12" t="n"/>
      <c r="I63" s="13" t="n"/>
      <c r="J63" s="12" t="n"/>
      <c r="K63" s="14" t="n"/>
      <c r="L63" s="13" t="n"/>
      <c r="M63" s="13" t="n"/>
      <c r="N63" s="15">
        <f>IF(F63="","",IFERROR(INDEX('Lists &amp; Settings'!$J$5:$J$14,MATCH(F63,'Lists &amp; Settings'!$I$5:$I$14,0)),""))</f>
        <v/>
      </c>
      <c r="O63" s="16">
        <f>IF(COUNTA(A63:B63,D63,F63:M63)=0,"",IF(AND(B63&lt;&gt;"",C63&lt;&gt;"Course code not found",D63&lt;&gt;"",E63&lt;&gt;"Outcome ID not found",N63&lt;&gt;"",K63&lt;&gt;"",K63&lt;=TODAY(),IFERROR(INDEX('Lists &amp; Settings'!$C$5:$C$104,MATCH(B63,'Lists &amp; Settings'!$A$5:$A$104,0)),"")="Active",IFERROR(INDEX('Lists &amp; Settings'!$G$5:$G$24,MATCH(D63,'Lists &amp; Settings'!$E$5:$E$24,0)),"")="Active"),"Yes","No"))</f>
        <v/>
      </c>
      <c r="P63" s="10">
        <f>IF(COUNTA(A63:B63,D63,F63:M63)=0,"",IF(OR(A63="",B63="",D63="",F63=""),"Incomplete",IF(OR(C63="Course code not found",E63="Outcome ID not found",N63=""),"Invalid list value",IF(K63="","Review date missing",IF(K63&gt;TODAY(),"Future review date",IF(COUNTIFS($B$5:$B$204,B63,$D$5:$D$204,D63)&gt;1,"Duplicate course/outcome",IF(TODAY()-K63&gt;'Lists &amp; Settings'!$Q$5,"Review overdue","Ready")))))))</f>
        <v/>
      </c>
    </row>
    <row r="64">
      <c r="A64" s="12" t="n"/>
      <c r="B64" s="12" t="n"/>
      <c r="C64" s="10">
        <f>IF(B64="","",IFERROR(INDEX('Lists &amp; Settings'!$B$5:$B$104,MATCH(B64,'Lists &amp; Settings'!$A$5:$A$104,0)),"Course code not found"))</f>
        <v/>
      </c>
      <c r="D64" s="12" t="n"/>
      <c r="E64" s="10">
        <f>IF(D64="","",IFERROR(INDEX('Lists &amp; Settings'!$F$5:$F$24,MATCH(D64,'Lists &amp; Settings'!$E$5:$E$24,0)),"Outcome ID not found"))</f>
        <v/>
      </c>
      <c r="F64" s="12" t="n"/>
      <c r="G64" s="12" t="n"/>
      <c r="H64" s="12" t="n"/>
      <c r="I64" s="13" t="n"/>
      <c r="J64" s="12" t="n"/>
      <c r="K64" s="14" t="n"/>
      <c r="L64" s="13" t="n"/>
      <c r="M64" s="13" t="n"/>
      <c r="N64" s="15">
        <f>IF(F64="","",IFERROR(INDEX('Lists &amp; Settings'!$J$5:$J$14,MATCH(F64,'Lists &amp; Settings'!$I$5:$I$14,0)),""))</f>
        <v/>
      </c>
      <c r="O64" s="16">
        <f>IF(COUNTA(A64:B64,D64,F64:M64)=0,"",IF(AND(B64&lt;&gt;"",C64&lt;&gt;"Course code not found",D64&lt;&gt;"",E64&lt;&gt;"Outcome ID not found",N64&lt;&gt;"",K64&lt;&gt;"",K64&lt;=TODAY(),IFERROR(INDEX('Lists &amp; Settings'!$C$5:$C$104,MATCH(B64,'Lists &amp; Settings'!$A$5:$A$104,0)),"")="Active",IFERROR(INDEX('Lists &amp; Settings'!$G$5:$G$24,MATCH(D64,'Lists &amp; Settings'!$E$5:$E$24,0)),"")="Active"),"Yes","No"))</f>
        <v/>
      </c>
      <c r="P64" s="10">
        <f>IF(COUNTA(A64:B64,D64,F64:M64)=0,"",IF(OR(A64="",B64="",D64="",F64=""),"Incomplete",IF(OR(C64="Course code not found",E64="Outcome ID not found",N64=""),"Invalid list value",IF(K64="","Review date missing",IF(K64&gt;TODAY(),"Future review date",IF(COUNTIFS($B$5:$B$204,B64,$D$5:$D$204,D64)&gt;1,"Duplicate course/outcome",IF(TODAY()-K64&gt;'Lists &amp; Settings'!$Q$5,"Review overdue","Ready")))))))</f>
        <v/>
      </c>
    </row>
    <row r="65">
      <c r="A65" s="12" t="n"/>
      <c r="B65" s="12" t="n"/>
      <c r="C65" s="10">
        <f>IF(B65="","",IFERROR(INDEX('Lists &amp; Settings'!$B$5:$B$104,MATCH(B65,'Lists &amp; Settings'!$A$5:$A$104,0)),"Course code not found"))</f>
        <v/>
      </c>
      <c r="D65" s="12" t="n"/>
      <c r="E65" s="10">
        <f>IF(D65="","",IFERROR(INDEX('Lists &amp; Settings'!$F$5:$F$24,MATCH(D65,'Lists &amp; Settings'!$E$5:$E$24,0)),"Outcome ID not found"))</f>
        <v/>
      </c>
      <c r="F65" s="12" t="n"/>
      <c r="G65" s="12" t="n"/>
      <c r="H65" s="12" t="n"/>
      <c r="I65" s="13" t="n"/>
      <c r="J65" s="12" t="n"/>
      <c r="K65" s="14" t="n"/>
      <c r="L65" s="13" t="n"/>
      <c r="M65" s="13" t="n"/>
      <c r="N65" s="15">
        <f>IF(F65="","",IFERROR(INDEX('Lists &amp; Settings'!$J$5:$J$14,MATCH(F65,'Lists &amp; Settings'!$I$5:$I$14,0)),""))</f>
        <v/>
      </c>
      <c r="O65" s="16">
        <f>IF(COUNTA(A65:B65,D65,F65:M65)=0,"",IF(AND(B65&lt;&gt;"",C65&lt;&gt;"Course code not found",D65&lt;&gt;"",E65&lt;&gt;"Outcome ID not found",N65&lt;&gt;"",K65&lt;&gt;"",K65&lt;=TODAY(),IFERROR(INDEX('Lists &amp; Settings'!$C$5:$C$104,MATCH(B65,'Lists &amp; Settings'!$A$5:$A$104,0)),"")="Active",IFERROR(INDEX('Lists &amp; Settings'!$G$5:$G$24,MATCH(D65,'Lists &amp; Settings'!$E$5:$E$24,0)),"")="Active"),"Yes","No"))</f>
        <v/>
      </c>
      <c r="P65" s="10">
        <f>IF(COUNTA(A65:B65,D65,F65:M65)=0,"",IF(OR(A65="",B65="",D65="",F65=""),"Incomplete",IF(OR(C65="Course code not found",E65="Outcome ID not found",N65=""),"Invalid list value",IF(K65="","Review date missing",IF(K65&gt;TODAY(),"Future review date",IF(COUNTIFS($B$5:$B$204,B65,$D$5:$D$204,D65)&gt;1,"Duplicate course/outcome",IF(TODAY()-K65&gt;'Lists &amp; Settings'!$Q$5,"Review overdue","Ready")))))))</f>
        <v/>
      </c>
    </row>
    <row r="66">
      <c r="A66" s="12" t="n"/>
      <c r="B66" s="12" t="n"/>
      <c r="C66" s="10">
        <f>IF(B66="","",IFERROR(INDEX('Lists &amp; Settings'!$B$5:$B$104,MATCH(B66,'Lists &amp; Settings'!$A$5:$A$104,0)),"Course code not found"))</f>
        <v/>
      </c>
      <c r="D66" s="12" t="n"/>
      <c r="E66" s="10">
        <f>IF(D66="","",IFERROR(INDEX('Lists &amp; Settings'!$F$5:$F$24,MATCH(D66,'Lists &amp; Settings'!$E$5:$E$24,0)),"Outcome ID not found"))</f>
        <v/>
      </c>
      <c r="F66" s="12" t="n"/>
      <c r="G66" s="12" t="n"/>
      <c r="H66" s="12" t="n"/>
      <c r="I66" s="13" t="n"/>
      <c r="J66" s="12" t="n"/>
      <c r="K66" s="14" t="n"/>
      <c r="L66" s="13" t="n"/>
      <c r="M66" s="13" t="n"/>
      <c r="N66" s="15">
        <f>IF(F66="","",IFERROR(INDEX('Lists &amp; Settings'!$J$5:$J$14,MATCH(F66,'Lists &amp; Settings'!$I$5:$I$14,0)),""))</f>
        <v/>
      </c>
      <c r="O66" s="16">
        <f>IF(COUNTA(A66:B66,D66,F66:M66)=0,"",IF(AND(B66&lt;&gt;"",C66&lt;&gt;"Course code not found",D66&lt;&gt;"",E66&lt;&gt;"Outcome ID not found",N66&lt;&gt;"",K66&lt;&gt;"",K66&lt;=TODAY(),IFERROR(INDEX('Lists &amp; Settings'!$C$5:$C$104,MATCH(B66,'Lists &amp; Settings'!$A$5:$A$104,0)),"")="Active",IFERROR(INDEX('Lists &amp; Settings'!$G$5:$G$24,MATCH(D66,'Lists &amp; Settings'!$E$5:$E$24,0)),"")="Active"),"Yes","No"))</f>
        <v/>
      </c>
      <c r="P66" s="10">
        <f>IF(COUNTA(A66:B66,D66,F66:M66)=0,"",IF(OR(A66="",B66="",D66="",F66=""),"Incomplete",IF(OR(C66="Course code not found",E66="Outcome ID not found",N66=""),"Invalid list value",IF(K66="","Review date missing",IF(K66&gt;TODAY(),"Future review date",IF(COUNTIFS($B$5:$B$204,B66,$D$5:$D$204,D66)&gt;1,"Duplicate course/outcome",IF(TODAY()-K66&gt;'Lists &amp; Settings'!$Q$5,"Review overdue","Ready")))))))</f>
        <v/>
      </c>
    </row>
    <row r="67">
      <c r="A67" s="12" t="n"/>
      <c r="B67" s="12" t="n"/>
      <c r="C67" s="10">
        <f>IF(B67="","",IFERROR(INDEX('Lists &amp; Settings'!$B$5:$B$104,MATCH(B67,'Lists &amp; Settings'!$A$5:$A$104,0)),"Course code not found"))</f>
        <v/>
      </c>
      <c r="D67" s="12" t="n"/>
      <c r="E67" s="10">
        <f>IF(D67="","",IFERROR(INDEX('Lists &amp; Settings'!$F$5:$F$24,MATCH(D67,'Lists &amp; Settings'!$E$5:$E$24,0)),"Outcome ID not found"))</f>
        <v/>
      </c>
      <c r="F67" s="12" t="n"/>
      <c r="G67" s="12" t="n"/>
      <c r="H67" s="12" t="n"/>
      <c r="I67" s="13" t="n"/>
      <c r="J67" s="12" t="n"/>
      <c r="K67" s="14" t="n"/>
      <c r="L67" s="13" t="n"/>
      <c r="M67" s="13" t="n"/>
      <c r="N67" s="15">
        <f>IF(F67="","",IFERROR(INDEX('Lists &amp; Settings'!$J$5:$J$14,MATCH(F67,'Lists &amp; Settings'!$I$5:$I$14,0)),""))</f>
        <v/>
      </c>
      <c r="O67" s="16">
        <f>IF(COUNTA(A67:B67,D67,F67:M67)=0,"",IF(AND(B67&lt;&gt;"",C67&lt;&gt;"Course code not found",D67&lt;&gt;"",E67&lt;&gt;"Outcome ID not found",N67&lt;&gt;"",K67&lt;&gt;"",K67&lt;=TODAY(),IFERROR(INDEX('Lists &amp; Settings'!$C$5:$C$104,MATCH(B67,'Lists &amp; Settings'!$A$5:$A$104,0)),"")="Active",IFERROR(INDEX('Lists &amp; Settings'!$G$5:$G$24,MATCH(D67,'Lists &amp; Settings'!$E$5:$E$24,0)),"")="Active"),"Yes","No"))</f>
        <v/>
      </c>
      <c r="P67" s="10">
        <f>IF(COUNTA(A67:B67,D67,F67:M67)=0,"",IF(OR(A67="",B67="",D67="",F67=""),"Incomplete",IF(OR(C67="Course code not found",E67="Outcome ID not found",N67=""),"Invalid list value",IF(K67="","Review date missing",IF(K67&gt;TODAY(),"Future review date",IF(COUNTIFS($B$5:$B$204,B67,$D$5:$D$204,D67)&gt;1,"Duplicate course/outcome",IF(TODAY()-K67&gt;'Lists &amp; Settings'!$Q$5,"Review overdue","Ready")))))))</f>
        <v/>
      </c>
    </row>
    <row r="68">
      <c r="A68" s="12" t="n"/>
      <c r="B68" s="12" t="n"/>
      <c r="C68" s="10">
        <f>IF(B68="","",IFERROR(INDEX('Lists &amp; Settings'!$B$5:$B$104,MATCH(B68,'Lists &amp; Settings'!$A$5:$A$104,0)),"Course code not found"))</f>
        <v/>
      </c>
      <c r="D68" s="12" t="n"/>
      <c r="E68" s="10">
        <f>IF(D68="","",IFERROR(INDEX('Lists &amp; Settings'!$F$5:$F$24,MATCH(D68,'Lists &amp; Settings'!$E$5:$E$24,0)),"Outcome ID not found"))</f>
        <v/>
      </c>
      <c r="F68" s="12" t="n"/>
      <c r="G68" s="12" t="n"/>
      <c r="H68" s="12" t="n"/>
      <c r="I68" s="13" t="n"/>
      <c r="J68" s="12" t="n"/>
      <c r="K68" s="14" t="n"/>
      <c r="L68" s="13" t="n"/>
      <c r="M68" s="13" t="n"/>
      <c r="N68" s="15">
        <f>IF(F68="","",IFERROR(INDEX('Lists &amp; Settings'!$J$5:$J$14,MATCH(F68,'Lists &amp; Settings'!$I$5:$I$14,0)),""))</f>
        <v/>
      </c>
      <c r="O68" s="16">
        <f>IF(COUNTA(A68:B68,D68,F68:M68)=0,"",IF(AND(B68&lt;&gt;"",C68&lt;&gt;"Course code not found",D68&lt;&gt;"",E68&lt;&gt;"Outcome ID not found",N68&lt;&gt;"",K68&lt;&gt;"",K68&lt;=TODAY(),IFERROR(INDEX('Lists &amp; Settings'!$C$5:$C$104,MATCH(B68,'Lists &amp; Settings'!$A$5:$A$104,0)),"")="Active",IFERROR(INDEX('Lists &amp; Settings'!$G$5:$G$24,MATCH(D68,'Lists &amp; Settings'!$E$5:$E$24,0)),"")="Active"),"Yes","No"))</f>
        <v/>
      </c>
      <c r="P68" s="10">
        <f>IF(COUNTA(A68:B68,D68,F68:M68)=0,"",IF(OR(A68="",B68="",D68="",F68=""),"Incomplete",IF(OR(C68="Course code not found",E68="Outcome ID not found",N68=""),"Invalid list value",IF(K68="","Review date missing",IF(K68&gt;TODAY(),"Future review date",IF(COUNTIFS($B$5:$B$204,B68,$D$5:$D$204,D68)&gt;1,"Duplicate course/outcome",IF(TODAY()-K68&gt;'Lists &amp; Settings'!$Q$5,"Review overdue","Ready")))))))</f>
        <v/>
      </c>
    </row>
    <row r="69">
      <c r="A69" s="12" t="n"/>
      <c r="B69" s="12" t="n"/>
      <c r="C69" s="10">
        <f>IF(B69="","",IFERROR(INDEX('Lists &amp; Settings'!$B$5:$B$104,MATCH(B69,'Lists &amp; Settings'!$A$5:$A$104,0)),"Course code not found"))</f>
        <v/>
      </c>
      <c r="D69" s="12" t="n"/>
      <c r="E69" s="10">
        <f>IF(D69="","",IFERROR(INDEX('Lists &amp; Settings'!$F$5:$F$24,MATCH(D69,'Lists &amp; Settings'!$E$5:$E$24,0)),"Outcome ID not found"))</f>
        <v/>
      </c>
      <c r="F69" s="12" t="n"/>
      <c r="G69" s="12" t="n"/>
      <c r="H69" s="12" t="n"/>
      <c r="I69" s="13" t="n"/>
      <c r="J69" s="12" t="n"/>
      <c r="K69" s="14" t="n"/>
      <c r="L69" s="13" t="n"/>
      <c r="M69" s="13" t="n"/>
      <c r="N69" s="15">
        <f>IF(F69="","",IFERROR(INDEX('Lists &amp; Settings'!$J$5:$J$14,MATCH(F69,'Lists &amp; Settings'!$I$5:$I$14,0)),""))</f>
        <v/>
      </c>
      <c r="O69" s="16">
        <f>IF(COUNTA(A69:B69,D69,F69:M69)=0,"",IF(AND(B69&lt;&gt;"",C69&lt;&gt;"Course code not found",D69&lt;&gt;"",E69&lt;&gt;"Outcome ID not found",N69&lt;&gt;"",K69&lt;&gt;"",K69&lt;=TODAY(),IFERROR(INDEX('Lists &amp; Settings'!$C$5:$C$104,MATCH(B69,'Lists &amp; Settings'!$A$5:$A$104,0)),"")="Active",IFERROR(INDEX('Lists &amp; Settings'!$G$5:$G$24,MATCH(D69,'Lists &amp; Settings'!$E$5:$E$24,0)),"")="Active"),"Yes","No"))</f>
        <v/>
      </c>
      <c r="P69" s="10">
        <f>IF(COUNTA(A69:B69,D69,F69:M69)=0,"",IF(OR(A69="",B69="",D69="",F69=""),"Incomplete",IF(OR(C69="Course code not found",E69="Outcome ID not found",N69=""),"Invalid list value",IF(K69="","Review date missing",IF(K69&gt;TODAY(),"Future review date",IF(COUNTIFS($B$5:$B$204,B69,$D$5:$D$204,D69)&gt;1,"Duplicate course/outcome",IF(TODAY()-K69&gt;'Lists &amp; Settings'!$Q$5,"Review overdue","Ready")))))))</f>
        <v/>
      </c>
    </row>
    <row r="70">
      <c r="A70" s="12" t="n"/>
      <c r="B70" s="12" t="n"/>
      <c r="C70" s="10">
        <f>IF(B70="","",IFERROR(INDEX('Lists &amp; Settings'!$B$5:$B$104,MATCH(B70,'Lists &amp; Settings'!$A$5:$A$104,0)),"Course code not found"))</f>
        <v/>
      </c>
      <c r="D70" s="12" t="n"/>
      <c r="E70" s="10">
        <f>IF(D70="","",IFERROR(INDEX('Lists &amp; Settings'!$F$5:$F$24,MATCH(D70,'Lists &amp; Settings'!$E$5:$E$24,0)),"Outcome ID not found"))</f>
        <v/>
      </c>
      <c r="F70" s="12" t="n"/>
      <c r="G70" s="12" t="n"/>
      <c r="H70" s="12" t="n"/>
      <c r="I70" s="13" t="n"/>
      <c r="J70" s="12" t="n"/>
      <c r="K70" s="14" t="n"/>
      <c r="L70" s="13" t="n"/>
      <c r="M70" s="13" t="n"/>
      <c r="N70" s="15">
        <f>IF(F70="","",IFERROR(INDEX('Lists &amp; Settings'!$J$5:$J$14,MATCH(F70,'Lists &amp; Settings'!$I$5:$I$14,0)),""))</f>
        <v/>
      </c>
      <c r="O70" s="16">
        <f>IF(COUNTA(A70:B70,D70,F70:M70)=0,"",IF(AND(B70&lt;&gt;"",C70&lt;&gt;"Course code not found",D70&lt;&gt;"",E70&lt;&gt;"Outcome ID not found",N70&lt;&gt;"",K70&lt;&gt;"",K70&lt;=TODAY(),IFERROR(INDEX('Lists &amp; Settings'!$C$5:$C$104,MATCH(B70,'Lists &amp; Settings'!$A$5:$A$104,0)),"")="Active",IFERROR(INDEX('Lists &amp; Settings'!$G$5:$G$24,MATCH(D70,'Lists &amp; Settings'!$E$5:$E$24,0)),"")="Active"),"Yes","No"))</f>
        <v/>
      </c>
      <c r="P70" s="10">
        <f>IF(COUNTA(A70:B70,D70,F70:M70)=0,"",IF(OR(A70="",B70="",D70="",F70=""),"Incomplete",IF(OR(C70="Course code not found",E70="Outcome ID not found",N70=""),"Invalid list value",IF(K70="","Review date missing",IF(K70&gt;TODAY(),"Future review date",IF(COUNTIFS($B$5:$B$204,B70,$D$5:$D$204,D70)&gt;1,"Duplicate course/outcome",IF(TODAY()-K70&gt;'Lists &amp; Settings'!$Q$5,"Review overdue","Ready")))))))</f>
        <v/>
      </c>
    </row>
    <row r="71">
      <c r="A71" s="12" t="n"/>
      <c r="B71" s="12" t="n"/>
      <c r="C71" s="10">
        <f>IF(B71="","",IFERROR(INDEX('Lists &amp; Settings'!$B$5:$B$104,MATCH(B71,'Lists &amp; Settings'!$A$5:$A$104,0)),"Course code not found"))</f>
        <v/>
      </c>
      <c r="D71" s="12" t="n"/>
      <c r="E71" s="10">
        <f>IF(D71="","",IFERROR(INDEX('Lists &amp; Settings'!$F$5:$F$24,MATCH(D71,'Lists &amp; Settings'!$E$5:$E$24,0)),"Outcome ID not found"))</f>
        <v/>
      </c>
      <c r="F71" s="12" t="n"/>
      <c r="G71" s="12" t="n"/>
      <c r="H71" s="12" t="n"/>
      <c r="I71" s="13" t="n"/>
      <c r="J71" s="12" t="n"/>
      <c r="K71" s="14" t="n"/>
      <c r="L71" s="13" t="n"/>
      <c r="M71" s="13" t="n"/>
      <c r="N71" s="15">
        <f>IF(F71="","",IFERROR(INDEX('Lists &amp; Settings'!$J$5:$J$14,MATCH(F71,'Lists &amp; Settings'!$I$5:$I$14,0)),""))</f>
        <v/>
      </c>
      <c r="O71" s="16">
        <f>IF(COUNTA(A71:B71,D71,F71:M71)=0,"",IF(AND(B71&lt;&gt;"",C71&lt;&gt;"Course code not found",D71&lt;&gt;"",E71&lt;&gt;"Outcome ID not found",N71&lt;&gt;"",K71&lt;&gt;"",K71&lt;=TODAY(),IFERROR(INDEX('Lists &amp; Settings'!$C$5:$C$104,MATCH(B71,'Lists &amp; Settings'!$A$5:$A$104,0)),"")="Active",IFERROR(INDEX('Lists &amp; Settings'!$G$5:$G$24,MATCH(D71,'Lists &amp; Settings'!$E$5:$E$24,0)),"")="Active"),"Yes","No"))</f>
        <v/>
      </c>
      <c r="P71" s="10">
        <f>IF(COUNTA(A71:B71,D71,F71:M71)=0,"",IF(OR(A71="",B71="",D71="",F71=""),"Incomplete",IF(OR(C71="Course code not found",E71="Outcome ID not found",N71=""),"Invalid list value",IF(K71="","Review date missing",IF(K71&gt;TODAY(),"Future review date",IF(COUNTIFS($B$5:$B$204,B71,$D$5:$D$204,D71)&gt;1,"Duplicate course/outcome",IF(TODAY()-K71&gt;'Lists &amp; Settings'!$Q$5,"Review overdue","Ready")))))))</f>
        <v/>
      </c>
    </row>
    <row r="72">
      <c r="A72" s="12" t="n"/>
      <c r="B72" s="12" t="n"/>
      <c r="C72" s="10">
        <f>IF(B72="","",IFERROR(INDEX('Lists &amp; Settings'!$B$5:$B$104,MATCH(B72,'Lists &amp; Settings'!$A$5:$A$104,0)),"Course code not found"))</f>
        <v/>
      </c>
      <c r="D72" s="12" t="n"/>
      <c r="E72" s="10">
        <f>IF(D72="","",IFERROR(INDEX('Lists &amp; Settings'!$F$5:$F$24,MATCH(D72,'Lists &amp; Settings'!$E$5:$E$24,0)),"Outcome ID not found"))</f>
        <v/>
      </c>
      <c r="F72" s="12" t="n"/>
      <c r="G72" s="12" t="n"/>
      <c r="H72" s="12" t="n"/>
      <c r="I72" s="13" t="n"/>
      <c r="J72" s="12" t="n"/>
      <c r="K72" s="14" t="n"/>
      <c r="L72" s="13" t="n"/>
      <c r="M72" s="13" t="n"/>
      <c r="N72" s="15">
        <f>IF(F72="","",IFERROR(INDEX('Lists &amp; Settings'!$J$5:$J$14,MATCH(F72,'Lists &amp; Settings'!$I$5:$I$14,0)),""))</f>
        <v/>
      </c>
      <c r="O72" s="16">
        <f>IF(COUNTA(A72:B72,D72,F72:M72)=0,"",IF(AND(B72&lt;&gt;"",C72&lt;&gt;"Course code not found",D72&lt;&gt;"",E72&lt;&gt;"Outcome ID not found",N72&lt;&gt;"",K72&lt;&gt;"",K72&lt;=TODAY(),IFERROR(INDEX('Lists &amp; Settings'!$C$5:$C$104,MATCH(B72,'Lists &amp; Settings'!$A$5:$A$104,0)),"")="Active",IFERROR(INDEX('Lists &amp; Settings'!$G$5:$G$24,MATCH(D72,'Lists &amp; Settings'!$E$5:$E$24,0)),"")="Active"),"Yes","No"))</f>
        <v/>
      </c>
      <c r="P72" s="10">
        <f>IF(COUNTA(A72:B72,D72,F72:M72)=0,"",IF(OR(A72="",B72="",D72="",F72=""),"Incomplete",IF(OR(C72="Course code not found",E72="Outcome ID not found",N72=""),"Invalid list value",IF(K72="","Review date missing",IF(K72&gt;TODAY(),"Future review date",IF(COUNTIFS($B$5:$B$204,B72,$D$5:$D$204,D72)&gt;1,"Duplicate course/outcome",IF(TODAY()-K72&gt;'Lists &amp; Settings'!$Q$5,"Review overdue","Ready")))))))</f>
        <v/>
      </c>
    </row>
    <row r="73">
      <c r="A73" s="12" t="n"/>
      <c r="B73" s="12" t="n"/>
      <c r="C73" s="10">
        <f>IF(B73="","",IFERROR(INDEX('Lists &amp; Settings'!$B$5:$B$104,MATCH(B73,'Lists &amp; Settings'!$A$5:$A$104,0)),"Course code not found"))</f>
        <v/>
      </c>
      <c r="D73" s="12" t="n"/>
      <c r="E73" s="10">
        <f>IF(D73="","",IFERROR(INDEX('Lists &amp; Settings'!$F$5:$F$24,MATCH(D73,'Lists &amp; Settings'!$E$5:$E$24,0)),"Outcome ID not found"))</f>
        <v/>
      </c>
      <c r="F73" s="12" t="n"/>
      <c r="G73" s="12" t="n"/>
      <c r="H73" s="12" t="n"/>
      <c r="I73" s="13" t="n"/>
      <c r="J73" s="12" t="n"/>
      <c r="K73" s="14" t="n"/>
      <c r="L73" s="13" t="n"/>
      <c r="M73" s="13" t="n"/>
      <c r="N73" s="15">
        <f>IF(F73="","",IFERROR(INDEX('Lists &amp; Settings'!$J$5:$J$14,MATCH(F73,'Lists &amp; Settings'!$I$5:$I$14,0)),""))</f>
        <v/>
      </c>
      <c r="O73" s="16">
        <f>IF(COUNTA(A73:B73,D73,F73:M73)=0,"",IF(AND(B73&lt;&gt;"",C73&lt;&gt;"Course code not found",D73&lt;&gt;"",E73&lt;&gt;"Outcome ID not found",N73&lt;&gt;"",K73&lt;&gt;"",K73&lt;=TODAY(),IFERROR(INDEX('Lists &amp; Settings'!$C$5:$C$104,MATCH(B73,'Lists &amp; Settings'!$A$5:$A$104,0)),"")="Active",IFERROR(INDEX('Lists &amp; Settings'!$G$5:$G$24,MATCH(D73,'Lists &amp; Settings'!$E$5:$E$24,0)),"")="Active"),"Yes","No"))</f>
        <v/>
      </c>
      <c r="P73" s="10">
        <f>IF(COUNTA(A73:B73,D73,F73:M73)=0,"",IF(OR(A73="",B73="",D73="",F73=""),"Incomplete",IF(OR(C73="Course code not found",E73="Outcome ID not found",N73=""),"Invalid list value",IF(K73="","Review date missing",IF(K73&gt;TODAY(),"Future review date",IF(COUNTIFS($B$5:$B$204,B73,$D$5:$D$204,D73)&gt;1,"Duplicate course/outcome",IF(TODAY()-K73&gt;'Lists &amp; Settings'!$Q$5,"Review overdue","Ready")))))))</f>
        <v/>
      </c>
    </row>
    <row r="74">
      <c r="A74" s="12" t="n"/>
      <c r="B74" s="12" t="n"/>
      <c r="C74" s="10">
        <f>IF(B74="","",IFERROR(INDEX('Lists &amp; Settings'!$B$5:$B$104,MATCH(B74,'Lists &amp; Settings'!$A$5:$A$104,0)),"Course code not found"))</f>
        <v/>
      </c>
      <c r="D74" s="12" t="n"/>
      <c r="E74" s="10">
        <f>IF(D74="","",IFERROR(INDEX('Lists &amp; Settings'!$F$5:$F$24,MATCH(D74,'Lists &amp; Settings'!$E$5:$E$24,0)),"Outcome ID not found"))</f>
        <v/>
      </c>
      <c r="F74" s="12" t="n"/>
      <c r="G74" s="12" t="n"/>
      <c r="H74" s="12" t="n"/>
      <c r="I74" s="13" t="n"/>
      <c r="J74" s="12" t="n"/>
      <c r="K74" s="14" t="n"/>
      <c r="L74" s="13" t="n"/>
      <c r="M74" s="13" t="n"/>
      <c r="N74" s="15">
        <f>IF(F74="","",IFERROR(INDEX('Lists &amp; Settings'!$J$5:$J$14,MATCH(F74,'Lists &amp; Settings'!$I$5:$I$14,0)),""))</f>
        <v/>
      </c>
      <c r="O74" s="16">
        <f>IF(COUNTA(A74:B74,D74,F74:M74)=0,"",IF(AND(B74&lt;&gt;"",C74&lt;&gt;"Course code not found",D74&lt;&gt;"",E74&lt;&gt;"Outcome ID not found",N74&lt;&gt;"",K74&lt;&gt;"",K74&lt;=TODAY(),IFERROR(INDEX('Lists &amp; Settings'!$C$5:$C$104,MATCH(B74,'Lists &amp; Settings'!$A$5:$A$104,0)),"")="Active",IFERROR(INDEX('Lists &amp; Settings'!$G$5:$G$24,MATCH(D74,'Lists &amp; Settings'!$E$5:$E$24,0)),"")="Active"),"Yes","No"))</f>
        <v/>
      </c>
      <c r="P74" s="10">
        <f>IF(COUNTA(A74:B74,D74,F74:M74)=0,"",IF(OR(A74="",B74="",D74="",F74=""),"Incomplete",IF(OR(C74="Course code not found",E74="Outcome ID not found",N74=""),"Invalid list value",IF(K74="","Review date missing",IF(K74&gt;TODAY(),"Future review date",IF(COUNTIFS($B$5:$B$204,B74,$D$5:$D$204,D74)&gt;1,"Duplicate course/outcome",IF(TODAY()-K74&gt;'Lists &amp; Settings'!$Q$5,"Review overdue","Ready")))))))</f>
        <v/>
      </c>
    </row>
    <row r="75">
      <c r="A75" s="12" t="n"/>
      <c r="B75" s="12" t="n"/>
      <c r="C75" s="10">
        <f>IF(B75="","",IFERROR(INDEX('Lists &amp; Settings'!$B$5:$B$104,MATCH(B75,'Lists &amp; Settings'!$A$5:$A$104,0)),"Course code not found"))</f>
        <v/>
      </c>
      <c r="D75" s="12" t="n"/>
      <c r="E75" s="10">
        <f>IF(D75="","",IFERROR(INDEX('Lists &amp; Settings'!$F$5:$F$24,MATCH(D75,'Lists &amp; Settings'!$E$5:$E$24,0)),"Outcome ID not found"))</f>
        <v/>
      </c>
      <c r="F75" s="12" t="n"/>
      <c r="G75" s="12" t="n"/>
      <c r="H75" s="12" t="n"/>
      <c r="I75" s="13" t="n"/>
      <c r="J75" s="12" t="n"/>
      <c r="K75" s="14" t="n"/>
      <c r="L75" s="13" t="n"/>
      <c r="M75" s="13" t="n"/>
      <c r="N75" s="15">
        <f>IF(F75="","",IFERROR(INDEX('Lists &amp; Settings'!$J$5:$J$14,MATCH(F75,'Lists &amp; Settings'!$I$5:$I$14,0)),""))</f>
        <v/>
      </c>
      <c r="O75" s="16">
        <f>IF(COUNTA(A75:B75,D75,F75:M75)=0,"",IF(AND(B75&lt;&gt;"",C75&lt;&gt;"Course code not found",D75&lt;&gt;"",E75&lt;&gt;"Outcome ID not found",N75&lt;&gt;"",K75&lt;&gt;"",K75&lt;=TODAY(),IFERROR(INDEX('Lists &amp; Settings'!$C$5:$C$104,MATCH(B75,'Lists &amp; Settings'!$A$5:$A$104,0)),"")="Active",IFERROR(INDEX('Lists &amp; Settings'!$G$5:$G$24,MATCH(D75,'Lists &amp; Settings'!$E$5:$E$24,0)),"")="Active"),"Yes","No"))</f>
        <v/>
      </c>
      <c r="P75" s="10">
        <f>IF(COUNTA(A75:B75,D75,F75:M75)=0,"",IF(OR(A75="",B75="",D75="",F75=""),"Incomplete",IF(OR(C75="Course code not found",E75="Outcome ID not found",N75=""),"Invalid list value",IF(K75="","Review date missing",IF(K75&gt;TODAY(),"Future review date",IF(COUNTIFS($B$5:$B$204,B75,$D$5:$D$204,D75)&gt;1,"Duplicate course/outcome",IF(TODAY()-K75&gt;'Lists &amp; Settings'!$Q$5,"Review overdue","Ready")))))))</f>
        <v/>
      </c>
    </row>
    <row r="76">
      <c r="A76" s="12" t="n"/>
      <c r="B76" s="12" t="n"/>
      <c r="C76" s="10">
        <f>IF(B76="","",IFERROR(INDEX('Lists &amp; Settings'!$B$5:$B$104,MATCH(B76,'Lists &amp; Settings'!$A$5:$A$104,0)),"Course code not found"))</f>
        <v/>
      </c>
      <c r="D76" s="12" t="n"/>
      <c r="E76" s="10">
        <f>IF(D76="","",IFERROR(INDEX('Lists &amp; Settings'!$F$5:$F$24,MATCH(D76,'Lists &amp; Settings'!$E$5:$E$24,0)),"Outcome ID not found"))</f>
        <v/>
      </c>
      <c r="F76" s="12" t="n"/>
      <c r="G76" s="12" t="n"/>
      <c r="H76" s="12" t="n"/>
      <c r="I76" s="13" t="n"/>
      <c r="J76" s="12" t="n"/>
      <c r="K76" s="14" t="n"/>
      <c r="L76" s="13" t="n"/>
      <c r="M76" s="13" t="n"/>
      <c r="N76" s="15">
        <f>IF(F76="","",IFERROR(INDEX('Lists &amp; Settings'!$J$5:$J$14,MATCH(F76,'Lists &amp; Settings'!$I$5:$I$14,0)),""))</f>
        <v/>
      </c>
      <c r="O76" s="16">
        <f>IF(COUNTA(A76:B76,D76,F76:M76)=0,"",IF(AND(B76&lt;&gt;"",C76&lt;&gt;"Course code not found",D76&lt;&gt;"",E76&lt;&gt;"Outcome ID not found",N76&lt;&gt;"",K76&lt;&gt;"",K76&lt;=TODAY(),IFERROR(INDEX('Lists &amp; Settings'!$C$5:$C$104,MATCH(B76,'Lists &amp; Settings'!$A$5:$A$104,0)),"")="Active",IFERROR(INDEX('Lists &amp; Settings'!$G$5:$G$24,MATCH(D76,'Lists &amp; Settings'!$E$5:$E$24,0)),"")="Active"),"Yes","No"))</f>
        <v/>
      </c>
      <c r="P76" s="10">
        <f>IF(COUNTA(A76:B76,D76,F76:M76)=0,"",IF(OR(A76="",B76="",D76="",F76=""),"Incomplete",IF(OR(C76="Course code not found",E76="Outcome ID not found",N76=""),"Invalid list value",IF(K76="","Review date missing",IF(K76&gt;TODAY(),"Future review date",IF(COUNTIFS($B$5:$B$204,B76,$D$5:$D$204,D76)&gt;1,"Duplicate course/outcome",IF(TODAY()-K76&gt;'Lists &amp; Settings'!$Q$5,"Review overdue","Ready")))))))</f>
        <v/>
      </c>
    </row>
    <row r="77">
      <c r="A77" s="12" t="n"/>
      <c r="B77" s="12" t="n"/>
      <c r="C77" s="10">
        <f>IF(B77="","",IFERROR(INDEX('Lists &amp; Settings'!$B$5:$B$104,MATCH(B77,'Lists &amp; Settings'!$A$5:$A$104,0)),"Course code not found"))</f>
        <v/>
      </c>
      <c r="D77" s="12" t="n"/>
      <c r="E77" s="10">
        <f>IF(D77="","",IFERROR(INDEX('Lists &amp; Settings'!$F$5:$F$24,MATCH(D77,'Lists &amp; Settings'!$E$5:$E$24,0)),"Outcome ID not found"))</f>
        <v/>
      </c>
      <c r="F77" s="12" t="n"/>
      <c r="G77" s="12" t="n"/>
      <c r="H77" s="12" t="n"/>
      <c r="I77" s="13" t="n"/>
      <c r="J77" s="12" t="n"/>
      <c r="K77" s="14" t="n"/>
      <c r="L77" s="13" t="n"/>
      <c r="M77" s="13" t="n"/>
      <c r="N77" s="15">
        <f>IF(F77="","",IFERROR(INDEX('Lists &amp; Settings'!$J$5:$J$14,MATCH(F77,'Lists &amp; Settings'!$I$5:$I$14,0)),""))</f>
        <v/>
      </c>
      <c r="O77" s="16">
        <f>IF(COUNTA(A77:B77,D77,F77:M77)=0,"",IF(AND(B77&lt;&gt;"",C77&lt;&gt;"Course code not found",D77&lt;&gt;"",E77&lt;&gt;"Outcome ID not found",N77&lt;&gt;"",K77&lt;&gt;"",K77&lt;=TODAY(),IFERROR(INDEX('Lists &amp; Settings'!$C$5:$C$104,MATCH(B77,'Lists &amp; Settings'!$A$5:$A$104,0)),"")="Active",IFERROR(INDEX('Lists &amp; Settings'!$G$5:$G$24,MATCH(D77,'Lists &amp; Settings'!$E$5:$E$24,0)),"")="Active"),"Yes","No"))</f>
        <v/>
      </c>
      <c r="P77" s="10">
        <f>IF(COUNTA(A77:B77,D77,F77:M77)=0,"",IF(OR(A77="",B77="",D77="",F77=""),"Incomplete",IF(OR(C77="Course code not found",E77="Outcome ID not found",N77=""),"Invalid list value",IF(K77="","Review date missing",IF(K77&gt;TODAY(),"Future review date",IF(COUNTIFS($B$5:$B$204,B77,$D$5:$D$204,D77)&gt;1,"Duplicate course/outcome",IF(TODAY()-K77&gt;'Lists &amp; Settings'!$Q$5,"Review overdue","Ready")))))))</f>
        <v/>
      </c>
    </row>
    <row r="78">
      <c r="A78" s="12" t="n"/>
      <c r="B78" s="12" t="n"/>
      <c r="C78" s="10">
        <f>IF(B78="","",IFERROR(INDEX('Lists &amp; Settings'!$B$5:$B$104,MATCH(B78,'Lists &amp; Settings'!$A$5:$A$104,0)),"Course code not found"))</f>
        <v/>
      </c>
      <c r="D78" s="12" t="n"/>
      <c r="E78" s="10">
        <f>IF(D78="","",IFERROR(INDEX('Lists &amp; Settings'!$F$5:$F$24,MATCH(D78,'Lists &amp; Settings'!$E$5:$E$24,0)),"Outcome ID not found"))</f>
        <v/>
      </c>
      <c r="F78" s="12" t="n"/>
      <c r="G78" s="12" t="n"/>
      <c r="H78" s="12" t="n"/>
      <c r="I78" s="13" t="n"/>
      <c r="J78" s="12" t="n"/>
      <c r="K78" s="14" t="n"/>
      <c r="L78" s="13" t="n"/>
      <c r="M78" s="13" t="n"/>
      <c r="N78" s="15">
        <f>IF(F78="","",IFERROR(INDEX('Lists &amp; Settings'!$J$5:$J$14,MATCH(F78,'Lists &amp; Settings'!$I$5:$I$14,0)),""))</f>
        <v/>
      </c>
      <c r="O78" s="16">
        <f>IF(COUNTA(A78:B78,D78,F78:M78)=0,"",IF(AND(B78&lt;&gt;"",C78&lt;&gt;"Course code not found",D78&lt;&gt;"",E78&lt;&gt;"Outcome ID not found",N78&lt;&gt;"",K78&lt;&gt;"",K78&lt;=TODAY(),IFERROR(INDEX('Lists &amp; Settings'!$C$5:$C$104,MATCH(B78,'Lists &amp; Settings'!$A$5:$A$104,0)),"")="Active",IFERROR(INDEX('Lists &amp; Settings'!$G$5:$G$24,MATCH(D78,'Lists &amp; Settings'!$E$5:$E$24,0)),"")="Active"),"Yes","No"))</f>
        <v/>
      </c>
      <c r="P78" s="10">
        <f>IF(COUNTA(A78:B78,D78,F78:M78)=0,"",IF(OR(A78="",B78="",D78="",F78=""),"Incomplete",IF(OR(C78="Course code not found",E78="Outcome ID not found",N78=""),"Invalid list value",IF(K78="","Review date missing",IF(K78&gt;TODAY(),"Future review date",IF(COUNTIFS($B$5:$B$204,B78,$D$5:$D$204,D78)&gt;1,"Duplicate course/outcome",IF(TODAY()-K78&gt;'Lists &amp; Settings'!$Q$5,"Review overdue","Ready")))))))</f>
        <v/>
      </c>
    </row>
    <row r="79">
      <c r="A79" s="12" t="n"/>
      <c r="B79" s="12" t="n"/>
      <c r="C79" s="10">
        <f>IF(B79="","",IFERROR(INDEX('Lists &amp; Settings'!$B$5:$B$104,MATCH(B79,'Lists &amp; Settings'!$A$5:$A$104,0)),"Course code not found"))</f>
        <v/>
      </c>
      <c r="D79" s="12" t="n"/>
      <c r="E79" s="10">
        <f>IF(D79="","",IFERROR(INDEX('Lists &amp; Settings'!$F$5:$F$24,MATCH(D79,'Lists &amp; Settings'!$E$5:$E$24,0)),"Outcome ID not found"))</f>
        <v/>
      </c>
      <c r="F79" s="12" t="n"/>
      <c r="G79" s="12" t="n"/>
      <c r="H79" s="12" t="n"/>
      <c r="I79" s="13" t="n"/>
      <c r="J79" s="12" t="n"/>
      <c r="K79" s="14" t="n"/>
      <c r="L79" s="13" t="n"/>
      <c r="M79" s="13" t="n"/>
      <c r="N79" s="15">
        <f>IF(F79="","",IFERROR(INDEX('Lists &amp; Settings'!$J$5:$J$14,MATCH(F79,'Lists &amp; Settings'!$I$5:$I$14,0)),""))</f>
        <v/>
      </c>
      <c r="O79" s="16">
        <f>IF(COUNTA(A79:B79,D79,F79:M79)=0,"",IF(AND(B79&lt;&gt;"",C79&lt;&gt;"Course code not found",D79&lt;&gt;"",E79&lt;&gt;"Outcome ID not found",N79&lt;&gt;"",K79&lt;&gt;"",K79&lt;=TODAY(),IFERROR(INDEX('Lists &amp; Settings'!$C$5:$C$104,MATCH(B79,'Lists &amp; Settings'!$A$5:$A$104,0)),"")="Active",IFERROR(INDEX('Lists &amp; Settings'!$G$5:$G$24,MATCH(D79,'Lists &amp; Settings'!$E$5:$E$24,0)),"")="Active"),"Yes","No"))</f>
        <v/>
      </c>
      <c r="P79" s="10">
        <f>IF(COUNTA(A79:B79,D79,F79:M79)=0,"",IF(OR(A79="",B79="",D79="",F79=""),"Incomplete",IF(OR(C79="Course code not found",E79="Outcome ID not found",N79=""),"Invalid list value",IF(K79="","Review date missing",IF(K79&gt;TODAY(),"Future review date",IF(COUNTIFS($B$5:$B$204,B79,$D$5:$D$204,D79)&gt;1,"Duplicate course/outcome",IF(TODAY()-K79&gt;'Lists &amp; Settings'!$Q$5,"Review overdue","Ready")))))))</f>
        <v/>
      </c>
    </row>
    <row r="80">
      <c r="A80" s="12" t="n"/>
      <c r="B80" s="12" t="n"/>
      <c r="C80" s="10">
        <f>IF(B80="","",IFERROR(INDEX('Lists &amp; Settings'!$B$5:$B$104,MATCH(B80,'Lists &amp; Settings'!$A$5:$A$104,0)),"Course code not found"))</f>
        <v/>
      </c>
      <c r="D80" s="12" t="n"/>
      <c r="E80" s="10">
        <f>IF(D80="","",IFERROR(INDEX('Lists &amp; Settings'!$F$5:$F$24,MATCH(D80,'Lists &amp; Settings'!$E$5:$E$24,0)),"Outcome ID not found"))</f>
        <v/>
      </c>
      <c r="F80" s="12" t="n"/>
      <c r="G80" s="12" t="n"/>
      <c r="H80" s="12" t="n"/>
      <c r="I80" s="13" t="n"/>
      <c r="J80" s="12" t="n"/>
      <c r="K80" s="14" t="n"/>
      <c r="L80" s="13" t="n"/>
      <c r="M80" s="13" t="n"/>
      <c r="N80" s="15">
        <f>IF(F80="","",IFERROR(INDEX('Lists &amp; Settings'!$J$5:$J$14,MATCH(F80,'Lists &amp; Settings'!$I$5:$I$14,0)),""))</f>
        <v/>
      </c>
      <c r="O80" s="16">
        <f>IF(COUNTA(A80:B80,D80,F80:M80)=0,"",IF(AND(B80&lt;&gt;"",C80&lt;&gt;"Course code not found",D80&lt;&gt;"",E80&lt;&gt;"Outcome ID not found",N80&lt;&gt;"",K80&lt;&gt;"",K80&lt;=TODAY(),IFERROR(INDEX('Lists &amp; Settings'!$C$5:$C$104,MATCH(B80,'Lists &amp; Settings'!$A$5:$A$104,0)),"")="Active",IFERROR(INDEX('Lists &amp; Settings'!$G$5:$G$24,MATCH(D80,'Lists &amp; Settings'!$E$5:$E$24,0)),"")="Active"),"Yes","No"))</f>
        <v/>
      </c>
      <c r="P80" s="10">
        <f>IF(COUNTA(A80:B80,D80,F80:M80)=0,"",IF(OR(A80="",B80="",D80="",F80=""),"Incomplete",IF(OR(C80="Course code not found",E80="Outcome ID not found",N80=""),"Invalid list value",IF(K80="","Review date missing",IF(K80&gt;TODAY(),"Future review date",IF(COUNTIFS($B$5:$B$204,B80,$D$5:$D$204,D80)&gt;1,"Duplicate course/outcome",IF(TODAY()-K80&gt;'Lists &amp; Settings'!$Q$5,"Review overdue","Ready")))))))</f>
        <v/>
      </c>
    </row>
    <row r="81">
      <c r="A81" s="12" t="n"/>
      <c r="B81" s="12" t="n"/>
      <c r="C81" s="10">
        <f>IF(B81="","",IFERROR(INDEX('Lists &amp; Settings'!$B$5:$B$104,MATCH(B81,'Lists &amp; Settings'!$A$5:$A$104,0)),"Course code not found"))</f>
        <v/>
      </c>
      <c r="D81" s="12" t="n"/>
      <c r="E81" s="10">
        <f>IF(D81="","",IFERROR(INDEX('Lists &amp; Settings'!$F$5:$F$24,MATCH(D81,'Lists &amp; Settings'!$E$5:$E$24,0)),"Outcome ID not found"))</f>
        <v/>
      </c>
      <c r="F81" s="12" t="n"/>
      <c r="G81" s="12" t="n"/>
      <c r="H81" s="12" t="n"/>
      <c r="I81" s="13" t="n"/>
      <c r="J81" s="12" t="n"/>
      <c r="K81" s="14" t="n"/>
      <c r="L81" s="13" t="n"/>
      <c r="M81" s="13" t="n"/>
      <c r="N81" s="15">
        <f>IF(F81="","",IFERROR(INDEX('Lists &amp; Settings'!$J$5:$J$14,MATCH(F81,'Lists &amp; Settings'!$I$5:$I$14,0)),""))</f>
        <v/>
      </c>
      <c r="O81" s="16">
        <f>IF(COUNTA(A81:B81,D81,F81:M81)=0,"",IF(AND(B81&lt;&gt;"",C81&lt;&gt;"Course code not found",D81&lt;&gt;"",E81&lt;&gt;"Outcome ID not found",N81&lt;&gt;"",K81&lt;&gt;"",K81&lt;=TODAY(),IFERROR(INDEX('Lists &amp; Settings'!$C$5:$C$104,MATCH(B81,'Lists &amp; Settings'!$A$5:$A$104,0)),"")="Active",IFERROR(INDEX('Lists &amp; Settings'!$G$5:$G$24,MATCH(D81,'Lists &amp; Settings'!$E$5:$E$24,0)),"")="Active"),"Yes","No"))</f>
        <v/>
      </c>
      <c r="P81" s="10">
        <f>IF(COUNTA(A81:B81,D81,F81:M81)=0,"",IF(OR(A81="",B81="",D81="",F81=""),"Incomplete",IF(OR(C81="Course code not found",E81="Outcome ID not found",N81=""),"Invalid list value",IF(K81="","Review date missing",IF(K81&gt;TODAY(),"Future review date",IF(COUNTIFS($B$5:$B$204,B81,$D$5:$D$204,D81)&gt;1,"Duplicate course/outcome",IF(TODAY()-K81&gt;'Lists &amp; Settings'!$Q$5,"Review overdue","Ready")))))))</f>
        <v/>
      </c>
    </row>
    <row r="82">
      <c r="A82" s="12" t="n"/>
      <c r="B82" s="12" t="n"/>
      <c r="C82" s="10">
        <f>IF(B82="","",IFERROR(INDEX('Lists &amp; Settings'!$B$5:$B$104,MATCH(B82,'Lists &amp; Settings'!$A$5:$A$104,0)),"Course code not found"))</f>
        <v/>
      </c>
      <c r="D82" s="12" t="n"/>
      <c r="E82" s="10">
        <f>IF(D82="","",IFERROR(INDEX('Lists &amp; Settings'!$F$5:$F$24,MATCH(D82,'Lists &amp; Settings'!$E$5:$E$24,0)),"Outcome ID not found"))</f>
        <v/>
      </c>
      <c r="F82" s="12" t="n"/>
      <c r="G82" s="12" t="n"/>
      <c r="H82" s="12" t="n"/>
      <c r="I82" s="13" t="n"/>
      <c r="J82" s="12" t="n"/>
      <c r="K82" s="14" t="n"/>
      <c r="L82" s="13" t="n"/>
      <c r="M82" s="13" t="n"/>
      <c r="N82" s="15">
        <f>IF(F82="","",IFERROR(INDEX('Lists &amp; Settings'!$J$5:$J$14,MATCH(F82,'Lists &amp; Settings'!$I$5:$I$14,0)),""))</f>
        <v/>
      </c>
      <c r="O82" s="16">
        <f>IF(COUNTA(A82:B82,D82,F82:M82)=0,"",IF(AND(B82&lt;&gt;"",C82&lt;&gt;"Course code not found",D82&lt;&gt;"",E82&lt;&gt;"Outcome ID not found",N82&lt;&gt;"",K82&lt;&gt;"",K82&lt;=TODAY(),IFERROR(INDEX('Lists &amp; Settings'!$C$5:$C$104,MATCH(B82,'Lists &amp; Settings'!$A$5:$A$104,0)),"")="Active",IFERROR(INDEX('Lists &amp; Settings'!$G$5:$G$24,MATCH(D82,'Lists &amp; Settings'!$E$5:$E$24,0)),"")="Active"),"Yes","No"))</f>
        <v/>
      </c>
      <c r="P82" s="10">
        <f>IF(COUNTA(A82:B82,D82,F82:M82)=0,"",IF(OR(A82="",B82="",D82="",F82=""),"Incomplete",IF(OR(C82="Course code not found",E82="Outcome ID not found",N82=""),"Invalid list value",IF(K82="","Review date missing",IF(K82&gt;TODAY(),"Future review date",IF(COUNTIFS($B$5:$B$204,B82,$D$5:$D$204,D82)&gt;1,"Duplicate course/outcome",IF(TODAY()-K82&gt;'Lists &amp; Settings'!$Q$5,"Review overdue","Ready")))))))</f>
        <v/>
      </c>
    </row>
    <row r="83">
      <c r="A83" s="12" t="n"/>
      <c r="B83" s="12" t="n"/>
      <c r="C83" s="10">
        <f>IF(B83="","",IFERROR(INDEX('Lists &amp; Settings'!$B$5:$B$104,MATCH(B83,'Lists &amp; Settings'!$A$5:$A$104,0)),"Course code not found"))</f>
        <v/>
      </c>
      <c r="D83" s="12" t="n"/>
      <c r="E83" s="10">
        <f>IF(D83="","",IFERROR(INDEX('Lists &amp; Settings'!$F$5:$F$24,MATCH(D83,'Lists &amp; Settings'!$E$5:$E$24,0)),"Outcome ID not found"))</f>
        <v/>
      </c>
      <c r="F83" s="12" t="n"/>
      <c r="G83" s="12" t="n"/>
      <c r="H83" s="12" t="n"/>
      <c r="I83" s="13" t="n"/>
      <c r="J83" s="12" t="n"/>
      <c r="K83" s="14" t="n"/>
      <c r="L83" s="13" t="n"/>
      <c r="M83" s="13" t="n"/>
      <c r="N83" s="15">
        <f>IF(F83="","",IFERROR(INDEX('Lists &amp; Settings'!$J$5:$J$14,MATCH(F83,'Lists &amp; Settings'!$I$5:$I$14,0)),""))</f>
        <v/>
      </c>
      <c r="O83" s="16">
        <f>IF(COUNTA(A83:B83,D83,F83:M83)=0,"",IF(AND(B83&lt;&gt;"",C83&lt;&gt;"Course code not found",D83&lt;&gt;"",E83&lt;&gt;"Outcome ID not found",N83&lt;&gt;"",K83&lt;&gt;"",K83&lt;=TODAY(),IFERROR(INDEX('Lists &amp; Settings'!$C$5:$C$104,MATCH(B83,'Lists &amp; Settings'!$A$5:$A$104,0)),"")="Active",IFERROR(INDEX('Lists &amp; Settings'!$G$5:$G$24,MATCH(D83,'Lists &amp; Settings'!$E$5:$E$24,0)),"")="Active"),"Yes","No"))</f>
        <v/>
      </c>
      <c r="P83" s="10">
        <f>IF(COUNTA(A83:B83,D83,F83:M83)=0,"",IF(OR(A83="",B83="",D83="",F83=""),"Incomplete",IF(OR(C83="Course code not found",E83="Outcome ID not found",N83=""),"Invalid list value",IF(K83="","Review date missing",IF(K83&gt;TODAY(),"Future review date",IF(COUNTIFS($B$5:$B$204,B83,$D$5:$D$204,D83)&gt;1,"Duplicate course/outcome",IF(TODAY()-K83&gt;'Lists &amp; Settings'!$Q$5,"Review overdue","Ready")))))))</f>
        <v/>
      </c>
    </row>
    <row r="84">
      <c r="A84" s="12" t="n"/>
      <c r="B84" s="12" t="n"/>
      <c r="C84" s="10">
        <f>IF(B84="","",IFERROR(INDEX('Lists &amp; Settings'!$B$5:$B$104,MATCH(B84,'Lists &amp; Settings'!$A$5:$A$104,0)),"Course code not found"))</f>
        <v/>
      </c>
      <c r="D84" s="12" t="n"/>
      <c r="E84" s="10">
        <f>IF(D84="","",IFERROR(INDEX('Lists &amp; Settings'!$F$5:$F$24,MATCH(D84,'Lists &amp; Settings'!$E$5:$E$24,0)),"Outcome ID not found"))</f>
        <v/>
      </c>
      <c r="F84" s="12" t="n"/>
      <c r="G84" s="12" t="n"/>
      <c r="H84" s="12" t="n"/>
      <c r="I84" s="13" t="n"/>
      <c r="J84" s="12" t="n"/>
      <c r="K84" s="14" t="n"/>
      <c r="L84" s="13" t="n"/>
      <c r="M84" s="13" t="n"/>
      <c r="N84" s="15">
        <f>IF(F84="","",IFERROR(INDEX('Lists &amp; Settings'!$J$5:$J$14,MATCH(F84,'Lists &amp; Settings'!$I$5:$I$14,0)),""))</f>
        <v/>
      </c>
      <c r="O84" s="16">
        <f>IF(COUNTA(A84:B84,D84,F84:M84)=0,"",IF(AND(B84&lt;&gt;"",C84&lt;&gt;"Course code not found",D84&lt;&gt;"",E84&lt;&gt;"Outcome ID not found",N84&lt;&gt;"",K84&lt;&gt;"",K84&lt;=TODAY(),IFERROR(INDEX('Lists &amp; Settings'!$C$5:$C$104,MATCH(B84,'Lists &amp; Settings'!$A$5:$A$104,0)),"")="Active",IFERROR(INDEX('Lists &amp; Settings'!$G$5:$G$24,MATCH(D84,'Lists &amp; Settings'!$E$5:$E$24,0)),"")="Active"),"Yes","No"))</f>
        <v/>
      </c>
      <c r="P84" s="10">
        <f>IF(COUNTA(A84:B84,D84,F84:M84)=0,"",IF(OR(A84="",B84="",D84="",F84=""),"Incomplete",IF(OR(C84="Course code not found",E84="Outcome ID not found",N84=""),"Invalid list value",IF(K84="","Review date missing",IF(K84&gt;TODAY(),"Future review date",IF(COUNTIFS($B$5:$B$204,B84,$D$5:$D$204,D84)&gt;1,"Duplicate course/outcome",IF(TODAY()-K84&gt;'Lists &amp; Settings'!$Q$5,"Review overdue","Ready")))))))</f>
        <v/>
      </c>
    </row>
    <row r="85">
      <c r="A85" s="12" t="n"/>
      <c r="B85" s="12" t="n"/>
      <c r="C85" s="10">
        <f>IF(B85="","",IFERROR(INDEX('Lists &amp; Settings'!$B$5:$B$104,MATCH(B85,'Lists &amp; Settings'!$A$5:$A$104,0)),"Course code not found"))</f>
        <v/>
      </c>
      <c r="D85" s="12" t="n"/>
      <c r="E85" s="10">
        <f>IF(D85="","",IFERROR(INDEX('Lists &amp; Settings'!$F$5:$F$24,MATCH(D85,'Lists &amp; Settings'!$E$5:$E$24,0)),"Outcome ID not found"))</f>
        <v/>
      </c>
      <c r="F85" s="12" t="n"/>
      <c r="G85" s="12" t="n"/>
      <c r="H85" s="12" t="n"/>
      <c r="I85" s="13" t="n"/>
      <c r="J85" s="12" t="n"/>
      <c r="K85" s="14" t="n"/>
      <c r="L85" s="13" t="n"/>
      <c r="M85" s="13" t="n"/>
      <c r="N85" s="15">
        <f>IF(F85="","",IFERROR(INDEX('Lists &amp; Settings'!$J$5:$J$14,MATCH(F85,'Lists &amp; Settings'!$I$5:$I$14,0)),""))</f>
        <v/>
      </c>
      <c r="O85" s="16">
        <f>IF(COUNTA(A85:B85,D85,F85:M85)=0,"",IF(AND(B85&lt;&gt;"",C85&lt;&gt;"Course code not found",D85&lt;&gt;"",E85&lt;&gt;"Outcome ID not found",N85&lt;&gt;"",K85&lt;&gt;"",K85&lt;=TODAY(),IFERROR(INDEX('Lists &amp; Settings'!$C$5:$C$104,MATCH(B85,'Lists &amp; Settings'!$A$5:$A$104,0)),"")="Active",IFERROR(INDEX('Lists &amp; Settings'!$G$5:$G$24,MATCH(D85,'Lists &amp; Settings'!$E$5:$E$24,0)),"")="Active"),"Yes","No"))</f>
        <v/>
      </c>
      <c r="P85" s="10">
        <f>IF(COUNTA(A85:B85,D85,F85:M85)=0,"",IF(OR(A85="",B85="",D85="",F85=""),"Incomplete",IF(OR(C85="Course code not found",E85="Outcome ID not found",N85=""),"Invalid list value",IF(K85="","Review date missing",IF(K85&gt;TODAY(),"Future review date",IF(COUNTIFS($B$5:$B$204,B85,$D$5:$D$204,D85)&gt;1,"Duplicate course/outcome",IF(TODAY()-K85&gt;'Lists &amp; Settings'!$Q$5,"Review overdue","Ready")))))))</f>
        <v/>
      </c>
    </row>
    <row r="86">
      <c r="A86" s="12" t="n"/>
      <c r="B86" s="12" t="n"/>
      <c r="C86" s="10">
        <f>IF(B86="","",IFERROR(INDEX('Lists &amp; Settings'!$B$5:$B$104,MATCH(B86,'Lists &amp; Settings'!$A$5:$A$104,0)),"Course code not found"))</f>
        <v/>
      </c>
      <c r="D86" s="12" t="n"/>
      <c r="E86" s="10">
        <f>IF(D86="","",IFERROR(INDEX('Lists &amp; Settings'!$F$5:$F$24,MATCH(D86,'Lists &amp; Settings'!$E$5:$E$24,0)),"Outcome ID not found"))</f>
        <v/>
      </c>
      <c r="F86" s="12" t="n"/>
      <c r="G86" s="12" t="n"/>
      <c r="H86" s="12" t="n"/>
      <c r="I86" s="13" t="n"/>
      <c r="J86" s="12" t="n"/>
      <c r="K86" s="14" t="n"/>
      <c r="L86" s="13" t="n"/>
      <c r="M86" s="13" t="n"/>
      <c r="N86" s="15">
        <f>IF(F86="","",IFERROR(INDEX('Lists &amp; Settings'!$J$5:$J$14,MATCH(F86,'Lists &amp; Settings'!$I$5:$I$14,0)),""))</f>
        <v/>
      </c>
      <c r="O86" s="16">
        <f>IF(COUNTA(A86:B86,D86,F86:M86)=0,"",IF(AND(B86&lt;&gt;"",C86&lt;&gt;"Course code not found",D86&lt;&gt;"",E86&lt;&gt;"Outcome ID not found",N86&lt;&gt;"",K86&lt;&gt;"",K86&lt;=TODAY(),IFERROR(INDEX('Lists &amp; Settings'!$C$5:$C$104,MATCH(B86,'Lists &amp; Settings'!$A$5:$A$104,0)),"")="Active",IFERROR(INDEX('Lists &amp; Settings'!$G$5:$G$24,MATCH(D86,'Lists &amp; Settings'!$E$5:$E$24,0)),"")="Active"),"Yes","No"))</f>
        <v/>
      </c>
      <c r="P86" s="10">
        <f>IF(COUNTA(A86:B86,D86,F86:M86)=0,"",IF(OR(A86="",B86="",D86="",F86=""),"Incomplete",IF(OR(C86="Course code not found",E86="Outcome ID not found",N86=""),"Invalid list value",IF(K86="","Review date missing",IF(K86&gt;TODAY(),"Future review date",IF(COUNTIFS($B$5:$B$204,B86,$D$5:$D$204,D86)&gt;1,"Duplicate course/outcome",IF(TODAY()-K86&gt;'Lists &amp; Settings'!$Q$5,"Review overdue","Ready")))))))</f>
        <v/>
      </c>
    </row>
    <row r="87">
      <c r="A87" s="12" t="n"/>
      <c r="B87" s="12" t="n"/>
      <c r="C87" s="10">
        <f>IF(B87="","",IFERROR(INDEX('Lists &amp; Settings'!$B$5:$B$104,MATCH(B87,'Lists &amp; Settings'!$A$5:$A$104,0)),"Course code not found"))</f>
        <v/>
      </c>
      <c r="D87" s="12" t="n"/>
      <c r="E87" s="10">
        <f>IF(D87="","",IFERROR(INDEX('Lists &amp; Settings'!$F$5:$F$24,MATCH(D87,'Lists &amp; Settings'!$E$5:$E$24,0)),"Outcome ID not found"))</f>
        <v/>
      </c>
      <c r="F87" s="12" t="n"/>
      <c r="G87" s="12" t="n"/>
      <c r="H87" s="12" t="n"/>
      <c r="I87" s="13" t="n"/>
      <c r="J87" s="12" t="n"/>
      <c r="K87" s="14" t="n"/>
      <c r="L87" s="13" t="n"/>
      <c r="M87" s="13" t="n"/>
      <c r="N87" s="15">
        <f>IF(F87="","",IFERROR(INDEX('Lists &amp; Settings'!$J$5:$J$14,MATCH(F87,'Lists &amp; Settings'!$I$5:$I$14,0)),""))</f>
        <v/>
      </c>
      <c r="O87" s="16">
        <f>IF(COUNTA(A87:B87,D87,F87:M87)=0,"",IF(AND(B87&lt;&gt;"",C87&lt;&gt;"Course code not found",D87&lt;&gt;"",E87&lt;&gt;"Outcome ID not found",N87&lt;&gt;"",K87&lt;&gt;"",K87&lt;=TODAY(),IFERROR(INDEX('Lists &amp; Settings'!$C$5:$C$104,MATCH(B87,'Lists &amp; Settings'!$A$5:$A$104,0)),"")="Active",IFERROR(INDEX('Lists &amp; Settings'!$G$5:$G$24,MATCH(D87,'Lists &amp; Settings'!$E$5:$E$24,0)),"")="Active"),"Yes","No"))</f>
        <v/>
      </c>
      <c r="P87" s="10">
        <f>IF(COUNTA(A87:B87,D87,F87:M87)=0,"",IF(OR(A87="",B87="",D87="",F87=""),"Incomplete",IF(OR(C87="Course code not found",E87="Outcome ID not found",N87=""),"Invalid list value",IF(K87="","Review date missing",IF(K87&gt;TODAY(),"Future review date",IF(COUNTIFS($B$5:$B$204,B87,$D$5:$D$204,D87)&gt;1,"Duplicate course/outcome",IF(TODAY()-K87&gt;'Lists &amp; Settings'!$Q$5,"Review overdue","Ready")))))))</f>
        <v/>
      </c>
    </row>
    <row r="88">
      <c r="A88" s="12" t="n"/>
      <c r="B88" s="12" t="n"/>
      <c r="C88" s="10">
        <f>IF(B88="","",IFERROR(INDEX('Lists &amp; Settings'!$B$5:$B$104,MATCH(B88,'Lists &amp; Settings'!$A$5:$A$104,0)),"Course code not found"))</f>
        <v/>
      </c>
      <c r="D88" s="12" t="n"/>
      <c r="E88" s="10">
        <f>IF(D88="","",IFERROR(INDEX('Lists &amp; Settings'!$F$5:$F$24,MATCH(D88,'Lists &amp; Settings'!$E$5:$E$24,0)),"Outcome ID not found"))</f>
        <v/>
      </c>
      <c r="F88" s="12" t="n"/>
      <c r="G88" s="12" t="n"/>
      <c r="H88" s="12" t="n"/>
      <c r="I88" s="13" t="n"/>
      <c r="J88" s="12" t="n"/>
      <c r="K88" s="14" t="n"/>
      <c r="L88" s="13" t="n"/>
      <c r="M88" s="13" t="n"/>
      <c r="N88" s="15">
        <f>IF(F88="","",IFERROR(INDEX('Lists &amp; Settings'!$J$5:$J$14,MATCH(F88,'Lists &amp; Settings'!$I$5:$I$14,0)),""))</f>
        <v/>
      </c>
      <c r="O88" s="16">
        <f>IF(COUNTA(A88:B88,D88,F88:M88)=0,"",IF(AND(B88&lt;&gt;"",C88&lt;&gt;"Course code not found",D88&lt;&gt;"",E88&lt;&gt;"Outcome ID not found",N88&lt;&gt;"",K88&lt;&gt;"",K88&lt;=TODAY(),IFERROR(INDEX('Lists &amp; Settings'!$C$5:$C$104,MATCH(B88,'Lists &amp; Settings'!$A$5:$A$104,0)),"")="Active",IFERROR(INDEX('Lists &amp; Settings'!$G$5:$G$24,MATCH(D88,'Lists &amp; Settings'!$E$5:$E$24,0)),"")="Active"),"Yes","No"))</f>
        <v/>
      </c>
      <c r="P88" s="10">
        <f>IF(COUNTA(A88:B88,D88,F88:M88)=0,"",IF(OR(A88="",B88="",D88="",F88=""),"Incomplete",IF(OR(C88="Course code not found",E88="Outcome ID not found",N88=""),"Invalid list value",IF(K88="","Review date missing",IF(K88&gt;TODAY(),"Future review date",IF(COUNTIFS($B$5:$B$204,B88,$D$5:$D$204,D88)&gt;1,"Duplicate course/outcome",IF(TODAY()-K88&gt;'Lists &amp; Settings'!$Q$5,"Review overdue","Ready")))))))</f>
        <v/>
      </c>
    </row>
    <row r="89">
      <c r="A89" s="12" t="n"/>
      <c r="B89" s="12" t="n"/>
      <c r="C89" s="10">
        <f>IF(B89="","",IFERROR(INDEX('Lists &amp; Settings'!$B$5:$B$104,MATCH(B89,'Lists &amp; Settings'!$A$5:$A$104,0)),"Course code not found"))</f>
        <v/>
      </c>
      <c r="D89" s="12" t="n"/>
      <c r="E89" s="10">
        <f>IF(D89="","",IFERROR(INDEX('Lists &amp; Settings'!$F$5:$F$24,MATCH(D89,'Lists &amp; Settings'!$E$5:$E$24,0)),"Outcome ID not found"))</f>
        <v/>
      </c>
      <c r="F89" s="12" t="n"/>
      <c r="G89" s="12" t="n"/>
      <c r="H89" s="12" t="n"/>
      <c r="I89" s="13" t="n"/>
      <c r="J89" s="12" t="n"/>
      <c r="K89" s="14" t="n"/>
      <c r="L89" s="13" t="n"/>
      <c r="M89" s="13" t="n"/>
      <c r="N89" s="15">
        <f>IF(F89="","",IFERROR(INDEX('Lists &amp; Settings'!$J$5:$J$14,MATCH(F89,'Lists &amp; Settings'!$I$5:$I$14,0)),""))</f>
        <v/>
      </c>
      <c r="O89" s="16">
        <f>IF(COUNTA(A89:B89,D89,F89:M89)=0,"",IF(AND(B89&lt;&gt;"",C89&lt;&gt;"Course code not found",D89&lt;&gt;"",E89&lt;&gt;"Outcome ID not found",N89&lt;&gt;"",K89&lt;&gt;"",K89&lt;=TODAY(),IFERROR(INDEX('Lists &amp; Settings'!$C$5:$C$104,MATCH(B89,'Lists &amp; Settings'!$A$5:$A$104,0)),"")="Active",IFERROR(INDEX('Lists &amp; Settings'!$G$5:$G$24,MATCH(D89,'Lists &amp; Settings'!$E$5:$E$24,0)),"")="Active"),"Yes","No"))</f>
        <v/>
      </c>
      <c r="P89" s="10">
        <f>IF(COUNTA(A89:B89,D89,F89:M89)=0,"",IF(OR(A89="",B89="",D89="",F89=""),"Incomplete",IF(OR(C89="Course code not found",E89="Outcome ID not found",N89=""),"Invalid list value",IF(K89="","Review date missing",IF(K89&gt;TODAY(),"Future review date",IF(COUNTIFS($B$5:$B$204,B89,$D$5:$D$204,D89)&gt;1,"Duplicate course/outcome",IF(TODAY()-K89&gt;'Lists &amp; Settings'!$Q$5,"Review overdue","Ready")))))))</f>
        <v/>
      </c>
    </row>
    <row r="90">
      <c r="A90" s="12" t="n"/>
      <c r="B90" s="12" t="n"/>
      <c r="C90" s="10">
        <f>IF(B90="","",IFERROR(INDEX('Lists &amp; Settings'!$B$5:$B$104,MATCH(B90,'Lists &amp; Settings'!$A$5:$A$104,0)),"Course code not found"))</f>
        <v/>
      </c>
      <c r="D90" s="12" t="n"/>
      <c r="E90" s="10">
        <f>IF(D90="","",IFERROR(INDEX('Lists &amp; Settings'!$F$5:$F$24,MATCH(D90,'Lists &amp; Settings'!$E$5:$E$24,0)),"Outcome ID not found"))</f>
        <v/>
      </c>
      <c r="F90" s="12" t="n"/>
      <c r="G90" s="12" t="n"/>
      <c r="H90" s="12" t="n"/>
      <c r="I90" s="13" t="n"/>
      <c r="J90" s="12" t="n"/>
      <c r="K90" s="14" t="n"/>
      <c r="L90" s="13" t="n"/>
      <c r="M90" s="13" t="n"/>
      <c r="N90" s="15">
        <f>IF(F90="","",IFERROR(INDEX('Lists &amp; Settings'!$J$5:$J$14,MATCH(F90,'Lists &amp; Settings'!$I$5:$I$14,0)),""))</f>
        <v/>
      </c>
      <c r="O90" s="16">
        <f>IF(COUNTA(A90:B90,D90,F90:M90)=0,"",IF(AND(B90&lt;&gt;"",C90&lt;&gt;"Course code not found",D90&lt;&gt;"",E90&lt;&gt;"Outcome ID not found",N90&lt;&gt;"",K90&lt;&gt;"",K90&lt;=TODAY(),IFERROR(INDEX('Lists &amp; Settings'!$C$5:$C$104,MATCH(B90,'Lists &amp; Settings'!$A$5:$A$104,0)),"")="Active",IFERROR(INDEX('Lists &amp; Settings'!$G$5:$G$24,MATCH(D90,'Lists &amp; Settings'!$E$5:$E$24,0)),"")="Active"),"Yes","No"))</f>
        <v/>
      </c>
      <c r="P90" s="10">
        <f>IF(COUNTA(A90:B90,D90,F90:M90)=0,"",IF(OR(A90="",B90="",D90="",F90=""),"Incomplete",IF(OR(C90="Course code not found",E90="Outcome ID not found",N90=""),"Invalid list value",IF(K90="","Review date missing",IF(K90&gt;TODAY(),"Future review date",IF(COUNTIFS($B$5:$B$204,B90,$D$5:$D$204,D90)&gt;1,"Duplicate course/outcome",IF(TODAY()-K90&gt;'Lists &amp; Settings'!$Q$5,"Review overdue","Ready")))))))</f>
        <v/>
      </c>
    </row>
    <row r="91">
      <c r="A91" s="12" t="n"/>
      <c r="B91" s="12" t="n"/>
      <c r="C91" s="10">
        <f>IF(B91="","",IFERROR(INDEX('Lists &amp; Settings'!$B$5:$B$104,MATCH(B91,'Lists &amp; Settings'!$A$5:$A$104,0)),"Course code not found"))</f>
        <v/>
      </c>
      <c r="D91" s="12" t="n"/>
      <c r="E91" s="10">
        <f>IF(D91="","",IFERROR(INDEX('Lists &amp; Settings'!$F$5:$F$24,MATCH(D91,'Lists &amp; Settings'!$E$5:$E$24,0)),"Outcome ID not found"))</f>
        <v/>
      </c>
      <c r="F91" s="12" t="n"/>
      <c r="G91" s="12" t="n"/>
      <c r="H91" s="12" t="n"/>
      <c r="I91" s="13" t="n"/>
      <c r="J91" s="12" t="n"/>
      <c r="K91" s="14" t="n"/>
      <c r="L91" s="13" t="n"/>
      <c r="M91" s="13" t="n"/>
      <c r="N91" s="15">
        <f>IF(F91="","",IFERROR(INDEX('Lists &amp; Settings'!$J$5:$J$14,MATCH(F91,'Lists &amp; Settings'!$I$5:$I$14,0)),""))</f>
        <v/>
      </c>
      <c r="O91" s="16">
        <f>IF(COUNTA(A91:B91,D91,F91:M91)=0,"",IF(AND(B91&lt;&gt;"",C91&lt;&gt;"Course code not found",D91&lt;&gt;"",E91&lt;&gt;"Outcome ID not found",N91&lt;&gt;"",K91&lt;&gt;"",K91&lt;=TODAY(),IFERROR(INDEX('Lists &amp; Settings'!$C$5:$C$104,MATCH(B91,'Lists &amp; Settings'!$A$5:$A$104,0)),"")="Active",IFERROR(INDEX('Lists &amp; Settings'!$G$5:$G$24,MATCH(D91,'Lists &amp; Settings'!$E$5:$E$24,0)),"")="Active"),"Yes","No"))</f>
        <v/>
      </c>
      <c r="P91" s="10">
        <f>IF(COUNTA(A91:B91,D91,F91:M91)=0,"",IF(OR(A91="",B91="",D91="",F91=""),"Incomplete",IF(OR(C91="Course code not found",E91="Outcome ID not found",N91=""),"Invalid list value",IF(K91="","Review date missing",IF(K91&gt;TODAY(),"Future review date",IF(COUNTIFS($B$5:$B$204,B91,$D$5:$D$204,D91)&gt;1,"Duplicate course/outcome",IF(TODAY()-K91&gt;'Lists &amp; Settings'!$Q$5,"Review overdue","Ready")))))))</f>
        <v/>
      </c>
    </row>
    <row r="92">
      <c r="A92" s="12" t="n"/>
      <c r="B92" s="12" t="n"/>
      <c r="C92" s="10">
        <f>IF(B92="","",IFERROR(INDEX('Lists &amp; Settings'!$B$5:$B$104,MATCH(B92,'Lists &amp; Settings'!$A$5:$A$104,0)),"Course code not found"))</f>
        <v/>
      </c>
      <c r="D92" s="12" t="n"/>
      <c r="E92" s="10">
        <f>IF(D92="","",IFERROR(INDEX('Lists &amp; Settings'!$F$5:$F$24,MATCH(D92,'Lists &amp; Settings'!$E$5:$E$24,0)),"Outcome ID not found"))</f>
        <v/>
      </c>
      <c r="F92" s="12" t="n"/>
      <c r="G92" s="12" t="n"/>
      <c r="H92" s="12" t="n"/>
      <c r="I92" s="13" t="n"/>
      <c r="J92" s="12" t="n"/>
      <c r="K92" s="14" t="n"/>
      <c r="L92" s="13" t="n"/>
      <c r="M92" s="13" t="n"/>
      <c r="N92" s="15">
        <f>IF(F92="","",IFERROR(INDEX('Lists &amp; Settings'!$J$5:$J$14,MATCH(F92,'Lists &amp; Settings'!$I$5:$I$14,0)),""))</f>
        <v/>
      </c>
      <c r="O92" s="16">
        <f>IF(COUNTA(A92:B92,D92,F92:M92)=0,"",IF(AND(B92&lt;&gt;"",C92&lt;&gt;"Course code not found",D92&lt;&gt;"",E92&lt;&gt;"Outcome ID not found",N92&lt;&gt;"",K92&lt;&gt;"",K92&lt;=TODAY(),IFERROR(INDEX('Lists &amp; Settings'!$C$5:$C$104,MATCH(B92,'Lists &amp; Settings'!$A$5:$A$104,0)),"")="Active",IFERROR(INDEX('Lists &amp; Settings'!$G$5:$G$24,MATCH(D92,'Lists &amp; Settings'!$E$5:$E$24,0)),"")="Active"),"Yes","No"))</f>
        <v/>
      </c>
      <c r="P92" s="10">
        <f>IF(COUNTA(A92:B92,D92,F92:M92)=0,"",IF(OR(A92="",B92="",D92="",F92=""),"Incomplete",IF(OR(C92="Course code not found",E92="Outcome ID not found",N92=""),"Invalid list value",IF(K92="","Review date missing",IF(K92&gt;TODAY(),"Future review date",IF(COUNTIFS($B$5:$B$204,B92,$D$5:$D$204,D92)&gt;1,"Duplicate course/outcome",IF(TODAY()-K92&gt;'Lists &amp; Settings'!$Q$5,"Review overdue","Ready")))))))</f>
        <v/>
      </c>
    </row>
    <row r="93">
      <c r="A93" s="12" t="n"/>
      <c r="B93" s="12" t="n"/>
      <c r="C93" s="10">
        <f>IF(B93="","",IFERROR(INDEX('Lists &amp; Settings'!$B$5:$B$104,MATCH(B93,'Lists &amp; Settings'!$A$5:$A$104,0)),"Course code not found"))</f>
        <v/>
      </c>
      <c r="D93" s="12" t="n"/>
      <c r="E93" s="10">
        <f>IF(D93="","",IFERROR(INDEX('Lists &amp; Settings'!$F$5:$F$24,MATCH(D93,'Lists &amp; Settings'!$E$5:$E$24,0)),"Outcome ID not found"))</f>
        <v/>
      </c>
      <c r="F93" s="12" t="n"/>
      <c r="G93" s="12" t="n"/>
      <c r="H93" s="12" t="n"/>
      <c r="I93" s="13" t="n"/>
      <c r="J93" s="12" t="n"/>
      <c r="K93" s="14" t="n"/>
      <c r="L93" s="13" t="n"/>
      <c r="M93" s="13" t="n"/>
      <c r="N93" s="15">
        <f>IF(F93="","",IFERROR(INDEX('Lists &amp; Settings'!$J$5:$J$14,MATCH(F93,'Lists &amp; Settings'!$I$5:$I$14,0)),""))</f>
        <v/>
      </c>
      <c r="O93" s="16">
        <f>IF(COUNTA(A93:B93,D93,F93:M93)=0,"",IF(AND(B93&lt;&gt;"",C93&lt;&gt;"Course code not found",D93&lt;&gt;"",E93&lt;&gt;"Outcome ID not found",N93&lt;&gt;"",K93&lt;&gt;"",K93&lt;=TODAY(),IFERROR(INDEX('Lists &amp; Settings'!$C$5:$C$104,MATCH(B93,'Lists &amp; Settings'!$A$5:$A$104,0)),"")="Active",IFERROR(INDEX('Lists &amp; Settings'!$G$5:$G$24,MATCH(D93,'Lists &amp; Settings'!$E$5:$E$24,0)),"")="Active"),"Yes","No"))</f>
        <v/>
      </c>
      <c r="P93" s="10">
        <f>IF(COUNTA(A93:B93,D93,F93:M93)=0,"",IF(OR(A93="",B93="",D93="",F93=""),"Incomplete",IF(OR(C93="Course code not found",E93="Outcome ID not found",N93=""),"Invalid list value",IF(K93="","Review date missing",IF(K93&gt;TODAY(),"Future review date",IF(COUNTIFS($B$5:$B$204,B93,$D$5:$D$204,D93)&gt;1,"Duplicate course/outcome",IF(TODAY()-K93&gt;'Lists &amp; Settings'!$Q$5,"Review overdue","Ready")))))))</f>
        <v/>
      </c>
    </row>
    <row r="94">
      <c r="A94" s="12" t="n"/>
      <c r="B94" s="12" t="n"/>
      <c r="C94" s="10">
        <f>IF(B94="","",IFERROR(INDEX('Lists &amp; Settings'!$B$5:$B$104,MATCH(B94,'Lists &amp; Settings'!$A$5:$A$104,0)),"Course code not found"))</f>
        <v/>
      </c>
      <c r="D94" s="12" t="n"/>
      <c r="E94" s="10">
        <f>IF(D94="","",IFERROR(INDEX('Lists &amp; Settings'!$F$5:$F$24,MATCH(D94,'Lists &amp; Settings'!$E$5:$E$24,0)),"Outcome ID not found"))</f>
        <v/>
      </c>
      <c r="F94" s="12" t="n"/>
      <c r="G94" s="12" t="n"/>
      <c r="H94" s="12" t="n"/>
      <c r="I94" s="13" t="n"/>
      <c r="J94" s="12" t="n"/>
      <c r="K94" s="14" t="n"/>
      <c r="L94" s="13" t="n"/>
      <c r="M94" s="13" t="n"/>
      <c r="N94" s="15">
        <f>IF(F94="","",IFERROR(INDEX('Lists &amp; Settings'!$J$5:$J$14,MATCH(F94,'Lists &amp; Settings'!$I$5:$I$14,0)),""))</f>
        <v/>
      </c>
      <c r="O94" s="16">
        <f>IF(COUNTA(A94:B94,D94,F94:M94)=0,"",IF(AND(B94&lt;&gt;"",C94&lt;&gt;"Course code not found",D94&lt;&gt;"",E94&lt;&gt;"Outcome ID not found",N94&lt;&gt;"",K94&lt;&gt;"",K94&lt;=TODAY(),IFERROR(INDEX('Lists &amp; Settings'!$C$5:$C$104,MATCH(B94,'Lists &amp; Settings'!$A$5:$A$104,0)),"")="Active",IFERROR(INDEX('Lists &amp; Settings'!$G$5:$G$24,MATCH(D94,'Lists &amp; Settings'!$E$5:$E$24,0)),"")="Active"),"Yes","No"))</f>
        <v/>
      </c>
      <c r="P94" s="10">
        <f>IF(COUNTA(A94:B94,D94,F94:M94)=0,"",IF(OR(A94="",B94="",D94="",F94=""),"Incomplete",IF(OR(C94="Course code not found",E94="Outcome ID not found",N94=""),"Invalid list value",IF(K94="","Review date missing",IF(K94&gt;TODAY(),"Future review date",IF(COUNTIFS($B$5:$B$204,B94,$D$5:$D$204,D94)&gt;1,"Duplicate course/outcome",IF(TODAY()-K94&gt;'Lists &amp; Settings'!$Q$5,"Review overdue","Ready")))))))</f>
        <v/>
      </c>
    </row>
    <row r="95">
      <c r="A95" s="12" t="n"/>
      <c r="B95" s="12" t="n"/>
      <c r="C95" s="10">
        <f>IF(B95="","",IFERROR(INDEX('Lists &amp; Settings'!$B$5:$B$104,MATCH(B95,'Lists &amp; Settings'!$A$5:$A$104,0)),"Course code not found"))</f>
        <v/>
      </c>
      <c r="D95" s="12" t="n"/>
      <c r="E95" s="10">
        <f>IF(D95="","",IFERROR(INDEX('Lists &amp; Settings'!$F$5:$F$24,MATCH(D95,'Lists &amp; Settings'!$E$5:$E$24,0)),"Outcome ID not found"))</f>
        <v/>
      </c>
      <c r="F95" s="12" t="n"/>
      <c r="G95" s="12" t="n"/>
      <c r="H95" s="12" t="n"/>
      <c r="I95" s="13" t="n"/>
      <c r="J95" s="12" t="n"/>
      <c r="K95" s="14" t="n"/>
      <c r="L95" s="13" t="n"/>
      <c r="M95" s="13" t="n"/>
      <c r="N95" s="15">
        <f>IF(F95="","",IFERROR(INDEX('Lists &amp; Settings'!$J$5:$J$14,MATCH(F95,'Lists &amp; Settings'!$I$5:$I$14,0)),""))</f>
        <v/>
      </c>
      <c r="O95" s="16">
        <f>IF(COUNTA(A95:B95,D95,F95:M95)=0,"",IF(AND(B95&lt;&gt;"",C95&lt;&gt;"Course code not found",D95&lt;&gt;"",E95&lt;&gt;"Outcome ID not found",N95&lt;&gt;"",K95&lt;&gt;"",K95&lt;=TODAY(),IFERROR(INDEX('Lists &amp; Settings'!$C$5:$C$104,MATCH(B95,'Lists &amp; Settings'!$A$5:$A$104,0)),"")="Active",IFERROR(INDEX('Lists &amp; Settings'!$G$5:$G$24,MATCH(D95,'Lists &amp; Settings'!$E$5:$E$24,0)),"")="Active"),"Yes","No"))</f>
        <v/>
      </c>
      <c r="P95" s="10">
        <f>IF(COUNTA(A95:B95,D95,F95:M95)=0,"",IF(OR(A95="",B95="",D95="",F95=""),"Incomplete",IF(OR(C95="Course code not found",E95="Outcome ID not found",N95=""),"Invalid list value",IF(K95="","Review date missing",IF(K95&gt;TODAY(),"Future review date",IF(COUNTIFS($B$5:$B$204,B95,$D$5:$D$204,D95)&gt;1,"Duplicate course/outcome",IF(TODAY()-K95&gt;'Lists &amp; Settings'!$Q$5,"Review overdue","Ready")))))))</f>
        <v/>
      </c>
    </row>
    <row r="96">
      <c r="A96" s="12" t="n"/>
      <c r="B96" s="12" t="n"/>
      <c r="C96" s="10">
        <f>IF(B96="","",IFERROR(INDEX('Lists &amp; Settings'!$B$5:$B$104,MATCH(B96,'Lists &amp; Settings'!$A$5:$A$104,0)),"Course code not found"))</f>
        <v/>
      </c>
      <c r="D96" s="12" t="n"/>
      <c r="E96" s="10">
        <f>IF(D96="","",IFERROR(INDEX('Lists &amp; Settings'!$F$5:$F$24,MATCH(D96,'Lists &amp; Settings'!$E$5:$E$24,0)),"Outcome ID not found"))</f>
        <v/>
      </c>
      <c r="F96" s="12" t="n"/>
      <c r="G96" s="12" t="n"/>
      <c r="H96" s="12" t="n"/>
      <c r="I96" s="13" t="n"/>
      <c r="J96" s="12" t="n"/>
      <c r="K96" s="14" t="n"/>
      <c r="L96" s="13" t="n"/>
      <c r="M96" s="13" t="n"/>
      <c r="N96" s="15">
        <f>IF(F96="","",IFERROR(INDEX('Lists &amp; Settings'!$J$5:$J$14,MATCH(F96,'Lists &amp; Settings'!$I$5:$I$14,0)),""))</f>
        <v/>
      </c>
      <c r="O96" s="16">
        <f>IF(COUNTA(A96:B96,D96,F96:M96)=0,"",IF(AND(B96&lt;&gt;"",C96&lt;&gt;"Course code not found",D96&lt;&gt;"",E96&lt;&gt;"Outcome ID not found",N96&lt;&gt;"",K96&lt;&gt;"",K96&lt;=TODAY(),IFERROR(INDEX('Lists &amp; Settings'!$C$5:$C$104,MATCH(B96,'Lists &amp; Settings'!$A$5:$A$104,0)),"")="Active",IFERROR(INDEX('Lists &amp; Settings'!$G$5:$G$24,MATCH(D96,'Lists &amp; Settings'!$E$5:$E$24,0)),"")="Active"),"Yes","No"))</f>
        <v/>
      </c>
      <c r="P96" s="10">
        <f>IF(COUNTA(A96:B96,D96,F96:M96)=0,"",IF(OR(A96="",B96="",D96="",F96=""),"Incomplete",IF(OR(C96="Course code not found",E96="Outcome ID not found",N96=""),"Invalid list value",IF(K96="","Review date missing",IF(K96&gt;TODAY(),"Future review date",IF(COUNTIFS($B$5:$B$204,B96,$D$5:$D$204,D96)&gt;1,"Duplicate course/outcome",IF(TODAY()-K96&gt;'Lists &amp; Settings'!$Q$5,"Review overdue","Ready")))))))</f>
        <v/>
      </c>
    </row>
    <row r="97">
      <c r="A97" s="12" t="n"/>
      <c r="B97" s="12" t="n"/>
      <c r="C97" s="10">
        <f>IF(B97="","",IFERROR(INDEX('Lists &amp; Settings'!$B$5:$B$104,MATCH(B97,'Lists &amp; Settings'!$A$5:$A$104,0)),"Course code not found"))</f>
        <v/>
      </c>
      <c r="D97" s="12" t="n"/>
      <c r="E97" s="10">
        <f>IF(D97="","",IFERROR(INDEX('Lists &amp; Settings'!$F$5:$F$24,MATCH(D97,'Lists &amp; Settings'!$E$5:$E$24,0)),"Outcome ID not found"))</f>
        <v/>
      </c>
      <c r="F97" s="12" t="n"/>
      <c r="G97" s="12" t="n"/>
      <c r="H97" s="12" t="n"/>
      <c r="I97" s="13" t="n"/>
      <c r="J97" s="12" t="n"/>
      <c r="K97" s="14" t="n"/>
      <c r="L97" s="13" t="n"/>
      <c r="M97" s="13" t="n"/>
      <c r="N97" s="15">
        <f>IF(F97="","",IFERROR(INDEX('Lists &amp; Settings'!$J$5:$J$14,MATCH(F97,'Lists &amp; Settings'!$I$5:$I$14,0)),""))</f>
        <v/>
      </c>
      <c r="O97" s="16">
        <f>IF(COUNTA(A97:B97,D97,F97:M97)=0,"",IF(AND(B97&lt;&gt;"",C97&lt;&gt;"Course code not found",D97&lt;&gt;"",E97&lt;&gt;"Outcome ID not found",N97&lt;&gt;"",K97&lt;&gt;"",K97&lt;=TODAY(),IFERROR(INDEX('Lists &amp; Settings'!$C$5:$C$104,MATCH(B97,'Lists &amp; Settings'!$A$5:$A$104,0)),"")="Active",IFERROR(INDEX('Lists &amp; Settings'!$G$5:$G$24,MATCH(D97,'Lists &amp; Settings'!$E$5:$E$24,0)),"")="Active"),"Yes","No"))</f>
        <v/>
      </c>
      <c r="P97" s="10">
        <f>IF(COUNTA(A97:B97,D97,F97:M97)=0,"",IF(OR(A97="",B97="",D97="",F97=""),"Incomplete",IF(OR(C97="Course code not found",E97="Outcome ID not found",N97=""),"Invalid list value",IF(K97="","Review date missing",IF(K97&gt;TODAY(),"Future review date",IF(COUNTIFS($B$5:$B$204,B97,$D$5:$D$204,D97)&gt;1,"Duplicate course/outcome",IF(TODAY()-K97&gt;'Lists &amp; Settings'!$Q$5,"Review overdue","Ready")))))))</f>
        <v/>
      </c>
    </row>
    <row r="98">
      <c r="A98" s="12" t="n"/>
      <c r="B98" s="12" t="n"/>
      <c r="C98" s="10">
        <f>IF(B98="","",IFERROR(INDEX('Lists &amp; Settings'!$B$5:$B$104,MATCH(B98,'Lists &amp; Settings'!$A$5:$A$104,0)),"Course code not found"))</f>
        <v/>
      </c>
      <c r="D98" s="12" t="n"/>
      <c r="E98" s="10">
        <f>IF(D98="","",IFERROR(INDEX('Lists &amp; Settings'!$F$5:$F$24,MATCH(D98,'Lists &amp; Settings'!$E$5:$E$24,0)),"Outcome ID not found"))</f>
        <v/>
      </c>
      <c r="F98" s="12" t="n"/>
      <c r="G98" s="12" t="n"/>
      <c r="H98" s="12" t="n"/>
      <c r="I98" s="13" t="n"/>
      <c r="J98" s="12" t="n"/>
      <c r="K98" s="14" t="n"/>
      <c r="L98" s="13" t="n"/>
      <c r="M98" s="13" t="n"/>
      <c r="N98" s="15">
        <f>IF(F98="","",IFERROR(INDEX('Lists &amp; Settings'!$J$5:$J$14,MATCH(F98,'Lists &amp; Settings'!$I$5:$I$14,0)),""))</f>
        <v/>
      </c>
      <c r="O98" s="16">
        <f>IF(COUNTA(A98:B98,D98,F98:M98)=0,"",IF(AND(B98&lt;&gt;"",C98&lt;&gt;"Course code not found",D98&lt;&gt;"",E98&lt;&gt;"Outcome ID not found",N98&lt;&gt;"",K98&lt;&gt;"",K98&lt;=TODAY(),IFERROR(INDEX('Lists &amp; Settings'!$C$5:$C$104,MATCH(B98,'Lists &amp; Settings'!$A$5:$A$104,0)),"")="Active",IFERROR(INDEX('Lists &amp; Settings'!$G$5:$G$24,MATCH(D98,'Lists &amp; Settings'!$E$5:$E$24,0)),"")="Active"),"Yes","No"))</f>
        <v/>
      </c>
      <c r="P98" s="10">
        <f>IF(COUNTA(A98:B98,D98,F98:M98)=0,"",IF(OR(A98="",B98="",D98="",F98=""),"Incomplete",IF(OR(C98="Course code not found",E98="Outcome ID not found",N98=""),"Invalid list value",IF(K98="","Review date missing",IF(K98&gt;TODAY(),"Future review date",IF(COUNTIFS($B$5:$B$204,B98,$D$5:$D$204,D98)&gt;1,"Duplicate course/outcome",IF(TODAY()-K98&gt;'Lists &amp; Settings'!$Q$5,"Review overdue","Ready")))))))</f>
        <v/>
      </c>
    </row>
    <row r="99">
      <c r="A99" s="12" t="n"/>
      <c r="B99" s="12" t="n"/>
      <c r="C99" s="10">
        <f>IF(B99="","",IFERROR(INDEX('Lists &amp; Settings'!$B$5:$B$104,MATCH(B99,'Lists &amp; Settings'!$A$5:$A$104,0)),"Course code not found"))</f>
        <v/>
      </c>
      <c r="D99" s="12" t="n"/>
      <c r="E99" s="10">
        <f>IF(D99="","",IFERROR(INDEX('Lists &amp; Settings'!$F$5:$F$24,MATCH(D99,'Lists &amp; Settings'!$E$5:$E$24,0)),"Outcome ID not found"))</f>
        <v/>
      </c>
      <c r="F99" s="12" t="n"/>
      <c r="G99" s="12" t="n"/>
      <c r="H99" s="12" t="n"/>
      <c r="I99" s="13" t="n"/>
      <c r="J99" s="12" t="n"/>
      <c r="K99" s="14" t="n"/>
      <c r="L99" s="13" t="n"/>
      <c r="M99" s="13" t="n"/>
      <c r="N99" s="15">
        <f>IF(F99="","",IFERROR(INDEX('Lists &amp; Settings'!$J$5:$J$14,MATCH(F99,'Lists &amp; Settings'!$I$5:$I$14,0)),""))</f>
        <v/>
      </c>
      <c r="O99" s="16">
        <f>IF(COUNTA(A99:B99,D99,F99:M99)=0,"",IF(AND(B99&lt;&gt;"",C99&lt;&gt;"Course code not found",D99&lt;&gt;"",E99&lt;&gt;"Outcome ID not found",N99&lt;&gt;"",K99&lt;&gt;"",K99&lt;=TODAY(),IFERROR(INDEX('Lists &amp; Settings'!$C$5:$C$104,MATCH(B99,'Lists &amp; Settings'!$A$5:$A$104,0)),"")="Active",IFERROR(INDEX('Lists &amp; Settings'!$G$5:$G$24,MATCH(D99,'Lists &amp; Settings'!$E$5:$E$24,0)),"")="Active"),"Yes","No"))</f>
        <v/>
      </c>
      <c r="P99" s="10">
        <f>IF(COUNTA(A99:B99,D99,F99:M99)=0,"",IF(OR(A99="",B99="",D99="",F99=""),"Incomplete",IF(OR(C99="Course code not found",E99="Outcome ID not found",N99=""),"Invalid list value",IF(K99="","Review date missing",IF(K99&gt;TODAY(),"Future review date",IF(COUNTIFS($B$5:$B$204,B99,$D$5:$D$204,D99)&gt;1,"Duplicate course/outcome",IF(TODAY()-K99&gt;'Lists &amp; Settings'!$Q$5,"Review overdue","Ready")))))))</f>
        <v/>
      </c>
    </row>
    <row r="100">
      <c r="A100" s="12" t="n"/>
      <c r="B100" s="12" t="n"/>
      <c r="C100" s="10">
        <f>IF(B100="","",IFERROR(INDEX('Lists &amp; Settings'!$B$5:$B$104,MATCH(B100,'Lists &amp; Settings'!$A$5:$A$104,0)),"Course code not found"))</f>
        <v/>
      </c>
      <c r="D100" s="12" t="n"/>
      <c r="E100" s="10">
        <f>IF(D100="","",IFERROR(INDEX('Lists &amp; Settings'!$F$5:$F$24,MATCH(D100,'Lists &amp; Settings'!$E$5:$E$24,0)),"Outcome ID not found"))</f>
        <v/>
      </c>
      <c r="F100" s="12" t="n"/>
      <c r="G100" s="12" t="n"/>
      <c r="H100" s="12" t="n"/>
      <c r="I100" s="13" t="n"/>
      <c r="J100" s="12" t="n"/>
      <c r="K100" s="14" t="n"/>
      <c r="L100" s="13" t="n"/>
      <c r="M100" s="13" t="n"/>
      <c r="N100" s="15">
        <f>IF(F100="","",IFERROR(INDEX('Lists &amp; Settings'!$J$5:$J$14,MATCH(F100,'Lists &amp; Settings'!$I$5:$I$14,0)),""))</f>
        <v/>
      </c>
      <c r="O100" s="16">
        <f>IF(COUNTA(A100:B100,D100,F100:M100)=0,"",IF(AND(B100&lt;&gt;"",C100&lt;&gt;"Course code not found",D100&lt;&gt;"",E100&lt;&gt;"Outcome ID not found",N100&lt;&gt;"",K100&lt;&gt;"",K100&lt;=TODAY(),IFERROR(INDEX('Lists &amp; Settings'!$C$5:$C$104,MATCH(B100,'Lists &amp; Settings'!$A$5:$A$104,0)),"")="Active",IFERROR(INDEX('Lists &amp; Settings'!$G$5:$G$24,MATCH(D100,'Lists &amp; Settings'!$E$5:$E$24,0)),"")="Active"),"Yes","No"))</f>
        <v/>
      </c>
      <c r="P100" s="10">
        <f>IF(COUNTA(A100:B100,D100,F100:M100)=0,"",IF(OR(A100="",B100="",D100="",F100=""),"Incomplete",IF(OR(C100="Course code not found",E100="Outcome ID not found",N100=""),"Invalid list value",IF(K100="","Review date missing",IF(K100&gt;TODAY(),"Future review date",IF(COUNTIFS($B$5:$B$204,B100,$D$5:$D$204,D100)&gt;1,"Duplicate course/outcome",IF(TODAY()-K100&gt;'Lists &amp; Settings'!$Q$5,"Review overdue","Ready")))))))</f>
        <v/>
      </c>
    </row>
    <row r="101">
      <c r="A101" s="12" t="n"/>
      <c r="B101" s="12" t="n"/>
      <c r="C101" s="10">
        <f>IF(B101="","",IFERROR(INDEX('Lists &amp; Settings'!$B$5:$B$104,MATCH(B101,'Lists &amp; Settings'!$A$5:$A$104,0)),"Course code not found"))</f>
        <v/>
      </c>
      <c r="D101" s="12" t="n"/>
      <c r="E101" s="10">
        <f>IF(D101="","",IFERROR(INDEX('Lists &amp; Settings'!$F$5:$F$24,MATCH(D101,'Lists &amp; Settings'!$E$5:$E$24,0)),"Outcome ID not found"))</f>
        <v/>
      </c>
      <c r="F101" s="12" t="n"/>
      <c r="G101" s="12" t="n"/>
      <c r="H101" s="12" t="n"/>
      <c r="I101" s="13" t="n"/>
      <c r="J101" s="12" t="n"/>
      <c r="K101" s="14" t="n"/>
      <c r="L101" s="13" t="n"/>
      <c r="M101" s="13" t="n"/>
      <c r="N101" s="15">
        <f>IF(F101="","",IFERROR(INDEX('Lists &amp; Settings'!$J$5:$J$14,MATCH(F101,'Lists &amp; Settings'!$I$5:$I$14,0)),""))</f>
        <v/>
      </c>
      <c r="O101" s="16">
        <f>IF(COUNTA(A101:B101,D101,F101:M101)=0,"",IF(AND(B101&lt;&gt;"",C101&lt;&gt;"Course code not found",D101&lt;&gt;"",E101&lt;&gt;"Outcome ID not found",N101&lt;&gt;"",K101&lt;&gt;"",K101&lt;=TODAY(),IFERROR(INDEX('Lists &amp; Settings'!$C$5:$C$104,MATCH(B101,'Lists &amp; Settings'!$A$5:$A$104,0)),"")="Active",IFERROR(INDEX('Lists &amp; Settings'!$G$5:$G$24,MATCH(D101,'Lists &amp; Settings'!$E$5:$E$24,0)),"")="Active"),"Yes","No"))</f>
        <v/>
      </c>
      <c r="P101" s="10">
        <f>IF(COUNTA(A101:B101,D101,F101:M101)=0,"",IF(OR(A101="",B101="",D101="",F101=""),"Incomplete",IF(OR(C101="Course code not found",E101="Outcome ID not found",N101=""),"Invalid list value",IF(K101="","Review date missing",IF(K101&gt;TODAY(),"Future review date",IF(COUNTIFS($B$5:$B$204,B101,$D$5:$D$204,D101)&gt;1,"Duplicate course/outcome",IF(TODAY()-K101&gt;'Lists &amp; Settings'!$Q$5,"Review overdue","Ready")))))))</f>
        <v/>
      </c>
    </row>
    <row r="102">
      <c r="A102" s="12" t="n"/>
      <c r="B102" s="12" t="n"/>
      <c r="C102" s="10">
        <f>IF(B102="","",IFERROR(INDEX('Lists &amp; Settings'!$B$5:$B$104,MATCH(B102,'Lists &amp; Settings'!$A$5:$A$104,0)),"Course code not found"))</f>
        <v/>
      </c>
      <c r="D102" s="12" t="n"/>
      <c r="E102" s="10">
        <f>IF(D102="","",IFERROR(INDEX('Lists &amp; Settings'!$F$5:$F$24,MATCH(D102,'Lists &amp; Settings'!$E$5:$E$24,0)),"Outcome ID not found"))</f>
        <v/>
      </c>
      <c r="F102" s="12" t="n"/>
      <c r="G102" s="12" t="n"/>
      <c r="H102" s="12" t="n"/>
      <c r="I102" s="13" t="n"/>
      <c r="J102" s="12" t="n"/>
      <c r="K102" s="14" t="n"/>
      <c r="L102" s="13" t="n"/>
      <c r="M102" s="13" t="n"/>
      <c r="N102" s="15">
        <f>IF(F102="","",IFERROR(INDEX('Lists &amp; Settings'!$J$5:$J$14,MATCH(F102,'Lists &amp; Settings'!$I$5:$I$14,0)),""))</f>
        <v/>
      </c>
      <c r="O102" s="16">
        <f>IF(COUNTA(A102:B102,D102,F102:M102)=0,"",IF(AND(B102&lt;&gt;"",C102&lt;&gt;"Course code not found",D102&lt;&gt;"",E102&lt;&gt;"Outcome ID not found",N102&lt;&gt;"",K102&lt;&gt;"",K102&lt;=TODAY(),IFERROR(INDEX('Lists &amp; Settings'!$C$5:$C$104,MATCH(B102,'Lists &amp; Settings'!$A$5:$A$104,0)),"")="Active",IFERROR(INDEX('Lists &amp; Settings'!$G$5:$G$24,MATCH(D102,'Lists &amp; Settings'!$E$5:$E$24,0)),"")="Active"),"Yes","No"))</f>
        <v/>
      </c>
      <c r="P102" s="10">
        <f>IF(COUNTA(A102:B102,D102,F102:M102)=0,"",IF(OR(A102="",B102="",D102="",F102=""),"Incomplete",IF(OR(C102="Course code not found",E102="Outcome ID not found",N102=""),"Invalid list value",IF(K102="","Review date missing",IF(K102&gt;TODAY(),"Future review date",IF(COUNTIFS($B$5:$B$204,B102,$D$5:$D$204,D102)&gt;1,"Duplicate course/outcome",IF(TODAY()-K102&gt;'Lists &amp; Settings'!$Q$5,"Review overdue","Ready")))))))</f>
        <v/>
      </c>
    </row>
    <row r="103">
      <c r="A103" s="12" t="n"/>
      <c r="B103" s="12" t="n"/>
      <c r="C103" s="10">
        <f>IF(B103="","",IFERROR(INDEX('Lists &amp; Settings'!$B$5:$B$104,MATCH(B103,'Lists &amp; Settings'!$A$5:$A$104,0)),"Course code not found"))</f>
        <v/>
      </c>
      <c r="D103" s="12" t="n"/>
      <c r="E103" s="10">
        <f>IF(D103="","",IFERROR(INDEX('Lists &amp; Settings'!$F$5:$F$24,MATCH(D103,'Lists &amp; Settings'!$E$5:$E$24,0)),"Outcome ID not found"))</f>
        <v/>
      </c>
      <c r="F103" s="12" t="n"/>
      <c r="G103" s="12" t="n"/>
      <c r="H103" s="12" t="n"/>
      <c r="I103" s="13" t="n"/>
      <c r="J103" s="12" t="n"/>
      <c r="K103" s="14" t="n"/>
      <c r="L103" s="13" t="n"/>
      <c r="M103" s="13" t="n"/>
      <c r="N103" s="15">
        <f>IF(F103="","",IFERROR(INDEX('Lists &amp; Settings'!$J$5:$J$14,MATCH(F103,'Lists &amp; Settings'!$I$5:$I$14,0)),""))</f>
        <v/>
      </c>
      <c r="O103" s="16">
        <f>IF(COUNTA(A103:B103,D103,F103:M103)=0,"",IF(AND(B103&lt;&gt;"",C103&lt;&gt;"Course code not found",D103&lt;&gt;"",E103&lt;&gt;"Outcome ID not found",N103&lt;&gt;"",K103&lt;&gt;"",K103&lt;=TODAY(),IFERROR(INDEX('Lists &amp; Settings'!$C$5:$C$104,MATCH(B103,'Lists &amp; Settings'!$A$5:$A$104,0)),"")="Active",IFERROR(INDEX('Lists &amp; Settings'!$G$5:$G$24,MATCH(D103,'Lists &amp; Settings'!$E$5:$E$24,0)),"")="Active"),"Yes","No"))</f>
        <v/>
      </c>
      <c r="P103" s="10">
        <f>IF(COUNTA(A103:B103,D103,F103:M103)=0,"",IF(OR(A103="",B103="",D103="",F103=""),"Incomplete",IF(OR(C103="Course code not found",E103="Outcome ID not found",N103=""),"Invalid list value",IF(K103="","Review date missing",IF(K103&gt;TODAY(),"Future review date",IF(COUNTIFS($B$5:$B$204,B103,$D$5:$D$204,D103)&gt;1,"Duplicate course/outcome",IF(TODAY()-K103&gt;'Lists &amp; Settings'!$Q$5,"Review overdue","Ready")))))))</f>
        <v/>
      </c>
    </row>
    <row r="104">
      <c r="A104" s="12" t="n"/>
      <c r="B104" s="12" t="n"/>
      <c r="C104" s="10">
        <f>IF(B104="","",IFERROR(INDEX('Lists &amp; Settings'!$B$5:$B$104,MATCH(B104,'Lists &amp; Settings'!$A$5:$A$104,0)),"Course code not found"))</f>
        <v/>
      </c>
      <c r="D104" s="12" t="n"/>
      <c r="E104" s="10">
        <f>IF(D104="","",IFERROR(INDEX('Lists &amp; Settings'!$F$5:$F$24,MATCH(D104,'Lists &amp; Settings'!$E$5:$E$24,0)),"Outcome ID not found"))</f>
        <v/>
      </c>
      <c r="F104" s="12" t="n"/>
      <c r="G104" s="12" t="n"/>
      <c r="H104" s="12" t="n"/>
      <c r="I104" s="13" t="n"/>
      <c r="J104" s="12" t="n"/>
      <c r="K104" s="14" t="n"/>
      <c r="L104" s="13" t="n"/>
      <c r="M104" s="13" t="n"/>
      <c r="N104" s="15">
        <f>IF(F104="","",IFERROR(INDEX('Lists &amp; Settings'!$J$5:$J$14,MATCH(F104,'Lists &amp; Settings'!$I$5:$I$14,0)),""))</f>
        <v/>
      </c>
      <c r="O104" s="16">
        <f>IF(COUNTA(A104:B104,D104,F104:M104)=0,"",IF(AND(B104&lt;&gt;"",C104&lt;&gt;"Course code not found",D104&lt;&gt;"",E104&lt;&gt;"Outcome ID not found",N104&lt;&gt;"",K104&lt;&gt;"",K104&lt;=TODAY(),IFERROR(INDEX('Lists &amp; Settings'!$C$5:$C$104,MATCH(B104,'Lists &amp; Settings'!$A$5:$A$104,0)),"")="Active",IFERROR(INDEX('Lists &amp; Settings'!$G$5:$G$24,MATCH(D104,'Lists &amp; Settings'!$E$5:$E$24,0)),"")="Active"),"Yes","No"))</f>
        <v/>
      </c>
      <c r="P104" s="10">
        <f>IF(COUNTA(A104:B104,D104,F104:M104)=0,"",IF(OR(A104="",B104="",D104="",F104=""),"Incomplete",IF(OR(C104="Course code not found",E104="Outcome ID not found",N104=""),"Invalid list value",IF(K104="","Review date missing",IF(K104&gt;TODAY(),"Future review date",IF(COUNTIFS($B$5:$B$204,B104,$D$5:$D$204,D104)&gt;1,"Duplicate course/outcome",IF(TODAY()-K104&gt;'Lists &amp; Settings'!$Q$5,"Review overdue","Ready")))))))</f>
        <v/>
      </c>
    </row>
    <row r="105">
      <c r="A105" s="12" t="n"/>
      <c r="B105" s="12" t="n"/>
      <c r="C105" s="10">
        <f>IF(B105="","",IFERROR(INDEX('Lists &amp; Settings'!$B$5:$B$104,MATCH(B105,'Lists &amp; Settings'!$A$5:$A$104,0)),"Course code not found"))</f>
        <v/>
      </c>
      <c r="D105" s="12" t="n"/>
      <c r="E105" s="10">
        <f>IF(D105="","",IFERROR(INDEX('Lists &amp; Settings'!$F$5:$F$24,MATCH(D105,'Lists &amp; Settings'!$E$5:$E$24,0)),"Outcome ID not found"))</f>
        <v/>
      </c>
      <c r="F105" s="12" t="n"/>
      <c r="G105" s="12" t="n"/>
      <c r="H105" s="12" t="n"/>
      <c r="I105" s="13" t="n"/>
      <c r="J105" s="12" t="n"/>
      <c r="K105" s="14" t="n"/>
      <c r="L105" s="13" t="n"/>
      <c r="M105" s="13" t="n"/>
      <c r="N105" s="15">
        <f>IF(F105="","",IFERROR(INDEX('Lists &amp; Settings'!$J$5:$J$14,MATCH(F105,'Lists &amp; Settings'!$I$5:$I$14,0)),""))</f>
        <v/>
      </c>
      <c r="O105" s="16">
        <f>IF(COUNTA(A105:B105,D105,F105:M105)=0,"",IF(AND(B105&lt;&gt;"",C105&lt;&gt;"Course code not found",D105&lt;&gt;"",E105&lt;&gt;"Outcome ID not found",N105&lt;&gt;"",K105&lt;&gt;"",K105&lt;=TODAY(),IFERROR(INDEX('Lists &amp; Settings'!$C$5:$C$104,MATCH(B105,'Lists &amp; Settings'!$A$5:$A$104,0)),"")="Active",IFERROR(INDEX('Lists &amp; Settings'!$G$5:$G$24,MATCH(D105,'Lists &amp; Settings'!$E$5:$E$24,0)),"")="Active"),"Yes","No"))</f>
        <v/>
      </c>
      <c r="P105" s="10">
        <f>IF(COUNTA(A105:B105,D105,F105:M105)=0,"",IF(OR(A105="",B105="",D105="",F105=""),"Incomplete",IF(OR(C105="Course code not found",E105="Outcome ID not found",N105=""),"Invalid list value",IF(K105="","Review date missing",IF(K105&gt;TODAY(),"Future review date",IF(COUNTIFS($B$5:$B$204,B105,$D$5:$D$204,D105)&gt;1,"Duplicate course/outcome",IF(TODAY()-K105&gt;'Lists &amp; Settings'!$Q$5,"Review overdue","Ready")))))))</f>
        <v/>
      </c>
    </row>
    <row r="106">
      <c r="A106" s="12" t="n"/>
      <c r="B106" s="12" t="n"/>
      <c r="C106" s="10">
        <f>IF(B106="","",IFERROR(INDEX('Lists &amp; Settings'!$B$5:$B$104,MATCH(B106,'Lists &amp; Settings'!$A$5:$A$104,0)),"Course code not found"))</f>
        <v/>
      </c>
      <c r="D106" s="12" t="n"/>
      <c r="E106" s="10">
        <f>IF(D106="","",IFERROR(INDEX('Lists &amp; Settings'!$F$5:$F$24,MATCH(D106,'Lists &amp; Settings'!$E$5:$E$24,0)),"Outcome ID not found"))</f>
        <v/>
      </c>
      <c r="F106" s="12" t="n"/>
      <c r="G106" s="12" t="n"/>
      <c r="H106" s="12" t="n"/>
      <c r="I106" s="13" t="n"/>
      <c r="J106" s="12" t="n"/>
      <c r="K106" s="14" t="n"/>
      <c r="L106" s="13" t="n"/>
      <c r="M106" s="13" t="n"/>
      <c r="N106" s="15">
        <f>IF(F106="","",IFERROR(INDEX('Lists &amp; Settings'!$J$5:$J$14,MATCH(F106,'Lists &amp; Settings'!$I$5:$I$14,0)),""))</f>
        <v/>
      </c>
      <c r="O106" s="16">
        <f>IF(COUNTA(A106:B106,D106,F106:M106)=0,"",IF(AND(B106&lt;&gt;"",C106&lt;&gt;"Course code not found",D106&lt;&gt;"",E106&lt;&gt;"Outcome ID not found",N106&lt;&gt;"",K106&lt;&gt;"",K106&lt;=TODAY(),IFERROR(INDEX('Lists &amp; Settings'!$C$5:$C$104,MATCH(B106,'Lists &amp; Settings'!$A$5:$A$104,0)),"")="Active",IFERROR(INDEX('Lists &amp; Settings'!$G$5:$G$24,MATCH(D106,'Lists &amp; Settings'!$E$5:$E$24,0)),"")="Active"),"Yes","No"))</f>
        <v/>
      </c>
      <c r="P106" s="10">
        <f>IF(COUNTA(A106:B106,D106,F106:M106)=0,"",IF(OR(A106="",B106="",D106="",F106=""),"Incomplete",IF(OR(C106="Course code not found",E106="Outcome ID not found",N106=""),"Invalid list value",IF(K106="","Review date missing",IF(K106&gt;TODAY(),"Future review date",IF(COUNTIFS($B$5:$B$204,B106,$D$5:$D$204,D106)&gt;1,"Duplicate course/outcome",IF(TODAY()-K106&gt;'Lists &amp; Settings'!$Q$5,"Review overdue","Ready")))))))</f>
        <v/>
      </c>
    </row>
    <row r="107">
      <c r="A107" s="12" t="n"/>
      <c r="B107" s="12" t="n"/>
      <c r="C107" s="10">
        <f>IF(B107="","",IFERROR(INDEX('Lists &amp; Settings'!$B$5:$B$104,MATCH(B107,'Lists &amp; Settings'!$A$5:$A$104,0)),"Course code not found"))</f>
        <v/>
      </c>
      <c r="D107" s="12" t="n"/>
      <c r="E107" s="10">
        <f>IF(D107="","",IFERROR(INDEX('Lists &amp; Settings'!$F$5:$F$24,MATCH(D107,'Lists &amp; Settings'!$E$5:$E$24,0)),"Outcome ID not found"))</f>
        <v/>
      </c>
      <c r="F107" s="12" t="n"/>
      <c r="G107" s="12" t="n"/>
      <c r="H107" s="12" t="n"/>
      <c r="I107" s="13" t="n"/>
      <c r="J107" s="12" t="n"/>
      <c r="K107" s="14" t="n"/>
      <c r="L107" s="13" t="n"/>
      <c r="M107" s="13" t="n"/>
      <c r="N107" s="15">
        <f>IF(F107="","",IFERROR(INDEX('Lists &amp; Settings'!$J$5:$J$14,MATCH(F107,'Lists &amp; Settings'!$I$5:$I$14,0)),""))</f>
        <v/>
      </c>
      <c r="O107" s="16">
        <f>IF(COUNTA(A107:B107,D107,F107:M107)=0,"",IF(AND(B107&lt;&gt;"",C107&lt;&gt;"Course code not found",D107&lt;&gt;"",E107&lt;&gt;"Outcome ID not found",N107&lt;&gt;"",K107&lt;&gt;"",K107&lt;=TODAY(),IFERROR(INDEX('Lists &amp; Settings'!$C$5:$C$104,MATCH(B107,'Lists &amp; Settings'!$A$5:$A$104,0)),"")="Active",IFERROR(INDEX('Lists &amp; Settings'!$G$5:$G$24,MATCH(D107,'Lists &amp; Settings'!$E$5:$E$24,0)),"")="Active"),"Yes","No"))</f>
        <v/>
      </c>
      <c r="P107" s="10">
        <f>IF(COUNTA(A107:B107,D107,F107:M107)=0,"",IF(OR(A107="",B107="",D107="",F107=""),"Incomplete",IF(OR(C107="Course code not found",E107="Outcome ID not found",N107=""),"Invalid list value",IF(K107="","Review date missing",IF(K107&gt;TODAY(),"Future review date",IF(COUNTIFS($B$5:$B$204,B107,$D$5:$D$204,D107)&gt;1,"Duplicate course/outcome",IF(TODAY()-K107&gt;'Lists &amp; Settings'!$Q$5,"Review overdue","Ready")))))))</f>
        <v/>
      </c>
    </row>
    <row r="108">
      <c r="A108" s="12" t="n"/>
      <c r="B108" s="12" t="n"/>
      <c r="C108" s="10">
        <f>IF(B108="","",IFERROR(INDEX('Lists &amp; Settings'!$B$5:$B$104,MATCH(B108,'Lists &amp; Settings'!$A$5:$A$104,0)),"Course code not found"))</f>
        <v/>
      </c>
      <c r="D108" s="12" t="n"/>
      <c r="E108" s="10">
        <f>IF(D108="","",IFERROR(INDEX('Lists &amp; Settings'!$F$5:$F$24,MATCH(D108,'Lists &amp; Settings'!$E$5:$E$24,0)),"Outcome ID not found"))</f>
        <v/>
      </c>
      <c r="F108" s="12" t="n"/>
      <c r="G108" s="12" t="n"/>
      <c r="H108" s="12" t="n"/>
      <c r="I108" s="13" t="n"/>
      <c r="J108" s="12" t="n"/>
      <c r="K108" s="14" t="n"/>
      <c r="L108" s="13" t="n"/>
      <c r="M108" s="13" t="n"/>
      <c r="N108" s="15">
        <f>IF(F108="","",IFERROR(INDEX('Lists &amp; Settings'!$J$5:$J$14,MATCH(F108,'Lists &amp; Settings'!$I$5:$I$14,0)),""))</f>
        <v/>
      </c>
      <c r="O108" s="16">
        <f>IF(COUNTA(A108:B108,D108,F108:M108)=0,"",IF(AND(B108&lt;&gt;"",C108&lt;&gt;"Course code not found",D108&lt;&gt;"",E108&lt;&gt;"Outcome ID not found",N108&lt;&gt;"",K108&lt;&gt;"",K108&lt;=TODAY(),IFERROR(INDEX('Lists &amp; Settings'!$C$5:$C$104,MATCH(B108,'Lists &amp; Settings'!$A$5:$A$104,0)),"")="Active",IFERROR(INDEX('Lists &amp; Settings'!$G$5:$G$24,MATCH(D108,'Lists &amp; Settings'!$E$5:$E$24,0)),"")="Active"),"Yes","No"))</f>
        <v/>
      </c>
      <c r="P108" s="10">
        <f>IF(COUNTA(A108:B108,D108,F108:M108)=0,"",IF(OR(A108="",B108="",D108="",F108=""),"Incomplete",IF(OR(C108="Course code not found",E108="Outcome ID not found",N108=""),"Invalid list value",IF(K108="","Review date missing",IF(K108&gt;TODAY(),"Future review date",IF(COUNTIFS($B$5:$B$204,B108,$D$5:$D$204,D108)&gt;1,"Duplicate course/outcome",IF(TODAY()-K108&gt;'Lists &amp; Settings'!$Q$5,"Review overdue","Ready")))))))</f>
        <v/>
      </c>
    </row>
    <row r="109">
      <c r="A109" s="12" t="n"/>
      <c r="B109" s="12" t="n"/>
      <c r="C109" s="10">
        <f>IF(B109="","",IFERROR(INDEX('Lists &amp; Settings'!$B$5:$B$104,MATCH(B109,'Lists &amp; Settings'!$A$5:$A$104,0)),"Course code not found"))</f>
        <v/>
      </c>
      <c r="D109" s="12" t="n"/>
      <c r="E109" s="10">
        <f>IF(D109="","",IFERROR(INDEX('Lists &amp; Settings'!$F$5:$F$24,MATCH(D109,'Lists &amp; Settings'!$E$5:$E$24,0)),"Outcome ID not found"))</f>
        <v/>
      </c>
      <c r="F109" s="12" t="n"/>
      <c r="G109" s="12" t="n"/>
      <c r="H109" s="12" t="n"/>
      <c r="I109" s="13" t="n"/>
      <c r="J109" s="12" t="n"/>
      <c r="K109" s="14" t="n"/>
      <c r="L109" s="13" t="n"/>
      <c r="M109" s="13" t="n"/>
      <c r="N109" s="15">
        <f>IF(F109="","",IFERROR(INDEX('Lists &amp; Settings'!$J$5:$J$14,MATCH(F109,'Lists &amp; Settings'!$I$5:$I$14,0)),""))</f>
        <v/>
      </c>
      <c r="O109" s="16">
        <f>IF(COUNTA(A109:B109,D109,F109:M109)=0,"",IF(AND(B109&lt;&gt;"",C109&lt;&gt;"Course code not found",D109&lt;&gt;"",E109&lt;&gt;"Outcome ID not found",N109&lt;&gt;"",K109&lt;&gt;"",K109&lt;=TODAY(),IFERROR(INDEX('Lists &amp; Settings'!$C$5:$C$104,MATCH(B109,'Lists &amp; Settings'!$A$5:$A$104,0)),"")="Active",IFERROR(INDEX('Lists &amp; Settings'!$G$5:$G$24,MATCH(D109,'Lists &amp; Settings'!$E$5:$E$24,0)),"")="Active"),"Yes","No"))</f>
        <v/>
      </c>
      <c r="P109" s="10">
        <f>IF(COUNTA(A109:B109,D109,F109:M109)=0,"",IF(OR(A109="",B109="",D109="",F109=""),"Incomplete",IF(OR(C109="Course code not found",E109="Outcome ID not found",N109=""),"Invalid list value",IF(K109="","Review date missing",IF(K109&gt;TODAY(),"Future review date",IF(COUNTIFS($B$5:$B$204,B109,$D$5:$D$204,D109)&gt;1,"Duplicate course/outcome",IF(TODAY()-K109&gt;'Lists &amp; Settings'!$Q$5,"Review overdue","Ready")))))))</f>
        <v/>
      </c>
    </row>
    <row r="110">
      <c r="A110" s="12" t="n"/>
      <c r="B110" s="12" t="n"/>
      <c r="C110" s="10">
        <f>IF(B110="","",IFERROR(INDEX('Lists &amp; Settings'!$B$5:$B$104,MATCH(B110,'Lists &amp; Settings'!$A$5:$A$104,0)),"Course code not found"))</f>
        <v/>
      </c>
      <c r="D110" s="12" t="n"/>
      <c r="E110" s="10">
        <f>IF(D110="","",IFERROR(INDEX('Lists &amp; Settings'!$F$5:$F$24,MATCH(D110,'Lists &amp; Settings'!$E$5:$E$24,0)),"Outcome ID not found"))</f>
        <v/>
      </c>
      <c r="F110" s="12" t="n"/>
      <c r="G110" s="12" t="n"/>
      <c r="H110" s="12" t="n"/>
      <c r="I110" s="13" t="n"/>
      <c r="J110" s="12" t="n"/>
      <c r="K110" s="14" t="n"/>
      <c r="L110" s="13" t="n"/>
      <c r="M110" s="13" t="n"/>
      <c r="N110" s="15">
        <f>IF(F110="","",IFERROR(INDEX('Lists &amp; Settings'!$J$5:$J$14,MATCH(F110,'Lists &amp; Settings'!$I$5:$I$14,0)),""))</f>
        <v/>
      </c>
      <c r="O110" s="16">
        <f>IF(COUNTA(A110:B110,D110,F110:M110)=0,"",IF(AND(B110&lt;&gt;"",C110&lt;&gt;"Course code not found",D110&lt;&gt;"",E110&lt;&gt;"Outcome ID not found",N110&lt;&gt;"",K110&lt;&gt;"",K110&lt;=TODAY(),IFERROR(INDEX('Lists &amp; Settings'!$C$5:$C$104,MATCH(B110,'Lists &amp; Settings'!$A$5:$A$104,0)),"")="Active",IFERROR(INDEX('Lists &amp; Settings'!$G$5:$G$24,MATCH(D110,'Lists &amp; Settings'!$E$5:$E$24,0)),"")="Active"),"Yes","No"))</f>
        <v/>
      </c>
      <c r="P110" s="10">
        <f>IF(COUNTA(A110:B110,D110,F110:M110)=0,"",IF(OR(A110="",B110="",D110="",F110=""),"Incomplete",IF(OR(C110="Course code not found",E110="Outcome ID not found",N110=""),"Invalid list value",IF(K110="","Review date missing",IF(K110&gt;TODAY(),"Future review date",IF(COUNTIFS($B$5:$B$204,B110,$D$5:$D$204,D110)&gt;1,"Duplicate course/outcome",IF(TODAY()-K110&gt;'Lists &amp; Settings'!$Q$5,"Review overdue","Ready")))))))</f>
        <v/>
      </c>
    </row>
    <row r="111">
      <c r="A111" s="12" t="n"/>
      <c r="B111" s="12" t="n"/>
      <c r="C111" s="10">
        <f>IF(B111="","",IFERROR(INDEX('Lists &amp; Settings'!$B$5:$B$104,MATCH(B111,'Lists &amp; Settings'!$A$5:$A$104,0)),"Course code not found"))</f>
        <v/>
      </c>
      <c r="D111" s="12" t="n"/>
      <c r="E111" s="10">
        <f>IF(D111="","",IFERROR(INDEX('Lists &amp; Settings'!$F$5:$F$24,MATCH(D111,'Lists &amp; Settings'!$E$5:$E$24,0)),"Outcome ID not found"))</f>
        <v/>
      </c>
      <c r="F111" s="12" t="n"/>
      <c r="G111" s="12" t="n"/>
      <c r="H111" s="12" t="n"/>
      <c r="I111" s="13" t="n"/>
      <c r="J111" s="12" t="n"/>
      <c r="K111" s="14" t="n"/>
      <c r="L111" s="13" t="n"/>
      <c r="M111" s="13" t="n"/>
      <c r="N111" s="15">
        <f>IF(F111="","",IFERROR(INDEX('Lists &amp; Settings'!$J$5:$J$14,MATCH(F111,'Lists &amp; Settings'!$I$5:$I$14,0)),""))</f>
        <v/>
      </c>
      <c r="O111" s="16">
        <f>IF(COUNTA(A111:B111,D111,F111:M111)=0,"",IF(AND(B111&lt;&gt;"",C111&lt;&gt;"Course code not found",D111&lt;&gt;"",E111&lt;&gt;"Outcome ID not found",N111&lt;&gt;"",K111&lt;&gt;"",K111&lt;=TODAY(),IFERROR(INDEX('Lists &amp; Settings'!$C$5:$C$104,MATCH(B111,'Lists &amp; Settings'!$A$5:$A$104,0)),"")="Active",IFERROR(INDEX('Lists &amp; Settings'!$G$5:$G$24,MATCH(D111,'Lists &amp; Settings'!$E$5:$E$24,0)),"")="Active"),"Yes","No"))</f>
        <v/>
      </c>
      <c r="P111" s="10">
        <f>IF(COUNTA(A111:B111,D111,F111:M111)=0,"",IF(OR(A111="",B111="",D111="",F111=""),"Incomplete",IF(OR(C111="Course code not found",E111="Outcome ID not found",N111=""),"Invalid list value",IF(K111="","Review date missing",IF(K111&gt;TODAY(),"Future review date",IF(COUNTIFS($B$5:$B$204,B111,$D$5:$D$204,D111)&gt;1,"Duplicate course/outcome",IF(TODAY()-K111&gt;'Lists &amp; Settings'!$Q$5,"Review overdue","Ready")))))))</f>
        <v/>
      </c>
    </row>
    <row r="112">
      <c r="A112" s="12" t="n"/>
      <c r="B112" s="12" t="n"/>
      <c r="C112" s="10">
        <f>IF(B112="","",IFERROR(INDEX('Lists &amp; Settings'!$B$5:$B$104,MATCH(B112,'Lists &amp; Settings'!$A$5:$A$104,0)),"Course code not found"))</f>
        <v/>
      </c>
      <c r="D112" s="12" t="n"/>
      <c r="E112" s="10">
        <f>IF(D112="","",IFERROR(INDEX('Lists &amp; Settings'!$F$5:$F$24,MATCH(D112,'Lists &amp; Settings'!$E$5:$E$24,0)),"Outcome ID not found"))</f>
        <v/>
      </c>
      <c r="F112" s="12" t="n"/>
      <c r="G112" s="12" t="n"/>
      <c r="H112" s="12" t="n"/>
      <c r="I112" s="13" t="n"/>
      <c r="J112" s="12" t="n"/>
      <c r="K112" s="14" t="n"/>
      <c r="L112" s="13" t="n"/>
      <c r="M112" s="13" t="n"/>
      <c r="N112" s="15">
        <f>IF(F112="","",IFERROR(INDEX('Lists &amp; Settings'!$J$5:$J$14,MATCH(F112,'Lists &amp; Settings'!$I$5:$I$14,0)),""))</f>
        <v/>
      </c>
      <c r="O112" s="16">
        <f>IF(COUNTA(A112:B112,D112,F112:M112)=0,"",IF(AND(B112&lt;&gt;"",C112&lt;&gt;"Course code not found",D112&lt;&gt;"",E112&lt;&gt;"Outcome ID not found",N112&lt;&gt;"",K112&lt;&gt;"",K112&lt;=TODAY(),IFERROR(INDEX('Lists &amp; Settings'!$C$5:$C$104,MATCH(B112,'Lists &amp; Settings'!$A$5:$A$104,0)),"")="Active",IFERROR(INDEX('Lists &amp; Settings'!$G$5:$G$24,MATCH(D112,'Lists &amp; Settings'!$E$5:$E$24,0)),"")="Active"),"Yes","No"))</f>
        <v/>
      </c>
      <c r="P112" s="10">
        <f>IF(COUNTA(A112:B112,D112,F112:M112)=0,"",IF(OR(A112="",B112="",D112="",F112=""),"Incomplete",IF(OR(C112="Course code not found",E112="Outcome ID not found",N112=""),"Invalid list value",IF(K112="","Review date missing",IF(K112&gt;TODAY(),"Future review date",IF(COUNTIFS($B$5:$B$204,B112,$D$5:$D$204,D112)&gt;1,"Duplicate course/outcome",IF(TODAY()-K112&gt;'Lists &amp; Settings'!$Q$5,"Review overdue","Ready")))))))</f>
        <v/>
      </c>
    </row>
    <row r="113">
      <c r="A113" s="12" t="n"/>
      <c r="B113" s="12" t="n"/>
      <c r="C113" s="10">
        <f>IF(B113="","",IFERROR(INDEX('Lists &amp; Settings'!$B$5:$B$104,MATCH(B113,'Lists &amp; Settings'!$A$5:$A$104,0)),"Course code not found"))</f>
        <v/>
      </c>
      <c r="D113" s="12" t="n"/>
      <c r="E113" s="10">
        <f>IF(D113="","",IFERROR(INDEX('Lists &amp; Settings'!$F$5:$F$24,MATCH(D113,'Lists &amp; Settings'!$E$5:$E$24,0)),"Outcome ID not found"))</f>
        <v/>
      </c>
      <c r="F113" s="12" t="n"/>
      <c r="G113" s="12" t="n"/>
      <c r="H113" s="12" t="n"/>
      <c r="I113" s="13" t="n"/>
      <c r="J113" s="12" t="n"/>
      <c r="K113" s="14" t="n"/>
      <c r="L113" s="13" t="n"/>
      <c r="M113" s="13" t="n"/>
      <c r="N113" s="15">
        <f>IF(F113="","",IFERROR(INDEX('Lists &amp; Settings'!$J$5:$J$14,MATCH(F113,'Lists &amp; Settings'!$I$5:$I$14,0)),""))</f>
        <v/>
      </c>
      <c r="O113" s="16">
        <f>IF(COUNTA(A113:B113,D113,F113:M113)=0,"",IF(AND(B113&lt;&gt;"",C113&lt;&gt;"Course code not found",D113&lt;&gt;"",E113&lt;&gt;"Outcome ID not found",N113&lt;&gt;"",K113&lt;&gt;"",K113&lt;=TODAY(),IFERROR(INDEX('Lists &amp; Settings'!$C$5:$C$104,MATCH(B113,'Lists &amp; Settings'!$A$5:$A$104,0)),"")="Active",IFERROR(INDEX('Lists &amp; Settings'!$G$5:$G$24,MATCH(D113,'Lists &amp; Settings'!$E$5:$E$24,0)),"")="Active"),"Yes","No"))</f>
        <v/>
      </c>
      <c r="P113" s="10">
        <f>IF(COUNTA(A113:B113,D113,F113:M113)=0,"",IF(OR(A113="",B113="",D113="",F113=""),"Incomplete",IF(OR(C113="Course code not found",E113="Outcome ID not found",N113=""),"Invalid list value",IF(K113="","Review date missing",IF(K113&gt;TODAY(),"Future review date",IF(COUNTIFS($B$5:$B$204,B113,$D$5:$D$204,D113)&gt;1,"Duplicate course/outcome",IF(TODAY()-K113&gt;'Lists &amp; Settings'!$Q$5,"Review overdue","Ready")))))))</f>
        <v/>
      </c>
    </row>
    <row r="114">
      <c r="A114" s="12" t="n"/>
      <c r="B114" s="12" t="n"/>
      <c r="C114" s="10">
        <f>IF(B114="","",IFERROR(INDEX('Lists &amp; Settings'!$B$5:$B$104,MATCH(B114,'Lists &amp; Settings'!$A$5:$A$104,0)),"Course code not found"))</f>
        <v/>
      </c>
      <c r="D114" s="12" t="n"/>
      <c r="E114" s="10">
        <f>IF(D114="","",IFERROR(INDEX('Lists &amp; Settings'!$F$5:$F$24,MATCH(D114,'Lists &amp; Settings'!$E$5:$E$24,0)),"Outcome ID not found"))</f>
        <v/>
      </c>
      <c r="F114" s="12" t="n"/>
      <c r="G114" s="12" t="n"/>
      <c r="H114" s="12" t="n"/>
      <c r="I114" s="13" t="n"/>
      <c r="J114" s="12" t="n"/>
      <c r="K114" s="14" t="n"/>
      <c r="L114" s="13" t="n"/>
      <c r="M114" s="13" t="n"/>
      <c r="N114" s="15">
        <f>IF(F114="","",IFERROR(INDEX('Lists &amp; Settings'!$J$5:$J$14,MATCH(F114,'Lists &amp; Settings'!$I$5:$I$14,0)),""))</f>
        <v/>
      </c>
      <c r="O114" s="16">
        <f>IF(COUNTA(A114:B114,D114,F114:M114)=0,"",IF(AND(B114&lt;&gt;"",C114&lt;&gt;"Course code not found",D114&lt;&gt;"",E114&lt;&gt;"Outcome ID not found",N114&lt;&gt;"",K114&lt;&gt;"",K114&lt;=TODAY(),IFERROR(INDEX('Lists &amp; Settings'!$C$5:$C$104,MATCH(B114,'Lists &amp; Settings'!$A$5:$A$104,0)),"")="Active",IFERROR(INDEX('Lists &amp; Settings'!$G$5:$G$24,MATCH(D114,'Lists &amp; Settings'!$E$5:$E$24,0)),"")="Active"),"Yes","No"))</f>
        <v/>
      </c>
      <c r="P114" s="10">
        <f>IF(COUNTA(A114:B114,D114,F114:M114)=0,"",IF(OR(A114="",B114="",D114="",F114=""),"Incomplete",IF(OR(C114="Course code not found",E114="Outcome ID not found",N114=""),"Invalid list value",IF(K114="","Review date missing",IF(K114&gt;TODAY(),"Future review date",IF(COUNTIFS($B$5:$B$204,B114,$D$5:$D$204,D114)&gt;1,"Duplicate course/outcome",IF(TODAY()-K114&gt;'Lists &amp; Settings'!$Q$5,"Review overdue","Ready")))))))</f>
        <v/>
      </c>
    </row>
    <row r="115">
      <c r="A115" s="12" t="n"/>
      <c r="B115" s="12" t="n"/>
      <c r="C115" s="10">
        <f>IF(B115="","",IFERROR(INDEX('Lists &amp; Settings'!$B$5:$B$104,MATCH(B115,'Lists &amp; Settings'!$A$5:$A$104,0)),"Course code not found"))</f>
        <v/>
      </c>
      <c r="D115" s="12" t="n"/>
      <c r="E115" s="10">
        <f>IF(D115="","",IFERROR(INDEX('Lists &amp; Settings'!$F$5:$F$24,MATCH(D115,'Lists &amp; Settings'!$E$5:$E$24,0)),"Outcome ID not found"))</f>
        <v/>
      </c>
      <c r="F115" s="12" t="n"/>
      <c r="G115" s="12" t="n"/>
      <c r="H115" s="12" t="n"/>
      <c r="I115" s="13" t="n"/>
      <c r="J115" s="12" t="n"/>
      <c r="K115" s="14" t="n"/>
      <c r="L115" s="13" t="n"/>
      <c r="M115" s="13" t="n"/>
      <c r="N115" s="15">
        <f>IF(F115="","",IFERROR(INDEX('Lists &amp; Settings'!$J$5:$J$14,MATCH(F115,'Lists &amp; Settings'!$I$5:$I$14,0)),""))</f>
        <v/>
      </c>
      <c r="O115" s="16">
        <f>IF(COUNTA(A115:B115,D115,F115:M115)=0,"",IF(AND(B115&lt;&gt;"",C115&lt;&gt;"Course code not found",D115&lt;&gt;"",E115&lt;&gt;"Outcome ID not found",N115&lt;&gt;"",K115&lt;&gt;"",K115&lt;=TODAY(),IFERROR(INDEX('Lists &amp; Settings'!$C$5:$C$104,MATCH(B115,'Lists &amp; Settings'!$A$5:$A$104,0)),"")="Active",IFERROR(INDEX('Lists &amp; Settings'!$G$5:$G$24,MATCH(D115,'Lists &amp; Settings'!$E$5:$E$24,0)),"")="Active"),"Yes","No"))</f>
        <v/>
      </c>
      <c r="P115" s="10">
        <f>IF(COUNTA(A115:B115,D115,F115:M115)=0,"",IF(OR(A115="",B115="",D115="",F115=""),"Incomplete",IF(OR(C115="Course code not found",E115="Outcome ID not found",N115=""),"Invalid list value",IF(K115="","Review date missing",IF(K115&gt;TODAY(),"Future review date",IF(COUNTIFS($B$5:$B$204,B115,$D$5:$D$204,D115)&gt;1,"Duplicate course/outcome",IF(TODAY()-K115&gt;'Lists &amp; Settings'!$Q$5,"Review overdue","Ready")))))))</f>
        <v/>
      </c>
    </row>
    <row r="116">
      <c r="A116" s="12" t="n"/>
      <c r="B116" s="12" t="n"/>
      <c r="C116" s="10">
        <f>IF(B116="","",IFERROR(INDEX('Lists &amp; Settings'!$B$5:$B$104,MATCH(B116,'Lists &amp; Settings'!$A$5:$A$104,0)),"Course code not found"))</f>
        <v/>
      </c>
      <c r="D116" s="12" t="n"/>
      <c r="E116" s="10">
        <f>IF(D116="","",IFERROR(INDEX('Lists &amp; Settings'!$F$5:$F$24,MATCH(D116,'Lists &amp; Settings'!$E$5:$E$24,0)),"Outcome ID not found"))</f>
        <v/>
      </c>
      <c r="F116" s="12" t="n"/>
      <c r="G116" s="12" t="n"/>
      <c r="H116" s="12" t="n"/>
      <c r="I116" s="13" t="n"/>
      <c r="J116" s="12" t="n"/>
      <c r="K116" s="14" t="n"/>
      <c r="L116" s="13" t="n"/>
      <c r="M116" s="13" t="n"/>
      <c r="N116" s="15">
        <f>IF(F116="","",IFERROR(INDEX('Lists &amp; Settings'!$J$5:$J$14,MATCH(F116,'Lists &amp; Settings'!$I$5:$I$14,0)),""))</f>
        <v/>
      </c>
      <c r="O116" s="16">
        <f>IF(COUNTA(A116:B116,D116,F116:M116)=0,"",IF(AND(B116&lt;&gt;"",C116&lt;&gt;"Course code not found",D116&lt;&gt;"",E116&lt;&gt;"Outcome ID not found",N116&lt;&gt;"",K116&lt;&gt;"",K116&lt;=TODAY(),IFERROR(INDEX('Lists &amp; Settings'!$C$5:$C$104,MATCH(B116,'Lists &amp; Settings'!$A$5:$A$104,0)),"")="Active",IFERROR(INDEX('Lists &amp; Settings'!$G$5:$G$24,MATCH(D116,'Lists &amp; Settings'!$E$5:$E$24,0)),"")="Active"),"Yes","No"))</f>
        <v/>
      </c>
      <c r="P116" s="10">
        <f>IF(COUNTA(A116:B116,D116,F116:M116)=0,"",IF(OR(A116="",B116="",D116="",F116=""),"Incomplete",IF(OR(C116="Course code not found",E116="Outcome ID not found",N116=""),"Invalid list value",IF(K116="","Review date missing",IF(K116&gt;TODAY(),"Future review date",IF(COUNTIFS($B$5:$B$204,B116,$D$5:$D$204,D116)&gt;1,"Duplicate course/outcome",IF(TODAY()-K116&gt;'Lists &amp; Settings'!$Q$5,"Review overdue","Ready")))))))</f>
        <v/>
      </c>
    </row>
    <row r="117">
      <c r="A117" s="12" t="n"/>
      <c r="B117" s="12" t="n"/>
      <c r="C117" s="10">
        <f>IF(B117="","",IFERROR(INDEX('Lists &amp; Settings'!$B$5:$B$104,MATCH(B117,'Lists &amp; Settings'!$A$5:$A$104,0)),"Course code not found"))</f>
        <v/>
      </c>
      <c r="D117" s="12" t="n"/>
      <c r="E117" s="10">
        <f>IF(D117="","",IFERROR(INDEX('Lists &amp; Settings'!$F$5:$F$24,MATCH(D117,'Lists &amp; Settings'!$E$5:$E$24,0)),"Outcome ID not found"))</f>
        <v/>
      </c>
      <c r="F117" s="12" t="n"/>
      <c r="G117" s="12" t="n"/>
      <c r="H117" s="12" t="n"/>
      <c r="I117" s="13" t="n"/>
      <c r="J117" s="12" t="n"/>
      <c r="K117" s="14" t="n"/>
      <c r="L117" s="13" t="n"/>
      <c r="M117" s="13" t="n"/>
      <c r="N117" s="15">
        <f>IF(F117="","",IFERROR(INDEX('Lists &amp; Settings'!$J$5:$J$14,MATCH(F117,'Lists &amp; Settings'!$I$5:$I$14,0)),""))</f>
        <v/>
      </c>
      <c r="O117" s="16">
        <f>IF(COUNTA(A117:B117,D117,F117:M117)=0,"",IF(AND(B117&lt;&gt;"",C117&lt;&gt;"Course code not found",D117&lt;&gt;"",E117&lt;&gt;"Outcome ID not found",N117&lt;&gt;"",K117&lt;&gt;"",K117&lt;=TODAY(),IFERROR(INDEX('Lists &amp; Settings'!$C$5:$C$104,MATCH(B117,'Lists &amp; Settings'!$A$5:$A$104,0)),"")="Active",IFERROR(INDEX('Lists &amp; Settings'!$G$5:$G$24,MATCH(D117,'Lists &amp; Settings'!$E$5:$E$24,0)),"")="Active"),"Yes","No"))</f>
        <v/>
      </c>
      <c r="P117" s="10">
        <f>IF(COUNTA(A117:B117,D117,F117:M117)=0,"",IF(OR(A117="",B117="",D117="",F117=""),"Incomplete",IF(OR(C117="Course code not found",E117="Outcome ID not found",N117=""),"Invalid list value",IF(K117="","Review date missing",IF(K117&gt;TODAY(),"Future review date",IF(COUNTIFS($B$5:$B$204,B117,$D$5:$D$204,D117)&gt;1,"Duplicate course/outcome",IF(TODAY()-K117&gt;'Lists &amp; Settings'!$Q$5,"Review overdue","Ready")))))))</f>
        <v/>
      </c>
    </row>
    <row r="118">
      <c r="A118" s="12" t="n"/>
      <c r="B118" s="12" t="n"/>
      <c r="C118" s="10">
        <f>IF(B118="","",IFERROR(INDEX('Lists &amp; Settings'!$B$5:$B$104,MATCH(B118,'Lists &amp; Settings'!$A$5:$A$104,0)),"Course code not found"))</f>
        <v/>
      </c>
      <c r="D118" s="12" t="n"/>
      <c r="E118" s="10">
        <f>IF(D118="","",IFERROR(INDEX('Lists &amp; Settings'!$F$5:$F$24,MATCH(D118,'Lists &amp; Settings'!$E$5:$E$24,0)),"Outcome ID not found"))</f>
        <v/>
      </c>
      <c r="F118" s="12" t="n"/>
      <c r="G118" s="12" t="n"/>
      <c r="H118" s="12" t="n"/>
      <c r="I118" s="13" t="n"/>
      <c r="J118" s="12" t="n"/>
      <c r="K118" s="14" t="n"/>
      <c r="L118" s="13" t="n"/>
      <c r="M118" s="13" t="n"/>
      <c r="N118" s="15">
        <f>IF(F118="","",IFERROR(INDEX('Lists &amp; Settings'!$J$5:$J$14,MATCH(F118,'Lists &amp; Settings'!$I$5:$I$14,0)),""))</f>
        <v/>
      </c>
      <c r="O118" s="16">
        <f>IF(COUNTA(A118:B118,D118,F118:M118)=0,"",IF(AND(B118&lt;&gt;"",C118&lt;&gt;"Course code not found",D118&lt;&gt;"",E118&lt;&gt;"Outcome ID not found",N118&lt;&gt;"",K118&lt;&gt;"",K118&lt;=TODAY(),IFERROR(INDEX('Lists &amp; Settings'!$C$5:$C$104,MATCH(B118,'Lists &amp; Settings'!$A$5:$A$104,0)),"")="Active",IFERROR(INDEX('Lists &amp; Settings'!$G$5:$G$24,MATCH(D118,'Lists &amp; Settings'!$E$5:$E$24,0)),"")="Active"),"Yes","No"))</f>
        <v/>
      </c>
      <c r="P118" s="10">
        <f>IF(COUNTA(A118:B118,D118,F118:M118)=0,"",IF(OR(A118="",B118="",D118="",F118=""),"Incomplete",IF(OR(C118="Course code not found",E118="Outcome ID not found",N118=""),"Invalid list value",IF(K118="","Review date missing",IF(K118&gt;TODAY(),"Future review date",IF(COUNTIFS($B$5:$B$204,B118,$D$5:$D$204,D118)&gt;1,"Duplicate course/outcome",IF(TODAY()-K118&gt;'Lists &amp; Settings'!$Q$5,"Review overdue","Ready")))))))</f>
        <v/>
      </c>
    </row>
    <row r="119">
      <c r="A119" s="12" t="n"/>
      <c r="B119" s="12" t="n"/>
      <c r="C119" s="10">
        <f>IF(B119="","",IFERROR(INDEX('Lists &amp; Settings'!$B$5:$B$104,MATCH(B119,'Lists &amp; Settings'!$A$5:$A$104,0)),"Course code not found"))</f>
        <v/>
      </c>
      <c r="D119" s="12" t="n"/>
      <c r="E119" s="10">
        <f>IF(D119="","",IFERROR(INDEX('Lists &amp; Settings'!$F$5:$F$24,MATCH(D119,'Lists &amp; Settings'!$E$5:$E$24,0)),"Outcome ID not found"))</f>
        <v/>
      </c>
      <c r="F119" s="12" t="n"/>
      <c r="G119" s="12" t="n"/>
      <c r="H119" s="12" t="n"/>
      <c r="I119" s="13" t="n"/>
      <c r="J119" s="12" t="n"/>
      <c r="K119" s="14" t="n"/>
      <c r="L119" s="13" t="n"/>
      <c r="M119" s="13" t="n"/>
      <c r="N119" s="15">
        <f>IF(F119="","",IFERROR(INDEX('Lists &amp; Settings'!$J$5:$J$14,MATCH(F119,'Lists &amp; Settings'!$I$5:$I$14,0)),""))</f>
        <v/>
      </c>
      <c r="O119" s="16">
        <f>IF(COUNTA(A119:B119,D119,F119:M119)=0,"",IF(AND(B119&lt;&gt;"",C119&lt;&gt;"Course code not found",D119&lt;&gt;"",E119&lt;&gt;"Outcome ID not found",N119&lt;&gt;"",K119&lt;&gt;"",K119&lt;=TODAY(),IFERROR(INDEX('Lists &amp; Settings'!$C$5:$C$104,MATCH(B119,'Lists &amp; Settings'!$A$5:$A$104,0)),"")="Active",IFERROR(INDEX('Lists &amp; Settings'!$G$5:$G$24,MATCH(D119,'Lists &amp; Settings'!$E$5:$E$24,0)),"")="Active"),"Yes","No"))</f>
        <v/>
      </c>
      <c r="P119" s="10">
        <f>IF(COUNTA(A119:B119,D119,F119:M119)=0,"",IF(OR(A119="",B119="",D119="",F119=""),"Incomplete",IF(OR(C119="Course code not found",E119="Outcome ID not found",N119=""),"Invalid list value",IF(K119="","Review date missing",IF(K119&gt;TODAY(),"Future review date",IF(COUNTIFS($B$5:$B$204,B119,$D$5:$D$204,D119)&gt;1,"Duplicate course/outcome",IF(TODAY()-K119&gt;'Lists &amp; Settings'!$Q$5,"Review overdue","Ready")))))))</f>
        <v/>
      </c>
    </row>
    <row r="120">
      <c r="A120" s="12" t="n"/>
      <c r="B120" s="12" t="n"/>
      <c r="C120" s="10">
        <f>IF(B120="","",IFERROR(INDEX('Lists &amp; Settings'!$B$5:$B$104,MATCH(B120,'Lists &amp; Settings'!$A$5:$A$104,0)),"Course code not found"))</f>
        <v/>
      </c>
      <c r="D120" s="12" t="n"/>
      <c r="E120" s="10">
        <f>IF(D120="","",IFERROR(INDEX('Lists &amp; Settings'!$F$5:$F$24,MATCH(D120,'Lists &amp; Settings'!$E$5:$E$24,0)),"Outcome ID not found"))</f>
        <v/>
      </c>
      <c r="F120" s="12" t="n"/>
      <c r="G120" s="12" t="n"/>
      <c r="H120" s="12" t="n"/>
      <c r="I120" s="13" t="n"/>
      <c r="J120" s="12" t="n"/>
      <c r="K120" s="14" t="n"/>
      <c r="L120" s="13" t="n"/>
      <c r="M120" s="13" t="n"/>
      <c r="N120" s="15">
        <f>IF(F120="","",IFERROR(INDEX('Lists &amp; Settings'!$J$5:$J$14,MATCH(F120,'Lists &amp; Settings'!$I$5:$I$14,0)),""))</f>
        <v/>
      </c>
      <c r="O120" s="16">
        <f>IF(COUNTA(A120:B120,D120,F120:M120)=0,"",IF(AND(B120&lt;&gt;"",C120&lt;&gt;"Course code not found",D120&lt;&gt;"",E120&lt;&gt;"Outcome ID not found",N120&lt;&gt;"",K120&lt;&gt;"",K120&lt;=TODAY(),IFERROR(INDEX('Lists &amp; Settings'!$C$5:$C$104,MATCH(B120,'Lists &amp; Settings'!$A$5:$A$104,0)),"")="Active",IFERROR(INDEX('Lists &amp; Settings'!$G$5:$G$24,MATCH(D120,'Lists &amp; Settings'!$E$5:$E$24,0)),"")="Active"),"Yes","No"))</f>
        <v/>
      </c>
      <c r="P120" s="10">
        <f>IF(COUNTA(A120:B120,D120,F120:M120)=0,"",IF(OR(A120="",B120="",D120="",F120=""),"Incomplete",IF(OR(C120="Course code not found",E120="Outcome ID not found",N120=""),"Invalid list value",IF(K120="","Review date missing",IF(K120&gt;TODAY(),"Future review date",IF(COUNTIFS($B$5:$B$204,B120,$D$5:$D$204,D120)&gt;1,"Duplicate course/outcome",IF(TODAY()-K120&gt;'Lists &amp; Settings'!$Q$5,"Review overdue","Ready")))))))</f>
        <v/>
      </c>
    </row>
    <row r="121">
      <c r="A121" s="12" t="n"/>
      <c r="B121" s="12" t="n"/>
      <c r="C121" s="10">
        <f>IF(B121="","",IFERROR(INDEX('Lists &amp; Settings'!$B$5:$B$104,MATCH(B121,'Lists &amp; Settings'!$A$5:$A$104,0)),"Course code not found"))</f>
        <v/>
      </c>
      <c r="D121" s="12" t="n"/>
      <c r="E121" s="10">
        <f>IF(D121="","",IFERROR(INDEX('Lists &amp; Settings'!$F$5:$F$24,MATCH(D121,'Lists &amp; Settings'!$E$5:$E$24,0)),"Outcome ID not found"))</f>
        <v/>
      </c>
      <c r="F121" s="12" t="n"/>
      <c r="G121" s="12" t="n"/>
      <c r="H121" s="12" t="n"/>
      <c r="I121" s="13" t="n"/>
      <c r="J121" s="12" t="n"/>
      <c r="K121" s="14" t="n"/>
      <c r="L121" s="13" t="n"/>
      <c r="M121" s="13" t="n"/>
      <c r="N121" s="15">
        <f>IF(F121="","",IFERROR(INDEX('Lists &amp; Settings'!$J$5:$J$14,MATCH(F121,'Lists &amp; Settings'!$I$5:$I$14,0)),""))</f>
        <v/>
      </c>
      <c r="O121" s="16">
        <f>IF(COUNTA(A121:B121,D121,F121:M121)=0,"",IF(AND(B121&lt;&gt;"",C121&lt;&gt;"Course code not found",D121&lt;&gt;"",E121&lt;&gt;"Outcome ID not found",N121&lt;&gt;"",K121&lt;&gt;"",K121&lt;=TODAY(),IFERROR(INDEX('Lists &amp; Settings'!$C$5:$C$104,MATCH(B121,'Lists &amp; Settings'!$A$5:$A$104,0)),"")="Active",IFERROR(INDEX('Lists &amp; Settings'!$G$5:$G$24,MATCH(D121,'Lists &amp; Settings'!$E$5:$E$24,0)),"")="Active"),"Yes","No"))</f>
        <v/>
      </c>
      <c r="P121" s="10">
        <f>IF(COUNTA(A121:B121,D121,F121:M121)=0,"",IF(OR(A121="",B121="",D121="",F121=""),"Incomplete",IF(OR(C121="Course code not found",E121="Outcome ID not found",N121=""),"Invalid list value",IF(K121="","Review date missing",IF(K121&gt;TODAY(),"Future review date",IF(COUNTIFS($B$5:$B$204,B121,$D$5:$D$204,D121)&gt;1,"Duplicate course/outcome",IF(TODAY()-K121&gt;'Lists &amp; Settings'!$Q$5,"Review overdue","Ready")))))))</f>
        <v/>
      </c>
    </row>
    <row r="122">
      <c r="A122" s="12" t="n"/>
      <c r="B122" s="12" t="n"/>
      <c r="C122" s="10">
        <f>IF(B122="","",IFERROR(INDEX('Lists &amp; Settings'!$B$5:$B$104,MATCH(B122,'Lists &amp; Settings'!$A$5:$A$104,0)),"Course code not found"))</f>
        <v/>
      </c>
      <c r="D122" s="12" t="n"/>
      <c r="E122" s="10">
        <f>IF(D122="","",IFERROR(INDEX('Lists &amp; Settings'!$F$5:$F$24,MATCH(D122,'Lists &amp; Settings'!$E$5:$E$24,0)),"Outcome ID not found"))</f>
        <v/>
      </c>
      <c r="F122" s="12" t="n"/>
      <c r="G122" s="12" t="n"/>
      <c r="H122" s="12" t="n"/>
      <c r="I122" s="13" t="n"/>
      <c r="J122" s="12" t="n"/>
      <c r="K122" s="14" t="n"/>
      <c r="L122" s="13" t="n"/>
      <c r="M122" s="13" t="n"/>
      <c r="N122" s="15">
        <f>IF(F122="","",IFERROR(INDEX('Lists &amp; Settings'!$J$5:$J$14,MATCH(F122,'Lists &amp; Settings'!$I$5:$I$14,0)),""))</f>
        <v/>
      </c>
      <c r="O122" s="16">
        <f>IF(COUNTA(A122:B122,D122,F122:M122)=0,"",IF(AND(B122&lt;&gt;"",C122&lt;&gt;"Course code not found",D122&lt;&gt;"",E122&lt;&gt;"Outcome ID not found",N122&lt;&gt;"",K122&lt;&gt;"",K122&lt;=TODAY(),IFERROR(INDEX('Lists &amp; Settings'!$C$5:$C$104,MATCH(B122,'Lists &amp; Settings'!$A$5:$A$104,0)),"")="Active",IFERROR(INDEX('Lists &amp; Settings'!$G$5:$G$24,MATCH(D122,'Lists &amp; Settings'!$E$5:$E$24,0)),"")="Active"),"Yes","No"))</f>
        <v/>
      </c>
      <c r="P122" s="10">
        <f>IF(COUNTA(A122:B122,D122,F122:M122)=0,"",IF(OR(A122="",B122="",D122="",F122=""),"Incomplete",IF(OR(C122="Course code not found",E122="Outcome ID not found",N122=""),"Invalid list value",IF(K122="","Review date missing",IF(K122&gt;TODAY(),"Future review date",IF(COUNTIFS($B$5:$B$204,B122,$D$5:$D$204,D122)&gt;1,"Duplicate course/outcome",IF(TODAY()-K122&gt;'Lists &amp; Settings'!$Q$5,"Review overdue","Ready")))))))</f>
        <v/>
      </c>
    </row>
    <row r="123">
      <c r="A123" s="12" t="n"/>
      <c r="B123" s="12" t="n"/>
      <c r="C123" s="10">
        <f>IF(B123="","",IFERROR(INDEX('Lists &amp; Settings'!$B$5:$B$104,MATCH(B123,'Lists &amp; Settings'!$A$5:$A$104,0)),"Course code not found"))</f>
        <v/>
      </c>
      <c r="D123" s="12" t="n"/>
      <c r="E123" s="10">
        <f>IF(D123="","",IFERROR(INDEX('Lists &amp; Settings'!$F$5:$F$24,MATCH(D123,'Lists &amp; Settings'!$E$5:$E$24,0)),"Outcome ID not found"))</f>
        <v/>
      </c>
      <c r="F123" s="12" t="n"/>
      <c r="G123" s="12" t="n"/>
      <c r="H123" s="12" t="n"/>
      <c r="I123" s="13" t="n"/>
      <c r="J123" s="12" t="n"/>
      <c r="K123" s="14" t="n"/>
      <c r="L123" s="13" t="n"/>
      <c r="M123" s="13" t="n"/>
      <c r="N123" s="15">
        <f>IF(F123="","",IFERROR(INDEX('Lists &amp; Settings'!$J$5:$J$14,MATCH(F123,'Lists &amp; Settings'!$I$5:$I$14,0)),""))</f>
        <v/>
      </c>
      <c r="O123" s="16">
        <f>IF(COUNTA(A123:B123,D123,F123:M123)=0,"",IF(AND(B123&lt;&gt;"",C123&lt;&gt;"Course code not found",D123&lt;&gt;"",E123&lt;&gt;"Outcome ID not found",N123&lt;&gt;"",K123&lt;&gt;"",K123&lt;=TODAY(),IFERROR(INDEX('Lists &amp; Settings'!$C$5:$C$104,MATCH(B123,'Lists &amp; Settings'!$A$5:$A$104,0)),"")="Active",IFERROR(INDEX('Lists &amp; Settings'!$G$5:$G$24,MATCH(D123,'Lists &amp; Settings'!$E$5:$E$24,0)),"")="Active"),"Yes","No"))</f>
        <v/>
      </c>
      <c r="P123" s="10">
        <f>IF(COUNTA(A123:B123,D123,F123:M123)=0,"",IF(OR(A123="",B123="",D123="",F123=""),"Incomplete",IF(OR(C123="Course code not found",E123="Outcome ID not found",N123=""),"Invalid list value",IF(K123="","Review date missing",IF(K123&gt;TODAY(),"Future review date",IF(COUNTIFS($B$5:$B$204,B123,$D$5:$D$204,D123)&gt;1,"Duplicate course/outcome",IF(TODAY()-K123&gt;'Lists &amp; Settings'!$Q$5,"Review overdue","Ready")))))))</f>
        <v/>
      </c>
    </row>
    <row r="124">
      <c r="A124" s="12" t="n"/>
      <c r="B124" s="12" t="n"/>
      <c r="C124" s="10">
        <f>IF(B124="","",IFERROR(INDEX('Lists &amp; Settings'!$B$5:$B$104,MATCH(B124,'Lists &amp; Settings'!$A$5:$A$104,0)),"Course code not found"))</f>
        <v/>
      </c>
      <c r="D124" s="12" t="n"/>
      <c r="E124" s="10">
        <f>IF(D124="","",IFERROR(INDEX('Lists &amp; Settings'!$F$5:$F$24,MATCH(D124,'Lists &amp; Settings'!$E$5:$E$24,0)),"Outcome ID not found"))</f>
        <v/>
      </c>
      <c r="F124" s="12" t="n"/>
      <c r="G124" s="12" t="n"/>
      <c r="H124" s="12" t="n"/>
      <c r="I124" s="13" t="n"/>
      <c r="J124" s="12" t="n"/>
      <c r="K124" s="14" t="n"/>
      <c r="L124" s="13" t="n"/>
      <c r="M124" s="13" t="n"/>
      <c r="N124" s="15">
        <f>IF(F124="","",IFERROR(INDEX('Lists &amp; Settings'!$J$5:$J$14,MATCH(F124,'Lists &amp; Settings'!$I$5:$I$14,0)),""))</f>
        <v/>
      </c>
      <c r="O124" s="16">
        <f>IF(COUNTA(A124:B124,D124,F124:M124)=0,"",IF(AND(B124&lt;&gt;"",C124&lt;&gt;"Course code not found",D124&lt;&gt;"",E124&lt;&gt;"Outcome ID not found",N124&lt;&gt;"",K124&lt;&gt;"",K124&lt;=TODAY(),IFERROR(INDEX('Lists &amp; Settings'!$C$5:$C$104,MATCH(B124,'Lists &amp; Settings'!$A$5:$A$104,0)),"")="Active",IFERROR(INDEX('Lists &amp; Settings'!$G$5:$G$24,MATCH(D124,'Lists &amp; Settings'!$E$5:$E$24,0)),"")="Active"),"Yes","No"))</f>
        <v/>
      </c>
      <c r="P124" s="10">
        <f>IF(COUNTA(A124:B124,D124,F124:M124)=0,"",IF(OR(A124="",B124="",D124="",F124=""),"Incomplete",IF(OR(C124="Course code not found",E124="Outcome ID not found",N124=""),"Invalid list value",IF(K124="","Review date missing",IF(K124&gt;TODAY(),"Future review date",IF(COUNTIFS($B$5:$B$204,B124,$D$5:$D$204,D124)&gt;1,"Duplicate course/outcome",IF(TODAY()-K124&gt;'Lists &amp; Settings'!$Q$5,"Review overdue","Ready")))))))</f>
        <v/>
      </c>
    </row>
    <row r="125">
      <c r="A125" s="12" t="n"/>
      <c r="B125" s="12" t="n"/>
      <c r="C125" s="10">
        <f>IF(B125="","",IFERROR(INDEX('Lists &amp; Settings'!$B$5:$B$104,MATCH(B125,'Lists &amp; Settings'!$A$5:$A$104,0)),"Course code not found"))</f>
        <v/>
      </c>
      <c r="D125" s="12" t="n"/>
      <c r="E125" s="10">
        <f>IF(D125="","",IFERROR(INDEX('Lists &amp; Settings'!$F$5:$F$24,MATCH(D125,'Lists &amp; Settings'!$E$5:$E$24,0)),"Outcome ID not found"))</f>
        <v/>
      </c>
      <c r="F125" s="12" t="n"/>
      <c r="G125" s="12" t="n"/>
      <c r="H125" s="12" t="n"/>
      <c r="I125" s="13" t="n"/>
      <c r="J125" s="12" t="n"/>
      <c r="K125" s="14" t="n"/>
      <c r="L125" s="13" t="n"/>
      <c r="M125" s="13" t="n"/>
      <c r="N125" s="15">
        <f>IF(F125="","",IFERROR(INDEX('Lists &amp; Settings'!$J$5:$J$14,MATCH(F125,'Lists &amp; Settings'!$I$5:$I$14,0)),""))</f>
        <v/>
      </c>
      <c r="O125" s="16">
        <f>IF(COUNTA(A125:B125,D125,F125:M125)=0,"",IF(AND(B125&lt;&gt;"",C125&lt;&gt;"Course code not found",D125&lt;&gt;"",E125&lt;&gt;"Outcome ID not found",N125&lt;&gt;"",K125&lt;&gt;"",K125&lt;=TODAY(),IFERROR(INDEX('Lists &amp; Settings'!$C$5:$C$104,MATCH(B125,'Lists &amp; Settings'!$A$5:$A$104,0)),"")="Active",IFERROR(INDEX('Lists &amp; Settings'!$G$5:$G$24,MATCH(D125,'Lists &amp; Settings'!$E$5:$E$24,0)),"")="Active"),"Yes","No"))</f>
        <v/>
      </c>
      <c r="P125" s="10">
        <f>IF(COUNTA(A125:B125,D125,F125:M125)=0,"",IF(OR(A125="",B125="",D125="",F125=""),"Incomplete",IF(OR(C125="Course code not found",E125="Outcome ID not found",N125=""),"Invalid list value",IF(K125="","Review date missing",IF(K125&gt;TODAY(),"Future review date",IF(COUNTIFS($B$5:$B$204,B125,$D$5:$D$204,D125)&gt;1,"Duplicate course/outcome",IF(TODAY()-K125&gt;'Lists &amp; Settings'!$Q$5,"Review overdue","Ready")))))))</f>
        <v/>
      </c>
    </row>
    <row r="126">
      <c r="A126" s="12" t="n"/>
      <c r="B126" s="12" t="n"/>
      <c r="C126" s="10">
        <f>IF(B126="","",IFERROR(INDEX('Lists &amp; Settings'!$B$5:$B$104,MATCH(B126,'Lists &amp; Settings'!$A$5:$A$104,0)),"Course code not found"))</f>
        <v/>
      </c>
      <c r="D126" s="12" t="n"/>
      <c r="E126" s="10">
        <f>IF(D126="","",IFERROR(INDEX('Lists &amp; Settings'!$F$5:$F$24,MATCH(D126,'Lists &amp; Settings'!$E$5:$E$24,0)),"Outcome ID not found"))</f>
        <v/>
      </c>
      <c r="F126" s="12" t="n"/>
      <c r="G126" s="12" t="n"/>
      <c r="H126" s="12" t="n"/>
      <c r="I126" s="13" t="n"/>
      <c r="J126" s="12" t="n"/>
      <c r="K126" s="14" t="n"/>
      <c r="L126" s="13" t="n"/>
      <c r="M126" s="13" t="n"/>
      <c r="N126" s="15">
        <f>IF(F126="","",IFERROR(INDEX('Lists &amp; Settings'!$J$5:$J$14,MATCH(F126,'Lists &amp; Settings'!$I$5:$I$14,0)),""))</f>
        <v/>
      </c>
      <c r="O126" s="16">
        <f>IF(COUNTA(A126:B126,D126,F126:M126)=0,"",IF(AND(B126&lt;&gt;"",C126&lt;&gt;"Course code not found",D126&lt;&gt;"",E126&lt;&gt;"Outcome ID not found",N126&lt;&gt;"",K126&lt;&gt;"",K126&lt;=TODAY(),IFERROR(INDEX('Lists &amp; Settings'!$C$5:$C$104,MATCH(B126,'Lists &amp; Settings'!$A$5:$A$104,0)),"")="Active",IFERROR(INDEX('Lists &amp; Settings'!$G$5:$G$24,MATCH(D126,'Lists &amp; Settings'!$E$5:$E$24,0)),"")="Active"),"Yes","No"))</f>
        <v/>
      </c>
      <c r="P126" s="10">
        <f>IF(COUNTA(A126:B126,D126,F126:M126)=0,"",IF(OR(A126="",B126="",D126="",F126=""),"Incomplete",IF(OR(C126="Course code not found",E126="Outcome ID not found",N126=""),"Invalid list value",IF(K126="","Review date missing",IF(K126&gt;TODAY(),"Future review date",IF(COUNTIFS($B$5:$B$204,B126,$D$5:$D$204,D126)&gt;1,"Duplicate course/outcome",IF(TODAY()-K126&gt;'Lists &amp; Settings'!$Q$5,"Review overdue","Ready")))))))</f>
        <v/>
      </c>
    </row>
    <row r="127">
      <c r="A127" s="12" t="n"/>
      <c r="B127" s="12" t="n"/>
      <c r="C127" s="10">
        <f>IF(B127="","",IFERROR(INDEX('Lists &amp; Settings'!$B$5:$B$104,MATCH(B127,'Lists &amp; Settings'!$A$5:$A$104,0)),"Course code not found"))</f>
        <v/>
      </c>
      <c r="D127" s="12" t="n"/>
      <c r="E127" s="10">
        <f>IF(D127="","",IFERROR(INDEX('Lists &amp; Settings'!$F$5:$F$24,MATCH(D127,'Lists &amp; Settings'!$E$5:$E$24,0)),"Outcome ID not found"))</f>
        <v/>
      </c>
      <c r="F127" s="12" t="n"/>
      <c r="G127" s="12" t="n"/>
      <c r="H127" s="12" t="n"/>
      <c r="I127" s="13" t="n"/>
      <c r="J127" s="12" t="n"/>
      <c r="K127" s="14" t="n"/>
      <c r="L127" s="13" t="n"/>
      <c r="M127" s="13" t="n"/>
      <c r="N127" s="15">
        <f>IF(F127="","",IFERROR(INDEX('Lists &amp; Settings'!$J$5:$J$14,MATCH(F127,'Lists &amp; Settings'!$I$5:$I$14,0)),""))</f>
        <v/>
      </c>
      <c r="O127" s="16">
        <f>IF(COUNTA(A127:B127,D127,F127:M127)=0,"",IF(AND(B127&lt;&gt;"",C127&lt;&gt;"Course code not found",D127&lt;&gt;"",E127&lt;&gt;"Outcome ID not found",N127&lt;&gt;"",K127&lt;&gt;"",K127&lt;=TODAY(),IFERROR(INDEX('Lists &amp; Settings'!$C$5:$C$104,MATCH(B127,'Lists &amp; Settings'!$A$5:$A$104,0)),"")="Active",IFERROR(INDEX('Lists &amp; Settings'!$G$5:$G$24,MATCH(D127,'Lists &amp; Settings'!$E$5:$E$24,0)),"")="Active"),"Yes","No"))</f>
        <v/>
      </c>
      <c r="P127" s="10">
        <f>IF(COUNTA(A127:B127,D127,F127:M127)=0,"",IF(OR(A127="",B127="",D127="",F127=""),"Incomplete",IF(OR(C127="Course code not found",E127="Outcome ID not found",N127=""),"Invalid list value",IF(K127="","Review date missing",IF(K127&gt;TODAY(),"Future review date",IF(COUNTIFS($B$5:$B$204,B127,$D$5:$D$204,D127)&gt;1,"Duplicate course/outcome",IF(TODAY()-K127&gt;'Lists &amp; Settings'!$Q$5,"Review overdue","Ready")))))))</f>
        <v/>
      </c>
    </row>
    <row r="128">
      <c r="A128" s="12" t="n"/>
      <c r="B128" s="12" t="n"/>
      <c r="C128" s="10">
        <f>IF(B128="","",IFERROR(INDEX('Lists &amp; Settings'!$B$5:$B$104,MATCH(B128,'Lists &amp; Settings'!$A$5:$A$104,0)),"Course code not found"))</f>
        <v/>
      </c>
      <c r="D128" s="12" t="n"/>
      <c r="E128" s="10">
        <f>IF(D128="","",IFERROR(INDEX('Lists &amp; Settings'!$F$5:$F$24,MATCH(D128,'Lists &amp; Settings'!$E$5:$E$24,0)),"Outcome ID not found"))</f>
        <v/>
      </c>
      <c r="F128" s="12" t="n"/>
      <c r="G128" s="12" t="n"/>
      <c r="H128" s="12" t="n"/>
      <c r="I128" s="13" t="n"/>
      <c r="J128" s="12" t="n"/>
      <c r="K128" s="14" t="n"/>
      <c r="L128" s="13" t="n"/>
      <c r="M128" s="13" t="n"/>
      <c r="N128" s="15">
        <f>IF(F128="","",IFERROR(INDEX('Lists &amp; Settings'!$J$5:$J$14,MATCH(F128,'Lists &amp; Settings'!$I$5:$I$14,0)),""))</f>
        <v/>
      </c>
      <c r="O128" s="16">
        <f>IF(COUNTA(A128:B128,D128,F128:M128)=0,"",IF(AND(B128&lt;&gt;"",C128&lt;&gt;"Course code not found",D128&lt;&gt;"",E128&lt;&gt;"Outcome ID not found",N128&lt;&gt;"",K128&lt;&gt;"",K128&lt;=TODAY(),IFERROR(INDEX('Lists &amp; Settings'!$C$5:$C$104,MATCH(B128,'Lists &amp; Settings'!$A$5:$A$104,0)),"")="Active",IFERROR(INDEX('Lists &amp; Settings'!$G$5:$G$24,MATCH(D128,'Lists &amp; Settings'!$E$5:$E$24,0)),"")="Active"),"Yes","No"))</f>
        <v/>
      </c>
      <c r="P128" s="10">
        <f>IF(COUNTA(A128:B128,D128,F128:M128)=0,"",IF(OR(A128="",B128="",D128="",F128=""),"Incomplete",IF(OR(C128="Course code not found",E128="Outcome ID not found",N128=""),"Invalid list value",IF(K128="","Review date missing",IF(K128&gt;TODAY(),"Future review date",IF(COUNTIFS($B$5:$B$204,B128,$D$5:$D$204,D128)&gt;1,"Duplicate course/outcome",IF(TODAY()-K128&gt;'Lists &amp; Settings'!$Q$5,"Review overdue","Ready")))))))</f>
        <v/>
      </c>
    </row>
    <row r="129">
      <c r="A129" s="12" t="n"/>
      <c r="B129" s="12" t="n"/>
      <c r="C129" s="10">
        <f>IF(B129="","",IFERROR(INDEX('Lists &amp; Settings'!$B$5:$B$104,MATCH(B129,'Lists &amp; Settings'!$A$5:$A$104,0)),"Course code not found"))</f>
        <v/>
      </c>
      <c r="D129" s="12" t="n"/>
      <c r="E129" s="10">
        <f>IF(D129="","",IFERROR(INDEX('Lists &amp; Settings'!$F$5:$F$24,MATCH(D129,'Lists &amp; Settings'!$E$5:$E$24,0)),"Outcome ID not found"))</f>
        <v/>
      </c>
      <c r="F129" s="12" t="n"/>
      <c r="G129" s="12" t="n"/>
      <c r="H129" s="12" t="n"/>
      <c r="I129" s="13" t="n"/>
      <c r="J129" s="12" t="n"/>
      <c r="K129" s="14" t="n"/>
      <c r="L129" s="13" t="n"/>
      <c r="M129" s="13" t="n"/>
      <c r="N129" s="15">
        <f>IF(F129="","",IFERROR(INDEX('Lists &amp; Settings'!$J$5:$J$14,MATCH(F129,'Lists &amp; Settings'!$I$5:$I$14,0)),""))</f>
        <v/>
      </c>
      <c r="O129" s="16">
        <f>IF(COUNTA(A129:B129,D129,F129:M129)=0,"",IF(AND(B129&lt;&gt;"",C129&lt;&gt;"Course code not found",D129&lt;&gt;"",E129&lt;&gt;"Outcome ID not found",N129&lt;&gt;"",K129&lt;&gt;"",K129&lt;=TODAY(),IFERROR(INDEX('Lists &amp; Settings'!$C$5:$C$104,MATCH(B129,'Lists &amp; Settings'!$A$5:$A$104,0)),"")="Active",IFERROR(INDEX('Lists &amp; Settings'!$G$5:$G$24,MATCH(D129,'Lists &amp; Settings'!$E$5:$E$24,0)),"")="Active"),"Yes","No"))</f>
        <v/>
      </c>
      <c r="P129" s="10">
        <f>IF(COUNTA(A129:B129,D129,F129:M129)=0,"",IF(OR(A129="",B129="",D129="",F129=""),"Incomplete",IF(OR(C129="Course code not found",E129="Outcome ID not found",N129=""),"Invalid list value",IF(K129="","Review date missing",IF(K129&gt;TODAY(),"Future review date",IF(COUNTIFS($B$5:$B$204,B129,$D$5:$D$204,D129)&gt;1,"Duplicate course/outcome",IF(TODAY()-K129&gt;'Lists &amp; Settings'!$Q$5,"Review overdue","Ready")))))))</f>
        <v/>
      </c>
    </row>
    <row r="130">
      <c r="A130" s="12" t="n"/>
      <c r="B130" s="12" t="n"/>
      <c r="C130" s="10">
        <f>IF(B130="","",IFERROR(INDEX('Lists &amp; Settings'!$B$5:$B$104,MATCH(B130,'Lists &amp; Settings'!$A$5:$A$104,0)),"Course code not found"))</f>
        <v/>
      </c>
      <c r="D130" s="12" t="n"/>
      <c r="E130" s="10">
        <f>IF(D130="","",IFERROR(INDEX('Lists &amp; Settings'!$F$5:$F$24,MATCH(D130,'Lists &amp; Settings'!$E$5:$E$24,0)),"Outcome ID not found"))</f>
        <v/>
      </c>
      <c r="F130" s="12" t="n"/>
      <c r="G130" s="12" t="n"/>
      <c r="H130" s="12" t="n"/>
      <c r="I130" s="13" t="n"/>
      <c r="J130" s="12" t="n"/>
      <c r="K130" s="14" t="n"/>
      <c r="L130" s="13" t="n"/>
      <c r="M130" s="13" t="n"/>
      <c r="N130" s="15">
        <f>IF(F130="","",IFERROR(INDEX('Lists &amp; Settings'!$J$5:$J$14,MATCH(F130,'Lists &amp; Settings'!$I$5:$I$14,0)),""))</f>
        <v/>
      </c>
      <c r="O130" s="16">
        <f>IF(COUNTA(A130:B130,D130,F130:M130)=0,"",IF(AND(B130&lt;&gt;"",C130&lt;&gt;"Course code not found",D130&lt;&gt;"",E130&lt;&gt;"Outcome ID not found",N130&lt;&gt;"",K130&lt;&gt;"",K130&lt;=TODAY(),IFERROR(INDEX('Lists &amp; Settings'!$C$5:$C$104,MATCH(B130,'Lists &amp; Settings'!$A$5:$A$104,0)),"")="Active",IFERROR(INDEX('Lists &amp; Settings'!$G$5:$G$24,MATCH(D130,'Lists &amp; Settings'!$E$5:$E$24,0)),"")="Active"),"Yes","No"))</f>
        <v/>
      </c>
      <c r="P130" s="10">
        <f>IF(COUNTA(A130:B130,D130,F130:M130)=0,"",IF(OR(A130="",B130="",D130="",F130=""),"Incomplete",IF(OR(C130="Course code not found",E130="Outcome ID not found",N130=""),"Invalid list value",IF(K130="","Review date missing",IF(K130&gt;TODAY(),"Future review date",IF(COUNTIFS($B$5:$B$204,B130,$D$5:$D$204,D130)&gt;1,"Duplicate course/outcome",IF(TODAY()-K130&gt;'Lists &amp; Settings'!$Q$5,"Review overdue","Ready")))))))</f>
        <v/>
      </c>
    </row>
    <row r="131">
      <c r="A131" s="12" t="n"/>
      <c r="B131" s="12" t="n"/>
      <c r="C131" s="10">
        <f>IF(B131="","",IFERROR(INDEX('Lists &amp; Settings'!$B$5:$B$104,MATCH(B131,'Lists &amp; Settings'!$A$5:$A$104,0)),"Course code not found"))</f>
        <v/>
      </c>
      <c r="D131" s="12" t="n"/>
      <c r="E131" s="10">
        <f>IF(D131="","",IFERROR(INDEX('Lists &amp; Settings'!$F$5:$F$24,MATCH(D131,'Lists &amp; Settings'!$E$5:$E$24,0)),"Outcome ID not found"))</f>
        <v/>
      </c>
      <c r="F131" s="12" t="n"/>
      <c r="G131" s="12" t="n"/>
      <c r="H131" s="12" t="n"/>
      <c r="I131" s="13" t="n"/>
      <c r="J131" s="12" t="n"/>
      <c r="K131" s="14" t="n"/>
      <c r="L131" s="13" t="n"/>
      <c r="M131" s="13" t="n"/>
      <c r="N131" s="15">
        <f>IF(F131="","",IFERROR(INDEX('Lists &amp; Settings'!$J$5:$J$14,MATCH(F131,'Lists &amp; Settings'!$I$5:$I$14,0)),""))</f>
        <v/>
      </c>
      <c r="O131" s="16">
        <f>IF(COUNTA(A131:B131,D131,F131:M131)=0,"",IF(AND(B131&lt;&gt;"",C131&lt;&gt;"Course code not found",D131&lt;&gt;"",E131&lt;&gt;"Outcome ID not found",N131&lt;&gt;"",K131&lt;&gt;"",K131&lt;=TODAY(),IFERROR(INDEX('Lists &amp; Settings'!$C$5:$C$104,MATCH(B131,'Lists &amp; Settings'!$A$5:$A$104,0)),"")="Active",IFERROR(INDEX('Lists &amp; Settings'!$G$5:$G$24,MATCH(D131,'Lists &amp; Settings'!$E$5:$E$24,0)),"")="Active"),"Yes","No"))</f>
        <v/>
      </c>
      <c r="P131" s="10">
        <f>IF(COUNTA(A131:B131,D131,F131:M131)=0,"",IF(OR(A131="",B131="",D131="",F131=""),"Incomplete",IF(OR(C131="Course code not found",E131="Outcome ID not found",N131=""),"Invalid list value",IF(K131="","Review date missing",IF(K131&gt;TODAY(),"Future review date",IF(COUNTIFS($B$5:$B$204,B131,$D$5:$D$204,D131)&gt;1,"Duplicate course/outcome",IF(TODAY()-K131&gt;'Lists &amp; Settings'!$Q$5,"Review overdue","Ready")))))))</f>
        <v/>
      </c>
    </row>
    <row r="132">
      <c r="A132" s="12" t="n"/>
      <c r="B132" s="12" t="n"/>
      <c r="C132" s="10">
        <f>IF(B132="","",IFERROR(INDEX('Lists &amp; Settings'!$B$5:$B$104,MATCH(B132,'Lists &amp; Settings'!$A$5:$A$104,0)),"Course code not found"))</f>
        <v/>
      </c>
      <c r="D132" s="12" t="n"/>
      <c r="E132" s="10">
        <f>IF(D132="","",IFERROR(INDEX('Lists &amp; Settings'!$F$5:$F$24,MATCH(D132,'Lists &amp; Settings'!$E$5:$E$24,0)),"Outcome ID not found"))</f>
        <v/>
      </c>
      <c r="F132" s="12" t="n"/>
      <c r="G132" s="12" t="n"/>
      <c r="H132" s="12" t="n"/>
      <c r="I132" s="13" t="n"/>
      <c r="J132" s="12" t="n"/>
      <c r="K132" s="14" t="n"/>
      <c r="L132" s="13" t="n"/>
      <c r="M132" s="13" t="n"/>
      <c r="N132" s="15">
        <f>IF(F132="","",IFERROR(INDEX('Lists &amp; Settings'!$J$5:$J$14,MATCH(F132,'Lists &amp; Settings'!$I$5:$I$14,0)),""))</f>
        <v/>
      </c>
      <c r="O132" s="16">
        <f>IF(COUNTA(A132:B132,D132,F132:M132)=0,"",IF(AND(B132&lt;&gt;"",C132&lt;&gt;"Course code not found",D132&lt;&gt;"",E132&lt;&gt;"Outcome ID not found",N132&lt;&gt;"",K132&lt;&gt;"",K132&lt;=TODAY(),IFERROR(INDEX('Lists &amp; Settings'!$C$5:$C$104,MATCH(B132,'Lists &amp; Settings'!$A$5:$A$104,0)),"")="Active",IFERROR(INDEX('Lists &amp; Settings'!$G$5:$G$24,MATCH(D132,'Lists &amp; Settings'!$E$5:$E$24,0)),"")="Active"),"Yes","No"))</f>
        <v/>
      </c>
      <c r="P132" s="10">
        <f>IF(COUNTA(A132:B132,D132,F132:M132)=0,"",IF(OR(A132="",B132="",D132="",F132=""),"Incomplete",IF(OR(C132="Course code not found",E132="Outcome ID not found",N132=""),"Invalid list value",IF(K132="","Review date missing",IF(K132&gt;TODAY(),"Future review date",IF(COUNTIFS($B$5:$B$204,B132,$D$5:$D$204,D132)&gt;1,"Duplicate course/outcome",IF(TODAY()-K132&gt;'Lists &amp; Settings'!$Q$5,"Review overdue","Ready")))))))</f>
        <v/>
      </c>
    </row>
    <row r="133">
      <c r="A133" s="12" t="n"/>
      <c r="B133" s="12" t="n"/>
      <c r="C133" s="10">
        <f>IF(B133="","",IFERROR(INDEX('Lists &amp; Settings'!$B$5:$B$104,MATCH(B133,'Lists &amp; Settings'!$A$5:$A$104,0)),"Course code not found"))</f>
        <v/>
      </c>
      <c r="D133" s="12" t="n"/>
      <c r="E133" s="10">
        <f>IF(D133="","",IFERROR(INDEX('Lists &amp; Settings'!$F$5:$F$24,MATCH(D133,'Lists &amp; Settings'!$E$5:$E$24,0)),"Outcome ID not found"))</f>
        <v/>
      </c>
      <c r="F133" s="12" t="n"/>
      <c r="G133" s="12" t="n"/>
      <c r="H133" s="12" t="n"/>
      <c r="I133" s="13" t="n"/>
      <c r="J133" s="12" t="n"/>
      <c r="K133" s="14" t="n"/>
      <c r="L133" s="13" t="n"/>
      <c r="M133" s="13" t="n"/>
      <c r="N133" s="15">
        <f>IF(F133="","",IFERROR(INDEX('Lists &amp; Settings'!$J$5:$J$14,MATCH(F133,'Lists &amp; Settings'!$I$5:$I$14,0)),""))</f>
        <v/>
      </c>
      <c r="O133" s="16">
        <f>IF(COUNTA(A133:B133,D133,F133:M133)=0,"",IF(AND(B133&lt;&gt;"",C133&lt;&gt;"Course code not found",D133&lt;&gt;"",E133&lt;&gt;"Outcome ID not found",N133&lt;&gt;"",K133&lt;&gt;"",K133&lt;=TODAY(),IFERROR(INDEX('Lists &amp; Settings'!$C$5:$C$104,MATCH(B133,'Lists &amp; Settings'!$A$5:$A$104,0)),"")="Active",IFERROR(INDEX('Lists &amp; Settings'!$G$5:$G$24,MATCH(D133,'Lists &amp; Settings'!$E$5:$E$24,0)),"")="Active"),"Yes","No"))</f>
        <v/>
      </c>
      <c r="P133" s="10">
        <f>IF(COUNTA(A133:B133,D133,F133:M133)=0,"",IF(OR(A133="",B133="",D133="",F133=""),"Incomplete",IF(OR(C133="Course code not found",E133="Outcome ID not found",N133=""),"Invalid list value",IF(K133="","Review date missing",IF(K133&gt;TODAY(),"Future review date",IF(COUNTIFS($B$5:$B$204,B133,$D$5:$D$204,D133)&gt;1,"Duplicate course/outcome",IF(TODAY()-K133&gt;'Lists &amp; Settings'!$Q$5,"Review overdue","Ready")))))))</f>
        <v/>
      </c>
    </row>
    <row r="134">
      <c r="A134" s="12" t="n"/>
      <c r="B134" s="12" t="n"/>
      <c r="C134" s="10">
        <f>IF(B134="","",IFERROR(INDEX('Lists &amp; Settings'!$B$5:$B$104,MATCH(B134,'Lists &amp; Settings'!$A$5:$A$104,0)),"Course code not found"))</f>
        <v/>
      </c>
      <c r="D134" s="12" t="n"/>
      <c r="E134" s="10">
        <f>IF(D134="","",IFERROR(INDEX('Lists &amp; Settings'!$F$5:$F$24,MATCH(D134,'Lists &amp; Settings'!$E$5:$E$24,0)),"Outcome ID not found"))</f>
        <v/>
      </c>
      <c r="F134" s="12" t="n"/>
      <c r="G134" s="12" t="n"/>
      <c r="H134" s="12" t="n"/>
      <c r="I134" s="13" t="n"/>
      <c r="J134" s="12" t="n"/>
      <c r="K134" s="14" t="n"/>
      <c r="L134" s="13" t="n"/>
      <c r="M134" s="13" t="n"/>
      <c r="N134" s="15">
        <f>IF(F134="","",IFERROR(INDEX('Lists &amp; Settings'!$J$5:$J$14,MATCH(F134,'Lists &amp; Settings'!$I$5:$I$14,0)),""))</f>
        <v/>
      </c>
      <c r="O134" s="16">
        <f>IF(COUNTA(A134:B134,D134,F134:M134)=0,"",IF(AND(B134&lt;&gt;"",C134&lt;&gt;"Course code not found",D134&lt;&gt;"",E134&lt;&gt;"Outcome ID not found",N134&lt;&gt;"",K134&lt;&gt;"",K134&lt;=TODAY(),IFERROR(INDEX('Lists &amp; Settings'!$C$5:$C$104,MATCH(B134,'Lists &amp; Settings'!$A$5:$A$104,0)),"")="Active",IFERROR(INDEX('Lists &amp; Settings'!$G$5:$G$24,MATCH(D134,'Lists &amp; Settings'!$E$5:$E$24,0)),"")="Active"),"Yes","No"))</f>
        <v/>
      </c>
      <c r="P134" s="10">
        <f>IF(COUNTA(A134:B134,D134,F134:M134)=0,"",IF(OR(A134="",B134="",D134="",F134=""),"Incomplete",IF(OR(C134="Course code not found",E134="Outcome ID not found",N134=""),"Invalid list value",IF(K134="","Review date missing",IF(K134&gt;TODAY(),"Future review date",IF(COUNTIFS($B$5:$B$204,B134,$D$5:$D$204,D134)&gt;1,"Duplicate course/outcome",IF(TODAY()-K134&gt;'Lists &amp; Settings'!$Q$5,"Review overdue","Ready")))))))</f>
        <v/>
      </c>
    </row>
    <row r="135">
      <c r="A135" s="12" t="n"/>
      <c r="B135" s="12" t="n"/>
      <c r="C135" s="10">
        <f>IF(B135="","",IFERROR(INDEX('Lists &amp; Settings'!$B$5:$B$104,MATCH(B135,'Lists &amp; Settings'!$A$5:$A$104,0)),"Course code not found"))</f>
        <v/>
      </c>
      <c r="D135" s="12" t="n"/>
      <c r="E135" s="10">
        <f>IF(D135="","",IFERROR(INDEX('Lists &amp; Settings'!$F$5:$F$24,MATCH(D135,'Lists &amp; Settings'!$E$5:$E$24,0)),"Outcome ID not found"))</f>
        <v/>
      </c>
      <c r="F135" s="12" t="n"/>
      <c r="G135" s="12" t="n"/>
      <c r="H135" s="12" t="n"/>
      <c r="I135" s="13" t="n"/>
      <c r="J135" s="12" t="n"/>
      <c r="K135" s="14" t="n"/>
      <c r="L135" s="13" t="n"/>
      <c r="M135" s="13" t="n"/>
      <c r="N135" s="15">
        <f>IF(F135="","",IFERROR(INDEX('Lists &amp; Settings'!$J$5:$J$14,MATCH(F135,'Lists &amp; Settings'!$I$5:$I$14,0)),""))</f>
        <v/>
      </c>
      <c r="O135" s="16">
        <f>IF(COUNTA(A135:B135,D135,F135:M135)=0,"",IF(AND(B135&lt;&gt;"",C135&lt;&gt;"Course code not found",D135&lt;&gt;"",E135&lt;&gt;"Outcome ID not found",N135&lt;&gt;"",K135&lt;&gt;"",K135&lt;=TODAY(),IFERROR(INDEX('Lists &amp; Settings'!$C$5:$C$104,MATCH(B135,'Lists &amp; Settings'!$A$5:$A$104,0)),"")="Active",IFERROR(INDEX('Lists &amp; Settings'!$G$5:$G$24,MATCH(D135,'Lists &amp; Settings'!$E$5:$E$24,0)),"")="Active"),"Yes","No"))</f>
        <v/>
      </c>
      <c r="P135" s="10">
        <f>IF(COUNTA(A135:B135,D135,F135:M135)=0,"",IF(OR(A135="",B135="",D135="",F135=""),"Incomplete",IF(OR(C135="Course code not found",E135="Outcome ID not found",N135=""),"Invalid list value",IF(K135="","Review date missing",IF(K135&gt;TODAY(),"Future review date",IF(COUNTIFS($B$5:$B$204,B135,$D$5:$D$204,D135)&gt;1,"Duplicate course/outcome",IF(TODAY()-K135&gt;'Lists &amp; Settings'!$Q$5,"Review overdue","Ready")))))))</f>
        <v/>
      </c>
    </row>
    <row r="136">
      <c r="A136" s="12" t="n"/>
      <c r="B136" s="12" t="n"/>
      <c r="C136" s="10">
        <f>IF(B136="","",IFERROR(INDEX('Lists &amp; Settings'!$B$5:$B$104,MATCH(B136,'Lists &amp; Settings'!$A$5:$A$104,0)),"Course code not found"))</f>
        <v/>
      </c>
      <c r="D136" s="12" t="n"/>
      <c r="E136" s="10">
        <f>IF(D136="","",IFERROR(INDEX('Lists &amp; Settings'!$F$5:$F$24,MATCH(D136,'Lists &amp; Settings'!$E$5:$E$24,0)),"Outcome ID not found"))</f>
        <v/>
      </c>
      <c r="F136" s="12" t="n"/>
      <c r="G136" s="12" t="n"/>
      <c r="H136" s="12" t="n"/>
      <c r="I136" s="13" t="n"/>
      <c r="J136" s="12" t="n"/>
      <c r="K136" s="14" t="n"/>
      <c r="L136" s="13" t="n"/>
      <c r="M136" s="13" t="n"/>
      <c r="N136" s="15">
        <f>IF(F136="","",IFERROR(INDEX('Lists &amp; Settings'!$J$5:$J$14,MATCH(F136,'Lists &amp; Settings'!$I$5:$I$14,0)),""))</f>
        <v/>
      </c>
      <c r="O136" s="16">
        <f>IF(COUNTA(A136:B136,D136,F136:M136)=0,"",IF(AND(B136&lt;&gt;"",C136&lt;&gt;"Course code not found",D136&lt;&gt;"",E136&lt;&gt;"Outcome ID not found",N136&lt;&gt;"",K136&lt;&gt;"",K136&lt;=TODAY(),IFERROR(INDEX('Lists &amp; Settings'!$C$5:$C$104,MATCH(B136,'Lists &amp; Settings'!$A$5:$A$104,0)),"")="Active",IFERROR(INDEX('Lists &amp; Settings'!$G$5:$G$24,MATCH(D136,'Lists &amp; Settings'!$E$5:$E$24,0)),"")="Active"),"Yes","No"))</f>
        <v/>
      </c>
      <c r="P136" s="10">
        <f>IF(COUNTA(A136:B136,D136,F136:M136)=0,"",IF(OR(A136="",B136="",D136="",F136=""),"Incomplete",IF(OR(C136="Course code not found",E136="Outcome ID not found",N136=""),"Invalid list value",IF(K136="","Review date missing",IF(K136&gt;TODAY(),"Future review date",IF(COUNTIFS($B$5:$B$204,B136,$D$5:$D$204,D136)&gt;1,"Duplicate course/outcome",IF(TODAY()-K136&gt;'Lists &amp; Settings'!$Q$5,"Review overdue","Ready")))))))</f>
        <v/>
      </c>
    </row>
    <row r="137">
      <c r="A137" s="12" t="n"/>
      <c r="B137" s="12" t="n"/>
      <c r="C137" s="10">
        <f>IF(B137="","",IFERROR(INDEX('Lists &amp; Settings'!$B$5:$B$104,MATCH(B137,'Lists &amp; Settings'!$A$5:$A$104,0)),"Course code not found"))</f>
        <v/>
      </c>
      <c r="D137" s="12" t="n"/>
      <c r="E137" s="10">
        <f>IF(D137="","",IFERROR(INDEX('Lists &amp; Settings'!$F$5:$F$24,MATCH(D137,'Lists &amp; Settings'!$E$5:$E$24,0)),"Outcome ID not found"))</f>
        <v/>
      </c>
      <c r="F137" s="12" t="n"/>
      <c r="G137" s="12" t="n"/>
      <c r="H137" s="12" t="n"/>
      <c r="I137" s="13" t="n"/>
      <c r="J137" s="12" t="n"/>
      <c r="K137" s="14" t="n"/>
      <c r="L137" s="13" t="n"/>
      <c r="M137" s="13" t="n"/>
      <c r="N137" s="15">
        <f>IF(F137="","",IFERROR(INDEX('Lists &amp; Settings'!$J$5:$J$14,MATCH(F137,'Lists &amp; Settings'!$I$5:$I$14,0)),""))</f>
        <v/>
      </c>
      <c r="O137" s="16">
        <f>IF(COUNTA(A137:B137,D137,F137:M137)=0,"",IF(AND(B137&lt;&gt;"",C137&lt;&gt;"Course code not found",D137&lt;&gt;"",E137&lt;&gt;"Outcome ID not found",N137&lt;&gt;"",K137&lt;&gt;"",K137&lt;=TODAY(),IFERROR(INDEX('Lists &amp; Settings'!$C$5:$C$104,MATCH(B137,'Lists &amp; Settings'!$A$5:$A$104,0)),"")="Active",IFERROR(INDEX('Lists &amp; Settings'!$G$5:$G$24,MATCH(D137,'Lists &amp; Settings'!$E$5:$E$24,0)),"")="Active"),"Yes","No"))</f>
        <v/>
      </c>
      <c r="P137" s="10">
        <f>IF(COUNTA(A137:B137,D137,F137:M137)=0,"",IF(OR(A137="",B137="",D137="",F137=""),"Incomplete",IF(OR(C137="Course code not found",E137="Outcome ID not found",N137=""),"Invalid list value",IF(K137="","Review date missing",IF(K137&gt;TODAY(),"Future review date",IF(COUNTIFS($B$5:$B$204,B137,$D$5:$D$204,D137)&gt;1,"Duplicate course/outcome",IF(TODAY()-K137&gt;'Lists &amp; Settings'!$Q$5,"Review overdue","Ready")))))))</f>
        <v/>
      </c>
    </row>
    <row r="138">
      <c r="A138" s="12" t="n"/>
      <c r="B138" s="12" t="n"/>
      <c r="C138" s="10">
        <f>IF(B138="","",IFERROR(INDEX('Lists &amp; Settings'!$B$5:$B$104,MATCH(B138,'Lists &amp; Settings'!$A$5:$A$104,0)),"Course code not found"))</f>
        <v/>
      </c>
      <c r="D138" s="12" t="n"/>
      <c r="E138" s="10">
        <f>IF(D138="","",IFERROR(INDEX('Lists &amp; Settings'!$F$5:$F$24,MATCH(D138,'Lists &amp; Settings'!$E$5:$E$24,0)),"Outcome ID not found"))</f>
        <v/>
      </c>
      <c r="F138" s="12" t="n"/>
      <c r="G138" s="12" t="n"/>
      <c r="H138" s="12" t="n"/>
      <c r="I138" s="13" t="n"/>
      <c r="J138" s="12" t="n"/>
      <c r="K138" s="14" t="n"/>
      <c r="L138" s="13" t="n"/>
      <c r="M138" s="13" t="n"/>
      <c r="N138" s="15">
        <f>IF(F138="","",IFERROR(INDEX('Lists &amp; Settings'!$J$5:$J$14,MATCH(F138,'Lists &amp; Settings'!$I$5:$I$14,0)),""))</f>
        <v/>
      </c>
      <c r="O138" s="16">
        <f>IF(COUNTA(A138:B138,D138,F138:M138)=0,"",IF(AND(B138&lt;&gt;"",C138&lt;&gt;"Course code not found",D138&lt;&gt;"",E138&lt;&gt;"Outcome ID not found",N138&lt;&gt;"",K138&lt;&gt;"",K138&lt;=TODAY(),IFERROR(INDEX('Lists &amp; Settings'!$C$5:$C$104,MATCH(B138,'Lists &amp; Settings'!$A$5:$A$104,0)),"")="Active",IFERROR(INDEX('Lists &amp; Settings'!$G$5:$G$24,MATCH(D138,'Lists &amp; Settings'!$E$5:$E$24,0)),"")="Active"),"Yes","No"))</f>
        <v/>
      </c>
      <c r="P138" s="10">
        <f>IF(COUNTA(A138:B138,D138,F138:M138)=0,"",IF(OR(A138="",B138="",D138="",F138=""),"Incomplete",IF(OR(C138="Course code not found",E138="Outcome ID not found",N138=""),"Invalid list value",IF(K138="","Review date missing",IF(K138&gt;TODAY(),"Future review date",IF(COUNTIFS($B$5:$B$204,B138,$D$5:$D$204,D138)&gt;1,"Duplicate course/outcome",IF(TODAY()-K138&gt;'Lists &amp; Settings'!$Q$5,"Review overdue","Ready")))))))</f>
        <v/>
      </c>
    </row>
    <row r="139">
      <c r="A139" s="12" t="n"/>
      <c r="B139" s="12" t="n"/>
      <c r="C139" s="10">
        <f>IF(B139="","",IFERROR(INDEX('Lists &amp; Settings'!$B$5:$B$104,MATCH(B139,'Lists &amp; Settings'!$A$5:$A$104,0)),"Course code not found"))</f>
        <v/>
      </c>
      <c r="D139" s="12" t="n"/>
      <c r="E139" s="10">
        <f>IF(D139="","",IFERROR(INDEX('Lists &amp; Settings'!$F$5:$F$24,MATCH(D139,'Lists &amp; Settings'!$E$5:$E$24,0)),"Outcome ID not found"))</f>
        <v/>
      </c>
      <c r="F139" s="12" t="n"/>
      <c r="G139" s="12" t="n"/>
      <c r="H139" s="12" t="n"/>
      <c r="I139" s="13" t="n"/>
      <c r="J139" s="12" t="n"/>
      <c r="K139" s="14" t="n"/>
      <c r="L139" s="13" t="n"/>
      <c r="M139" s="13" t="n"/>
      <c r="N139" s="15">
        <f>IF(F139="","",IFERROR(INDEX('Lists &amp; Settings'!$J$5:$J$14,MATCH(F139,'Lists &amp; Settings'!$I$5:$I$14,0)),""))</f>
        <v/>
      </c>
      <c r="O139" s="16">
        <f>IF(COUNTA(A139:B139,D139,F139:M139)=0,"",IF(AND(B139&lt;&gt;"",C139&lt;&gt;"Course code not found",D139&lt;&gt;"",E139&lt;&gt;"Outcome ID not found",N139&lt;&gt;"",K139&lt;&gt;"",K139&lt;=TODAY(),IFERROR(INDEX('Lists &amp; Settings'!$C$5:$C$104,MATCH(B139,'Lists &amp; Settings'!$A$5:$A$104,0)),"")="Active",IFERROR(INDEX('Lists &amp; Settings'!$G$5:$G$24,MATCH(D139,'Lists &amp; Settings'!$E$5:$E$24,0)),"")="Active"),"Yes","No"))</f>
        <v/>
      </c>
      <c r="P139" s="10">
        <f>IF(COUNTA(A139:B139,D139,F139:M139)=0,"",IF(OR(A139="",B139="",D139="",F139=""),"Incomplete",IF(OR(C139="Course code not found",E139="Outcome ID not found",N139=""),"Invalid list value",IF(K139="","Review date missing",IF(K139&gt;TODAY(),"Future review date",IF(COUNTIFS($B$5:$B$204,B139,$D$5:$D$204,D139)&gt;1,"Duplicate course/outcome",IF(TODAY()-K139&gt;'Lists &amp; Settings'!$Q$5,"Review overdue","Ready")))))))</f>
        <v/>
      </c>
    </row>
    <row r="140">
      <c r="A140" s="12" t="n"/>
      <c r="B140" s="12" t="n"/>
      <c r="C140" s="10">
        <f>IF(B140="","",IFERROR(INDEX('Lists &amp; Settings'!$B$5:$B$104,MATCH(B140,'Lists &amp; Settings'!$A$5:$A$104,0)),"Course code not found"))</f>
        <v/>
      </c>
      <c r="D140" s="12" t="n"/>
      <c r="E140" s="10">
        <f>IF(D140="","",IFERROR(INDEX('Lists &amp; Settings'!$F$5:$F$24,MATCH(D140,'Lists &amp; Settings'!$E$5:$E$24,0)),"Outcome ID not found"))</f>
        <v/>
      </c>
      <c r="F140" s="12" t="n"/>
      <c r="G140" s="12" t="n"/>
      <c r="H140" s="12" t="n"/>
      <c r="I140" s="13" t="n"/>
      <c r="J140" s="12" t="n"/>
      <c r="K140" s="14" t="n"/>
      <c r="L140" s="13" t="n"/>
      <c r="M140" s="13" t="n"/>
      <c r="N140" s="15">
        <f>IF(F140="","",IFERROR(INDEX('Lists &amp; Settings'!$J$5:$J$14,MATCH(F140,'Lists &amp; Settings'!$I$5:$I$14,0)),""))</f>
        <v/>
      </c>
      <c r="O140" s="16">
        <f>IF(COUNTA(A140:B140,D140,F140:M140)=0,"",IF(AND(B140&lt;&gt;"",C140&lt;&gt;"Course code not found",D140&lt;&gt;"",E140&lt;&gt;"Outcome ID not found",N140&lt;&gt;"",K140&lt;&gt;"",K140&lt;=TODAY(),IFERROR(INDEX('Lists &amp; Settings'!$C$5:$C$104,MATCH(B140,'Lists &amp; Settings'!$A$5:$A$104,0)),"")="Active",IFERROR(INDEX('Lists &amp; Settings'!$G$5:$G$24,MATCH(D140,'Lists &amp; Settings'!$E$5:$E$24,0)),"")="Active"),"Yes","No"))</f>
        <v/>
      </c>
      <c r="P140" s="10">
        <f>IF(COUNTA(A140:B140,D140,F140:M140)=0,"",IF(OR(A140="",B140="",D140="",F140=""),"Incomplete",IF(OR(C140="Course code not found",E140="Outcome ID not found",N140=""),"Invalid list value",IF(K140="","Review date missing",IF(K140&gt;TODAY(),"Future review date",IF(COUNTIFS($B$5:$B$204,B140,$D$5:$D$204,D140)&gt;1,"Duplicate course/outcome",IF(TODAY()-K140&gt;'Lists &amp; Settings'!$Q$5,"Review overdue","Ready")))))))</f>
        <v/>
      </c>
    </row>
    <row r="141">
      <c r="A141" s="12" t="n"/>
      <c r="B141" s="12" t="n"/>
      <c r="C141" s="10">
        <f>IF(B141="","",IFERROR(INDEX('Lists &amp; Settings'!$B$5:$B$104,MATCH(B141,'Lists &amp; Settings'!$A$5:$A$104,0)),"Course code not found"))</f>
        <v/>
      </c>
      <c r="D141" s="12" t="n"/>
      <c r="E141" s="10">
        <f>IF(D141="","",IFERROR(INDEX('Lists &amp; Settings'!$F$5:$F$24,MATCH(D141,'Lists &amp; Settings'!$E$5:$E$24,0)),"Outcome ID not found"))</f>
        <v/>
      </c>
      <c r="F141" s="12" t="n"/>
      <c r="G141" s="12" t="n"/>
      <c r="H141" s="12" t="n"/>
      <c r="I141" s="13" t="n"/>
      <c r="J141" s="12" t="n"/>
      <c r="K141" s="14" t="n"/>
      <c r="L141" s="13" t="n"/>
      <c r="M141" s="13" t="n"/>
      <c r="N141" s="15">
        <f>IF(F141="","",IFERROR(INDEX('Lists &amp; Settings'!$J$5:$J$14,MATCH(F141,'Lists &amp; Settings'!$I$5:$I$14,0)),""))</f>
        <v/>
      </c>
      <c r="O141" s="16">
        <f>IF(COUNTA(A141:B141,D141,F141:M141)=0,"",IF(AND(B141&lt;&gt;"",C141&lt;&gt;"Course code not found",D141&lt;&gt;"",E141&lt;&gt;"Outcome ID not found",N141&lt;&gt;"",K141&lt;&gt;"",K141&lt;=TODAY(),IFERROR(INDEX('Lists &amp; Settings'!$C$5:$C$104,MATCH(B141,'Lists &amp; Settings'!$A$5:$A$104,0)),"")="Active",IFERROR(INDEX('Lists &amp; Settings'!$G$5:$G$24,MATCH(D141,'Lists &amp; Settings'!$E$5:$E$24,0)),"")="Active"),"Yes","No"))</f>
        <v/>
      </c>
      <c r="P141" s="10">
        <f>IF(COUNTA(A141:B141,D141,F141:M141)=0,"",IF(OR(A141="",B141="",D141="",F141=""),"Incomplete",IF(OR(C141="Course code not found",E141="Outcome ID not found",N141=""),"Invalid list value",IF(K141="","Review date missing",IF(K141&gt;TODAY(),"Future review date",IF(COUNTIFS($B$5:$B$204,B141,$D$5:$D$204,D141)&gt;1,"Duplicate course/outcome",IF(TODAY()-K141&gt;'Lists &amp; Settings'!$Q$5,"Review overdue","Ready")))))))</f>
        <v/>
      </c>
    </row>
    <row r="142">
      <c r="A142" s="12" t="n"/>
      <c r="B142" s="12" t="n"/>
      <c r="C142" s="10">
        <f>IF(B142="","",IFERROR(INDEX('Lists &amp; Settings'!$B$5:$B$104,MATCH(B142,'Lists &amp; Settings'!$A$5:$A$104,0)),"Course code not found"))</f>
        <v/>
      </c>
      <c r="D142" s="12" t="n"/>
      <c r="E142" s="10">
        <f>IF(D142="","",IFERROR(INDEX('Lists &amp; Settings'!$F$5:$F$24,MATCH(D142,'Lists &amp; Settings'!$E$5:$E$24,0)),"Outcome ID not found"))</f>
        <v/>
      </c>
      <c r="F142" s="12" t="n"/>
      <c r="G142" s="12" t="n"/>
      <c r="H142" s="12" t="n"/>
      <c r="I142" s="13" t="n"/>
      <c r="J142" s="12" t="n"/>
      <c r="K142" s="14" t="n"/>
      <c r="L142" s="13" t="n"/>
      <c r="M142" s="13" t="n"/>
      <c r="N142" s="15">
        <f>IF(F142="","",IFERROR(INDEX('Lists &amp; Settings'!$J$5:$J$14,MATCH(F142,'Lists &amp; Settings'!$I$5:$I$14,0)),""))</f>
        <v/>
      </c>
      <c r="O142" s="16">
        <f>IF(COUNTA(A142:B142,D142,F142:M142)=0,"",IF(AND(B142&lt;&gt;"",C142&lt;&gt;"Course code not found",D142&lt;&gt;"",E142&lt;&gt;"Outcome ID not found",N142&lt;&gt;"",K142&lt;&gt;"",K142&lt;=TODAY(),IFERROR(INDEX('Lists &amp; Settings'!$C$5:$C$104,MATCH(B142,'Lists &amp; Settings'!$A$5:$A$104,0)),"")="Active",IFERROR(INDEX('Lists &amp; Settings'!$G$5:$G$24,MATCH(D142,'Lists &amp; Settings'!$E$5:$E$24,0)),"")="Active"),"Yes","No"))</f>
        <v/>
      </c>
      <c r="P142" s="10">
        <f>IF(COUNTA(A142:B142,D142,F142:M142)=0,"",IF(OR(A142="",B142="",D142="",F142=""),"Incomplete",IF(OR(C142="Course code not found",E142="Outcome ID not found",N142=""),"Invalid list value",IF(K142="","Review date missing",IF(K142&gt;TODAY(),"Future review date",IF(COUNTIFS($B$5:$B$204,B142,$D$5:$D$204,D142)&gt;1,"Duplicate course/outcome",IF(TODAY()-K142&gt;'Lists &amp; Settings'!$Q$5,"Review overdue","Ready")))))))</f>
        <v/>
      </c>
    </row>
    <row r="143">
      <c r="A143" s="12" t="n"/>
      <c r="B143" s="12" t="n"/>
      <c r="C143" s="10">
        <f>IF(B143="","",IFERROR(INDEX('Lists &amp; Settings'!$B$5:$B$104,MATCH(B143,'Lists &amp; Settings'!$A$5:$A$104,0)),"Course code not found"))</f>
        <v/>
      </c>
      <c r="D143" s="12" t="n"/>
      <c r="E143" s="10">
        <f>IF(D143="","",IFERROR(INDEX('Lists &amp; Settings'!$F$5:$F$24,MATCH(D143,'Lists &amp; Settings'!$E$5:$E$24,0)),"Outcome ID not found"))</f>
        <v/>
      </c>
      <c r="F143" s="12" t="n"/>
      <c r="G143" s="12" t="n"/>
      <c r="H143" s="12" t="n"/>
      <c r="I143" s="13" t="n"/>
      <c r="J143" s="12" t="n"/>
      <c r="K143" s="14" t="n"/>
      <c r="L143" s="13" t="n"/>
      <c r="M143" s="13" t="n"/>
      <c r="N143" s="15">
        <f>IF(F143="","",IFERROR(INDEX('Lists &amp; Settings'!$J$5:$J$14,MATCH(F143,'Lists &amp; Settings'!$I$5:$I$14,0)),""))</f>
        <v/>
      </c>
      <c r="O143" s="16">
        <f>IF(COUNTA(A143:B143,D143,F143:M143)=0,"",IF(AND(B143&lt;&gt;"",C143&lt;&gt;"Course code not found",D143&lt;&gt;"",E143&lt;&gt;"Outcome ID not found",N143&lt;&gt;"",K143&lt;&gt;"",K143&lt;=TODAY(),IFERROR(INDEX('Lists &amp; Settings'!$C$5:$C$104,MATCH(B143,'Lists &amp; Settings'!$A$5:$A$104,0)),"")="Active",IFERROR(INDEX('Lists &amp; Settings'!$G$5:$G$24,MATCH(D143,'Lists &amp; Settings'!$E$5:$E$24,0)),"")="Active"),"Yes","No"))</f>
        <v/>
      </c>
      <c r="P143" s="10">
        <f>IF(COUNTA(A143:B143,D143,F143:M143)=0,"",IF(OR(A143="",B143="",D143="",F143=""),"Incomplete",IF(OR(C143="Course code not found",E143="Outcome ID not found",N143=""),"Invalid list value",IF(K143="","Review date missing",IF(K143&gt;TODAY(),"Future review date",IF(COUNTIFS($B$5:$B$204,B143,$D$5:$D$204,D143)&gt;1,"Duplicate course/outcome",IF(TODAY()-K143&gt;'Lists &amp; Settings'!$Q$5,"Review overdue","Ready")))))))</f>
        <v/>
      </c>
    </row>
    <row r="144">
      <c r="A144" s="12" t="n"/>
      <c r="B144" s="12" t="n"/>
      <c r="C144" s="10">
        <f>IF(B144="","",IFERROR(INDEX('Lists &amp; Settings'!$B$5:$B$104,MATCH(B144,'Lists &amp; Settings'!$A$5:$A$104,0)),"Course code not found"))</f>
        <v/>
      </c>
      <c r="D144" s="12" t="n"/>
      <c r="E144" s="10">
        <f>IF(D144="","",IFERROR(INDEX('Lists &amp; Settings'!$F$5:$F$24,MATCH(D144,'Lists &amp; Settings'!$E$5:$E$24,0)),"Outcome ID not found"))</f>
        <v/>
      </c>
      <c r="F144" s="12" t="n"/>
      <c r="G144" s="12" t="n"/>
      <c r="H144" s="12" t="n"/>
      <c r="I144" s="13" t="n"/>
      <c r="J144" s="12" t="n"/>
      <c r="K144" s="14" t="n"/>
      <c r="L144" s="13" t="n"/>
      <c r="M144" s="13" t="n"/>
      <c r="N144" s="15">
        <f>IF(F144="","",IFERROR(INDEX('Lists &amp; Settings'!$J$5:$J$14,MATCH(F144,'Lists &amp; Settings'!$I$5:$I$14,0)),""))</f>
        <v/>
      </c>
      <c r="O144" s="16">
        <f>IF(COUNTA(A144:B144,D144,F144:M144)=0,"",IF(AND(B144&lt;&gt;"",C144&lt;&gt;"Course code not found",D144&lt;&gt;"",E144&lt;&gt;"Outcome ID not found",N144&lt;&gt;"",K144&lt;&gt;"",K144&lt;=TODAY(),IFERROR(INDEX('Lists &amp; Settings'!$C$5:$C$104,MATCH(B144,'Lists &amp; Settings'!$A$5:$A$104,0)),"")="Active",IFERROR(INDEX('Lists &amp; Settings'!$G$5:$G$24,MATCH(D144,'Lists &amp; Settings'!$E$5:$E$24,0)),"")="Active"),"Yes","No"))</f>
        <v/>
      </c>
      <c r="P144" s="10">
        <f>IF(COUNTA(A144:B144,D144,F144:M144)=0,"",IF(OR(A144="",B144="",D144="",F144=""),"Incomplete",IF(OR(C144="Course code not found",E144="Outcome ID not found",N144=""),"Invalid list value",IF(K144="","Review date missing",IF(K144&gt;TODAY(),"Future review date",IF(COUNTIFS($B$5:$B$204,B144,$D$5:$D$204,D144)&gt;1,"Duplicate course/outcome",IF(TODAY()-K144&gt;'Lists &amp; Settings'!$Q$5,"Review overdue","Ready")))))))</f>
        <v/>
      </c>
    </row>
    <row r="145">
      <c r="A145" s="12" t="n"/>
      <c r="B145" s="12" t="n"/>
      <c r="C145" s="10">
        <f>IF(B145="","",IFERROR(INDEX('Lists &amp; Settings'!$B$5:$B$104,MATCH(B145,'Lists &amp; Settings'!$A$5:$A$104,0)),"Course code not found"))</f>
        <v/>
      </c>
      <c r="D145" s="12" t="n"/>
      <c r="E145" s="10">
        <f>IF(D145="","",IFERROR(INDEX('Lists &amp; Settings'!$F$5:$F$24,MATCH(D145,'Lists &amp; Settings'!$E$5:$E$24,0)),"Outcome ID not found"))</f>
        <v/>
      </c>
      <c r="F145" s="12" t="n"/>
      <c r="G145" s="12" t="n"/>
      <c r="H145" s="12" t="n"/>
      <c r="I145" s="13" t="n"/>
      <c r="J145" s="12" t="n"/>
      <c r="K145" s="14" t="n"/>
      <c r="L145" s="13" t="n"/>
      <c r="M145" s="13" t="n"/>
      <c r="N145" s="15">
        <f>IF(F145="","",IFERROR(INDEX('Lists &amp; Settings'!$J$5:$J$14,MATCH(F145,'Lists &amp; Settings'!$I$5:$I$14,0)),""))</f>
        <v/>
      </c>
      <c r="O145" s="16">
        <f>IF(COUNTA(A145:B145,D145,F145:M145)=0,"",IF(AND(B145&lt;&gt;"",C145&lt;&gt;"Course code not found",D145&lt;&gt;"",E145&lt;&gt;"Outcome ID not found",N145&lt;&gt;"",K145&lt;&gt;"",K145&lt;=TODAY(),IFERROR(INDEX('Lists &amp; Settings'!$C$5:$C$104,MATCH(B145,'Lists &amp; Settings'!$A$5:$A$104,0)),"")="Active",IFERROR(INDEX('Lists &amp; Settings'!$G$5:$G$24,MATCH(D145,'Lists &amp; Settings'!$E$5:$E$24,0)),"")="Active"),"Yes","No"))</f>
        <v/>
      </c>
      <c r="P145" s="10">
        <f>IF(COUNTA(A145:B145,D145,F145:M145)=0,"",IF(OR(A145="",B145="",D145="",F145=""),"Incomplete",IF(OR(C145="Course code not found",E145="Outcome ID not found",N145=""),"Invalid list value",IF(K145="","Review date missing",IF(K145&gt;TODAY(),"Future review date",IF(COUNTIFS($B$5:$B$204,B145,$D$5:$D$204,D145)&gt;1,"Duplicate course/outcome",IF(TODAY()-K145&gt;'Lists &amp; Settings'!$Q$5,"Review overdue","Ready")))))))</f>
        <v/>
      </c>
    </row>
    <row r="146">
      <c r="A146" s="12" t="n"/>
      <c r="B146" s="12" t="n"/>
      <c r="C146" s="10">
        <f>IF(B146="","",IFERROR(INDEX('Lists &amp; Settings'!$B$5:$B$104,MATCH(B146,'Lists &amp; Settings'!$A$5:$A$104,0)),"Course code not found"))</f>
        <v/>
      </c>
      <c r="D146" s="12" t="n"/>
      <c r="E146" s="10">
        <f>IF(D146="","",IFERROR(INDEX('Lists &amp; Settings'!$F$5:$F$24,MATCH(D146,'Lists &amp; Settings'!$E$5:$E$24,0)),"Outcome ID not found"))</f>
        <v/>
      </c>
      <c r="F146" s="12" t="n"/>
      <c r="G146" s="12" t="n"/>
      <c r="H146" s="12" t="n"/>
      <c r="I146" s="13" t="n"/>
      <c r="J146" s="12" t="n"/>
      <c r="K146" s="14" t="n"/>
      <c r="L146" s="13" t="n"/>
      <c r="M146" s="13" t="n"/>
      <c r="N146" s="15">
        <f>IF(F146="","",IFERROR(INDEX('Lists &amp; Settings'!$J$5:$J$14,MATCH(F146,'Lists &amp; Settings'!$I$5:$I$14,0)),""))</f>
        <v/>
      </c>
      <c r="O146" s="16">
        <f>IF(COUNTA(A146:B146,D146,F146:M146)=0,"",IF(AND(B146&lt;&gt;"",C146&lt;&gt;"Course code not found",D146&lt;&gt;"",E146&lt;&gt;"Outcome ID not found",N146&lt;&gt;"",K146&lt;&gt;"",K146&lt;=TODAY(),IFERROR(INDEX('Lists &amp; Settings'!$C$5:$C$104,MATCH(B146,'Lists &amp; Settings'!$A$5:$A$104,0)),"")="Active",IFERROR(INDEX('Lists &amp; Settings'!$G$5:$G$24,MATCH(D146,'Lists &amp; Settings'!$E$5:$E$24,0)),"")="Active"),"Yes","No"))</f>
        <v/>
      </c>
      <c r="P146" s="10">
        <f>IF(COUNTA(A146:B146,D146,F146:M146)=0,"",IF(OR(A146="",B146="",D146="",F146=""),"Incomplete",IF(OR(C146="Course code not found",E146="Outcome ID not found",N146=""),"Invalid list value",IF(K146="","Review date missing",IF(K146&gt;TODAY(),"Future review date",IF(COUNTIFS($B$5:$B$204,B146,$D$5:$D$204,D146)&gt;1,"Duplicate course/outcome",IF(TODAY()-K146&gt;'Lists &amp; Settings'!$Q$5,"Review overdue","Ready")))))))</f>
        <v/>
      </c>
    </row>
    <row r="147">
      <c r="A147" s="12" t="n"/>
      <c r="B147" s="12" t="n"/>
      <c r="C147" s="10">
        <f>IF(B147="","",IFERROR(INDEX('Lists &amp; Settings'!$B$5:$B$104,MATCH(B147,'Lists &amp; Settings'!$A$5:$A$104,0)),"Course code not found"))</f>
        <v/>
      </c>
      <c r="D147" s="12" t="n"/>
      <c r="E147" s="10">
        <f>IF(D147="","",IFERROR(INDEX('Lists &amp; Settings'!$F$5:$F$24,MATCH(D147,'Lists &amp; Settings'!$E$5:$E$24,0)),"Outcome ID not found"))</f>
        <v/>
      </c>
      <c r="F147" s="12" t="n"/>
      <c r="G147" s="12" t="n"/>
      <c r="H147" s="12" t="n"/>
      <c r="I147" s="13" t="n"/>
      <c r="J147" s="12" t="n"/>
      <c r="K147" s="14" t="n"/>
      <c r="L147" s="13" t="n"/>
      <c r="M147" s="13" t="n"/>
      <c r="N147" s="15">
        <f>IF(F147="","",IFERROR(INDEX('Lists &amp; Settings'!$J$5:$J$14,MATCH(F147,'Lists &amp; Settings'!$I$5:$I$14,0)),""))</f>
        <v/>
      </c>
      <c r="O147" s="16">
        <f>IF(COUNTA(A147:B147,D147,F147:M147)=0,"",IF(AND(B147&lt;&gt;"",C147&lt;&gt;"Course code not found",D147&lt;&gt;"",E147&lt;&gt;"Outcome ID not found",N147&lt;&gt;"",K147&lt;&gt;"",K147&lt;=TODAY(),IFERROR(INDEX('Lists &amp; Settings'!$C$5:$C$104,MATCH(B147,'Lists &amp; Settings'!$A$5:$A$104,0)),"")="Active",IFERROR(INDEX('Lists &amp; Settings'!$G$5:$G$24,MATCH(D147,'Lists &amp; Settings'!$E$5:$E$24,0)),"")="Active"),"Yes","No"))</f>
        <v/>
      </c>
      <c r="P147" s="10">
        <f>IF(COUNTA(A147:B147,D147,F147:M147)=0,"",IF(OR(A147="",B147="",D147="",F147=""),"Incomplete",IF(OR(C147="Course code not found",E147="Outcome ID not found",N147=""),"Invalid list value",IF(K147="","Review date missing",IF(K147&gt;TODAY(),"Future review date",IF(COUNTIFS($B$5:$B$204,B147,$D$5:$D$204,D147)&gt;1,"Duplicate course/outcome",IF(TODAY()-K147&gt;'Lists &amp; Settings'!$Q$5,"Review overdue","Ready")))))))</f>
        <v/>
      </c>
    </row>
    <row r="148">
      <c r="A148" s="12" t="n"/>
      <c r="B148" s="12" t="n"/>
      <c r="C148" s="10">
        <f>IF(B148="","",IFERROR(INDEX('Lists &amp; Settings'!$B$5:$B$104,MATCH(B148,'Lists &amp; Settings'!$A$5:$A$104,0)),"Course code not found"))</f>
        <v/>
      </c>
      <c r="D148" s="12" t="n"/>
      <c r="E148" s="10">
        <f>IF(D148="","",IFERROR(INDEX('Lists &amp; Settings'!$F$5:$F$24,MATCH(D148,'Lists &amp; Settings'!$E$5:$E$24,0)),"Outcome ID not found"))</f>
        <v/>
      </c>
      <c r="F148" s="12" t="n"/>
      <c r="G148" s="12" t="n"/>
      <c r="H148" s="12" t="n"/>
      <c r="I148" s="13" t="n"/>
      <c r="J148" s="12" t="n"/>
      <c r="K148" s="14" t="n"/>
      <c r="L148" s="13" t="n"/>
      <c r="M148" s="13" t="n"/>
      <c r="N148" s="15">
        <f>IF(F148="","",IFERROR(INDEX('Lists &amp; Settings'!$J$5:$J$14,MATCH(F148,'Lists &amp; Settings'!$I$5:$I$14,0)),""))</f>
        <v/>
      </c>
      <c r="O148" s="16">
        <f>IF(COUNTA(A148:B148,D148,F148:M148)=0,"",IF(AND(B148&lt;&gt;"",C148&lt;&gt;"Course code not found",D148&lt;&gt;"",E148&lt;&gt;"Outcome ID not found",N148&lt;&gt;"",K148&lt;&gt;"",K148&lt;=TODAY(),IFERROR(INDEX('Lists &amp; Settings'!$C$5:$C$104,MATCH(B148,'Lists &amp; Settings'!$A$5:$A$104,0)),"")="Active",IFERROR(INDEX('Lists &amp; Settings'!$G$5:$G$24,MATCH(D148,'Lists &amp; Settings'!$E$5:$E$24,0)),"")="Active"),"Yes","No"))</f>
        <v/>
      </c>
      <c r="P148" s="10">
        <f>IF(COUNTA(A148:B148,D148,F148:M148)=0,"",IF(OR(A148="",B148="",D148="",F148=""),"Incomplete",IF(OR(C148="Course code not found",E148="Outcome ID not found",N148=""),"Invalid list value",IF(K148="","Review date missing",IF(K148&gt;TODAY(),"Future review date",IF(COUNTIFS($B$5:$B$204,B148,$D$5:$D$204,D148)&gt;1,"Duplicate course/outcome",IF(TODAY()-K148&gt;'Lists &amp; Settings'!$Q$5,"Review overdue","Ready")))))))</f>
        <v/>
      </c>
    </row>
    <row r="149">
      <c r="A149" s="12" t="n"/>
      <c r="B149" s="12" t="n"/>
      <c r="C149" s="10">
        <f>IF(B149="","",IFERROR(INDEX('Lists &amp; Settings'!$B$5:$B$104,MATCH(B149,'Lists &amp; Settings'!$A$5:$A$104,0)),"Course code not found"))</f>
        <v/>
      </c>
      <c r="D149" s="12" t="n"/>
      <c r="E149" s="10">
        <f>IF(D149="","",IFERROR(INDEX('Lists &amp; Settings'!$F$5:$F$24,MATCH(D149,'Lists &amp; Settings'!$E$5:$E$24,0)),"Outcome ID not found"))</f>
        <v/>
      </c>
      <c r="F149" s="12" t="n"/>
      <c r="G149" s="12" t="n"/>
      <c r="H149" s="12" t="n"/>
      <c r="I149" s="13" t="n"/>
      <c r="J149" s="12" t="n"/>
      <c r="K149" s="14" t="n"/>
      <c r="L149" s="13" t="n"/>
      <c r="M149" s="13" t="n"/>
      <c r="N149" s="15">
        <f>IF(F149="","",IFERROR(INDEX('Lists &amp; Settings'!$J$5:$J$14,MATCH(F149,'Lists &amp; Settings'!$I$5:$I$14,0)),""))</f>
        <v/>
      </c>
      <c r="O149" s="16">
        <f>IF(COUNTA(A149:B149,D149,F149:M149)=0,"",IF(AND(B149&lt;&gt;"",C149&lt;&gt;"Course code not found",D149&lt;&gt;"",E149&lt;&gt;"Outcome ID not found",N149&lt;&gt;"",K149&lt;&gt;"",K149&lt;=TODAY(),IFERROR(INDEX('Lists &amp; Settings'!$C$5:$C$104,MATCH(B149,'Lists &amp; Settings'!$A$5:$A$104,0)),"")="Active",IFERROR(INDEX('Lists &amp; Settings'!$G$5:$G$24,MATCH(D149,'Lists &amp; Settings'!$E$5:$E$24,0)),"")="Active"),"Yes","No"))</f>
        <v/>
      </c>
      <c r="P149" s="10">
        <f>IF(COUNTA(A149:B149,D149,F149:M149)=0,"",IF(OR(A149="",B149="",D149="",F149=""),"Incomplete",IF(OR(C149="Course code not found",E149="Outcome ID not found",N149=""),"Invalid list value",IF(K149="","Review date missing",IF(K149&gt;TODAY(),"Future review date",IF(COUNTIFS($B$5:$B$204,B149,$D$5:$D$204,D149)&gt;1,"Duplicate course/outcome",IF(TODAY()-K149&gt;'Lists &amp; Settings'!$Q$5,"Review overdue","Ready")))))))</f>
        <v/>
      </c>
    </row>
    <row r="150">
      <c r="A150" s="12" t="n"/>
      <c r="B150" s="12" t="n"/>
      <c r="C150" s="10">
        <f>IF(B150="","",IFERROR(INDEX('Lists &amp; Settings'!$B$5:$B$104,MATCH(B150,'Lists &amp; Settings'!$A$5:$A$104,0)),"Course code not found"))</f>
        <v/>
      </c>
      <c r="D150" s="12" t="n"/>
      <c r="E150" s="10">
        <f>IF(D150="","",IFERROR(INDEX('Lists &amp; Settings'!$F$5:$F$24,MATCH(D150,'Lists &amp; Settings'!$E$5:$E$24,0)),"Outcome ID not found"))</f>
        <v/>
      </c>
      <c r="F150" s="12" t="n"/>
      <c r="G150" s="12" t="n"/>
      <c r="H150" s="12" t="n"/>
      <c r="I150" s="13" t="n"/>
      <c r="J150" s="12" t="n"/>
      <c r="K150" s="14" t="n"/>
      <c r="L150" s="13" t="n"/>
      <c r="M150" s="13" t="n"/>
      <c r="N150" s="15">
        <f>IF(F150="","",IFERROR(INDEX('Lists &amp; Settings'!$J$5:$J$14,MATCH(F150,'Lists &amp; Settings'!$I$5:$I$14,0)),""))</f>
        <v/>
      </c>
      <c r="O150" s="16">
        <f>IF(COUNTA(A150:B150,D150,F150:M150)=0,"",IF(AND(B150&lt;&gt;"",C150&lt;&gt;"Course code not found",D150&lt;&gt;"",E150&lt;&gt;"Outcome ID not found",N150&lt;&gt;"",K150&lt;&gt;"",K150&lt;=TODAY(),IFERROR(INDEX('Lists &amp; Settings'!$C$5:$C$104,MATCH(B150,'Lists &amp; Settings'!$A$5:$A$104,0)),"")="Active",IFERROR(INDEX('Lists &amp; Settings'!$G$5:$G$24,MATCH(D150,'Lists &amp; Settings'!$E$5:$E$24,0)),"")="Active"),"Yes","No"))</f>
        <v/>
      </c>
      <c r="P150" s="10">
        <f>IF(COUNTA(A150:B150,D150,F150:M150)=0,"",IF(OR(A150="",B150="",D150="",F150=""),"Incomplete",IF(OR(C150="Course code not found",E150="Outcome ID not found",N150=""),"Invalid list value",IF(K150="","Review date missing",IF(K150&gt;TODAY(),"Future review date",IF(COUNTIFS($B$5:$B$204,B150,$D$5:$D$204,D150)&gt;1,"Duplicate course/outcome",IF(TODAY()-K150&gt;'Lists &amp; Settings'!$Q$5,"Review overdue","Ready")))))))</f>
        <v/>
      </c>
    </row>
    <row r="151">
      <c r="A151" s="12" t="n"/>
      <c r="B151" s="12" t="n"/>
      <c r="C151" s="10">
        <f>IF(B151="","",IFERROR(INDEX('Lists &amp; Settings'!$B$5:$B$104,MATCH(B151,'Lists &amp; Settings'!$A$5:$A$104,0)),"Course code not found"))</f>
        <v/>
      </c>
      <c r="D151" s="12" t="n"/>
      <c r="E151" s="10">
        <f>IF(D151="","",IFERROR(INDEX('Lists &amp; Settings'!$F$5:$F$24,MATCH(D151,'Lists &amp; Settings'!$E$5:$E$24,0)),"Outcome ID not found"))</f>
        <v/>
      </c>
      <c r="F151" s="12" t="n"/>
      <c r="G151" s="12" t="n"/>
      <c r="H151" s="12" t="n"/>
      <c r="I151" s="13" t="n"/>
      <c r="J151" s="12" t="n"/>
      <c r="K151" s="14" t="n"/>
      <c r="L151" s="13" t="n"/>
      <c r="M151" s="13" t="n"/>
      <c r="N151" s="15">
        <f>IF(F151="","",IFERROR(INDEX('Lists &amp; Settings'!$J$5:$J$14,MATCH(F151,'Lists &amp; Settings'!$I$5:$I$14,0)),""))</f>
        <v/>
      </c>
      <c r="O151" s="16">
        <f>IF(COUNTA(A151:B151,D151,F151:M151)=0,"",IF(AND(B151&lt;&gt;"",C151&lt;&gt;"Course code not found",D151&lt;&gt;"",E151&lt;&gt;"Outcome ID not found",N151&lt;&gt;"",K151&lt;&gt;"",K151&lt;=TODAY(),IFERROR(INDEX('Lists &amp; Settings'!$C$5:$C$104,MATCH(B151,'Lists &amp; Settings'!$A$5:$A$104,0)),"")="Active",IFERROR(INDEX('Lists &amp; Settings'!$G$5:$G$24,MATCH(D151,'Lists &amp; Settings'!$E$5:$E$24,0)),"")="Active"),"Yes","No"))</f>
        <v/>
      </c>
      <c r="P151" s="10">
        <f>IF(COUNTA(A151:B151,D151,F151:M151)=0,"",IF(OR(A151="",B151="",D151="",F151=""),"Incomplete",IF(OR(C151="Course code not found",E151="Outcome ID not found",N151=""),"Invalid list value",IF(K151="","Review date missing",IF(K151&gt;TODAY(),"Future review date",IF(COUNTIFS($B$5:$B$204,B151,$D$5:$D$204,D151)&gt;1,"Duplicate course/outcome",IF(TODAY()-K151&gt;'Lists &amp; Settings'!$Q$5,"Review overdue","Ready")))))))</f>
        <v/>
      </c>
    </row>
    <row r="152">
      <c r="A152" s="12" t="n"/>
      <c r="B152" s="12" t="n"/>
      <c r="C152" s="10">
        <f>IF(B152="","",IFERROR(INDEX('Lists &amp; Settings'!$B$5:$B$104,MATCH(B152,'Lists &amp; Settings'!$A$5:$A$104,0)),"Course code not found"))</f>
        <v/>
      </c>
      <c r="D152" s="12" t="n"/>
      <c r="E152" s="10">
        <f>IF(D152="","",IFERROR(INDEX('Lists &amp; Settings'!$F$5:$F$24,MATCH(D152,'Lists &amp; Settings'!$E$5:$E$24,0)),"Outcome ID not found"))</f>
        <v/>
      </c>
      <c r="F152" s="12" t="n"/>
      <c r="G152" s="12" t="n"/>
      <c r="H152" s="12" t="n"/>
      <c r="I152" s="13" t="n"/>
      <c r="J152" s="12" t="n"/>
      <c r="K152" s="14" t="n"/>
      <c r="L152" s="13" t="n"/>
      <c r="M152" s="13" t="n"/>
      <c r="N152" s="15">
        <f>IF(F152="","",IFERROR(INDEX('Lists &amp; Settings'!$J$5:$J$14,MATCH(F152,'Lists &amp; Settings'!$I$5:$I$14,0)),""))</f>
        <v/>
      </c>
      <c r="O152" s="16">
        <f>IF(COUNTA(A152:B152,D152,F152:M152)=0,"",IF(AND(B152&lt;&gt;"",C152&lt;&gt;"Course code not found",D152&lt;&gt;"",E152&lt;&gt;"Outcome ID not found",N152&lt;&gt;"",K152&lt;&gt;"",K152&lt;=TODAY(),IFERROR(INDEX('Lists &amp; Settings'!$C$5:$C$104,MATCH(B152,'Lists &amp; Settings'!$A$5:$A$104,0)),"")="Active",IFERROR(INDEX('Lists &amp; Settings'!$G$5:$G$24,MATCH(D152,'Lists &amp; Settings'!$E$5:$E$24,0)),"")="Active"),"Yes","No"))</f>
        <v/>
      </c>
      <c r="P152" s="10">
        <f>IF(COUNTA(A152:B152,D152,F152:M152)=0,"",IF(OR(A152="",B152="",D152="",F152=""),"Incomplete",IF(OR(C152="Course code not found",E152="Outcome ID not found",N152=""),"Invalid list value",IF(K152="","Review date missing",IF(K152&gt;TODAY(),"Future review date",IF(COUNTIFS($B$5:$B$204,B152,$D$5:$D$204,D152)&gt;1,"Duplicate course/outcome",IF(TODAY()-K152&gt;'Lists &amp; Settings'!$Q$5,"Review overdue","Ready")))))))</f>
        <v/>
      </c>
    </row>
    <row r="153">
      <c r="A153" s="12" t="n"/>
      <c r="B153" s="12" t="n"/>
      <c r="C153" s="10">
        <f>IF(B153="","",IFERROR(INDEX('Lists &amp; Settings'!$B$5:$B$104,MATCH(B153,'Lists &amp; Settings'!$A$5:$A$104,0)),"Course code not found"))</f>
        <v/>
      </c>
      <c r="D153" s="12" t="n"/>
      <c r="E153" s="10">
        <f>IF(D153="","",IFERROR(INDEX('Lists &amp; Settings'!$F$5:$F$24,MATCH(D153,'Lists &amp; Settings'!$E$5:$E$24,0)),"Outcome ID not found"))</f>
        <v/>
      </c>
      <c r="F153" s="12" t="n"/>
      <c r="G153" s="12" t="n"/>
      <c r="H153" s="12" t="n"/>
      <c r="I153" s="13" t="n"/>
      <c r="J153" s="12" t="n"/>
      <c r="K153" s="14" t="n"/>
      <c r="L153" s="13" t="n"/>
      <c r="M153" s="13" t="n"/>
      <c r="N153" s="15">
        <f>IF(F153="","",IFERROR(INDEX('Lists &amp; Settings'!$J$5:$J$14,MATCH(F153,'Lists &amp; Settings'!$I$5:$I$14,0)),""))</f>
        <v/>
      </c>
      <c r="O153" s="16">
        <f>IF(COUNTA(A153:B153,D153,F153:M153)=0,"",IF(AND(B153&lt;&gt;"",C153&lt;&gt;"Course code not found",D153&lt;&gt;"",E153&lt;&gt;"Outcome ID not found",N153&lt;&gt;"",K153&lt;&gt;"",K153&lt;=TODAY(),IFERROR(INDEX('Lists &amp; Settings'!$C$5:$C$104,MATCH(B153,'Lists &amp; Settings'!$A$5:$A$104,0)),"")="Active",IFERROR(INDEX('Lists &amp; Settings'!$G$5:$G$24,MATCH(D153,'Lists &amp; Settings'!$E$5:$E$24,0)),"")="Active"),"Yes","No"))</f>
        <v/>
      </c>
      <c r="P153" s="10">
        <f>IF(COUNTA(A153:B153,D153,F153:M153)=0,"",IF(OR(A153="",B153="",D153="",F153=""),"Incomplete",IF(OR(C153="Course code not found",E153="Outcome ID not found",N153=""),"Invalid list value",IF(K153="","Review date missing",IF(K153&gt;TODAY(),"Future review date",IF(COUNTIFS($B$5:$B$204,B153,$D$5:$D$204,D153)&gt;1,"Duplicate course/outcome",IF(TODAY()-K153&gt;'Lists &amp; Settings'!$Q$5,"Review overdue","Ready")))))))</f>
        <v/>
      </c>
    </row>
    <row r="154">
      <c r="A154" s="12" t="n"/>
      <c r="B154" s="12" t="n"/>
      <c r="C154" s="10">
        <f>IF(B154="","",IFERROR(INDEX('Lists &amp; Settings'!$B$5:$B$104,MATCH(B154,'Lists &amp; Settings'!$A$5:$A$104,0)),"Course code not found"))</f>
        <v/>
      </c>
      <c r="D154" s="12" t="n"/>
      <c r="E154" s="10">
        <f>IF(D154="","",IFERROR(INDEX('Lists &amp; Settings'!$F$5:$F$24,MATCH(D154,'Lists &amp; Settings'!$E$5:$E$24,0)),"Outcome ID not found"))</f>
        <v/>
      </c>
      <c r="F154" s="12" t="n"/>
      <c r="G154" s="12" t="n"/>
      <c r="H154" s="12" t="n"/>
      <c r="I154" s="13" t="n"/>
      <c r="J154" s="12" t="n"/>
      <c r="K154" s="14" t="n"/>
      <c r="L154" s="13" t="n"/>
      <c r="M154" s="13" t="n"/>
      <c r="N154" s="15">
        <f>IF(F154="","",IFERROR(INDEX('Lists &amp; Settings'!$J$5:$J$14,MATCH(F154,'Lists &amp; Settings'!$I$5:$I$14,0)),""))</f>
        <v/>
      </c>
      <c r="O154" s="16">
        <f>IF(COUNTA(A154:B154,D154,F154:M154)=0,"",IF(AND(B154&lt;&gt;"",C154&lt;&gt;"Course code not found",D154&lt;&gt;"",E154&lt;&gt;"Outcome ID not found",N154&lt;&gt;"",K154&lt;&gt;"",K154&lt;=TODAY(),IFERROR(INDEX('Lists &amp; Settings'!$C$5:$C$104,MATCH(B154,'Lists &amp; Settings'!$A$5:$A$104,0)),"")="Active",IFERROR(INDEX('Lists &amp; Settings'!$G$5:$G$24,MATCH(D154,'Lists &amp; Settings'!$E$5:$E$24,0)),"")="Active"),"Yes","No"))</f>
        <v/>
      </c>
      <c r="P154" s="10">
        <f>IF(COUNTA(A154:B154,D154,F154:M154)=0,"",IF(OR(A154="",B154="",D154="",F154=""),"Incomplete",IF(OR(C154="Course code not found",E154="Outcome ID not found",N154=""),"Invalid list value",IF(K154="","Review date missing",IF(K154&gt;TODAY(),"Future review date",IF(COUNTIFS($B$5:$B$204,B154,$D$5:$D$204,D154)&gt;1,"Duplicate course/outcome",IF(TODAY()-K154&gt;'Lists &amp; Settings'!$Q$5,"Review overdue","Ready")))))))</f>
        <v/>
      </c>
    </row>
    <row r="155">
      <c r="A155" s="12" t="n"/>
      <c r="B155" s="12" t="n"/>
      <c r="C155" s="10">
        <f>IF(B155="","",IFERROR(INDEX('Lists &amp; Settings'!$B$5:$B$104,MATCH(B155,'Lists &amp; Settings'!$A$5:$A$104,0)),"Course code not found"))</f>
        <v/>
      </c>
      <c r="D155" s="12" t="n"/>
      <c r="E155" s="10">
        <f>IF(D155="","",IFERROR(INDEX('Lists &amp; Settings'!$F$5:$F$24,MATCH(D155,'Lists &amp; Settings'!$E$5:$E$24,0)),"Outcome ID not found"))</f>
        <v/>
      </c>
      <c r="F155" s="12" t="n"/>
      <c r="G155" s="12" t="n"/>
      <c r="H155" s="12" t="n"/>
      <c r="I155" s="13" t="n"/>
      <c r="J155" s="12" t="n"/>
      <c r="K155" s="14" t="n"/>
      <c r="L155" s="13" t="n"/>
      <c r="M155" s="13" t="n"/>
      <c r="N155" s="15">
        <f>IF(F155="","",IFERROR(INDEX('Lists &amp; Settings'!$J$5:$J$14,MATCH(F155,'Lists &amp; Settings'!$I$5:$I$14,0)),""))</f>
        <v/>
      </c>
      <c r="O155" s="16">
        <f>IF(COUNTA(A155:B155,D155,F155:M155)=0,"",IF(AND(B155&lt;&gt;"",C155&lt;&gt;"Course code not found",D155&lt;&gt;"",E155&lt;&gt;"Outcome ID not found",N155&lt;&gt;"",K155&lt;&gt;"",K155&lt;=TODAY(),IFERROR(INDEX('Lists &amp; Settings'!$C$5:$C$104,MATCH(B155,'Lists &amp; Settings'!$A$5:$A$104,0)),"")="Active",IFERROR(INDEX('Lists &amp; Settings'!$G$5:$G$24,MATCH(D155,'Lists &amp; Settings'!$E$5:$E$24,0)),"")="Active"),"Yes","No"))</f>
        <v/>
      </c>
      <c r="P155" s="10">
        <f>IF(COUNTA(A155:B155,D155,F155:M155)=0,"",IF(OR(A155="",B155="",D155="",F155=""),"Incomplete",IF(OR(C155="Course code not found",E155="Outcome ID not found",N155=""),"Invalid list value",IF(K155="","Review date missing",IF(K155&gt;TODAY(),"Future review date",IF(COUNTIFS($B$5:$B$204,B155,$D$5:$D$204,D155)&gt;1,"Duplicate course/outcome",IF(TODAY()-K155&gt;'Lists &amp; Settings'!$Q$5,"Review overdue","Ready")))))))</f>
        <v/>
      </c>
    </row>
    <row r="156">
      <c r="A156" s="12" t="n"/>
      <c r="B156" s="12" t="n"/>
      <c r="C156" s="10">
        <f>IF(B156="","",IFERROR(INDEX('Lists &amp; Settings'!$B$5:$B$104,MATCH(B156,'Lists &amp; Settings'!$A$5:$A$104,0)),"Course code not found"))</f>
        <v/>
      </c>
      <c r="D156" s="12" t="n"/>
      <c r="E156" s="10">
        <f>IF(D156="","",IFERROR(INDEX('Lists &amp; Settings'!$F$5:$F$24,MATCH(D156,'Lists &amp; Settings'!$E$5:$E$24,0)),"Outcome ID not found"))</f>
        <v/>
      </c>
      <c r="F156" s="12" t="n"/>
      <c r="G156" s="12" t="n"/>
      <c r="H156" s="12" t="n"/>
      <c r="I156" s="13" t="n"/>
      <c r="J156" s="12" t="n"/>
      <c r="K156" s="14" t="n"/>
      <c r="L156" s="13" t="n"/>
      <c r="M156" s="13" t="n"/>
      <c r="N156" s="15">
        <f>IF(F156="","",IFERROR(INDEX('Lists &amp; Settings'!$J$5:$J$14,MATCH(F156,'Lists &amp; Settings'!$I$5:$I$14,0)),""))</f>
        <v/>
      </c>
      <c r="O156" s="16">
        <f>IF(COUNTA(A156:B156,D156,F156:M156)=0,"",IF(AND(B156&lt;&gt;"",C156&lt;&gt;"Course code not found",D156&lt;&gt;"",E156&lt;&gt;"Outcome ID not found",N156&lt;&gt;"",K156&lt;&gt;"",K156&lt;=TODAY(),IFERROR(INDEX('Lists &amp; Settings'!$C$5:$C$104,MATCH(B156,'Lists &amp; Settings'!$A$5:$A$104,0)),"")="Active",IFERROR(INDEX('Lists &amp; Settings'!$G$5:$G$24,MATCH(D156,'Lists &amp; Settings'!$E$5:$E$24,0)),"")="Active"),"Yes","No"))</f>
        <v/>
      </c>
      <c r="P156" s="10">
        <f>IF(COUNTA(A156:B156,D156,F156:M156)=0,"",IF(OR(A156="",B156="",D156="",F156=""),"Incomplete",IF(OR(C156="Course code not found",E156="Outcome ID not found",N156=""),"Invalid list value",IF(K156="","Review date missing",IF(K156&gt;TODAY(),"Future review date",IF(COUNTIFS($B$5:$B$204,B156,$D$5:$D$204,D156)&gt;1,"Duplicate course/outcome",IF(TODAY()-K156&gt;'Lists &amp; Settings'!$Q$5,"Review overdue","Ready")))))))</f>
        <v/>
      </c>
    </row>
    <row r="157">
      <c r="A157" s="12" t="n"/>
      <c r="B157" s="12" t="n"/>
      <c r="C157" s="10">
        <f>IF(B157="","",IFERROR(INDEX('Lists &amp; Settings'!$B$5:$B$104,MATCH(B157,'Lists &amp; Settings'!$A$5:$A$104,0)),"Course code not found"))</f>
        <v/>
      </c>
      <c r="D157" s="12" t="n"/>
      <c r="E157" s="10">
        <f>IF(D157="","",IFERROR(INDEX('Lists &amp; Settings'!$F$5:$F$24,MATCH(D157,'Lists &amp; Settings'!$E$5:$E$24,0)),"Outcome ID not found"))</f>
        <v/>
      </c>
      <c r="F157" s="12" t="n"/>
      <c r="G157" s="12" t="n"/>
      <c r="H157" s="12" t="n"/>
      <c r="I157" s="13" t="n"/>
      <c r="J157" s="12" t="n"/>
      <c r="K157" s="14" t="n"/>
      <c r="L157" s="13" t="n"/>
      <c r="M157" s="13" t="n"/>
      <c r="N157" s="15">
        <f>IF(F157="","",IFERROR(INDEX('Lists &amp; Settings'!$J$5:$J$14,MATCH(F157,'Lists &amp; Settings'!$I$5:$I$14,0)),""))</f>
        <v/>
      </c>
      <c r="O157" s="16">
        <f>IF(COUNTA(A157:B157,D157,F157:M157)=0,"",IF(AND(B157&lt;&gt;"",C157&lt;&gt;"Course code not found",D157&lt;&gt;"",E157&lt;&gt;"Outcome ID not found",N157&lt;&gt;"",K157&lt;&gt;"",K157&lt;=TODAY(),IFERROR(INDEX('Lists &amp; Settings'!$C$5:$C$104,MATCH(B157,'Lists &amp; Settings'!$A$5:$A$104,0)),"")="Active",IFERROR(INDEX('Lists &amp; Settings'!$G$5:$G$24,MATCH(D157,'Lists &amp; Settings'!$E$5:$E$24,0)),"")="Active"),"Yes","No"))</f>
        <v/>
      </c>
      <c r="P157" s="10">
        <f>IF(COUNTA(A157:B157,D157,F157:M157)=0,"",IF(OR(A157="",B157="",D157="",F157=""),"Incomplete",IF(OR(C157="Course code not found",E157="Outcome ID not found",N157=""),"Invalid list value",IF(K157="","Review date missing",IF(K157&gt;TODAY(),"Future review date",IF(COUNTIFS($B$5:$B$204,B157,$D$5:$D$204,D157)&gt;1,"Duplicate course/outcome",IF(TODAY()-K157&gt;'Lists &amp; Settings'!$Q$5,"Review overdue","Ready")))))))</f>
        <v/>
      </c>
    </row>
    <row r="158">
      <c r="A158" s="12" t="n"/>
      <c r="B158" s="12" t="n"/>
      <c r="C158" s="10">
        <f>IF(B158="","",IFERROR(INDEX('Lists &amp; Settings'!$B$5:$B$104,MATCH(B158,'Lists &amp; Settings'!$A$5:$A$104,0)),"Course code not found"))</f>
        <v/>
      </c>
      <c r="D158" s="12" t="n"/>
      <c r="E158" s="10">
        <f>IF(D158="","",IFERROR(INDEX('Lists &amp; Settings'!$F$5:$F$24,MATCH(D158,'Lists &amp; Settings'!$E$5:$E$24,0)),"Outcome ID not found"))</f>
        <v/>
      </c>
      <c r="F158" s="12" t="n"/>
      <c r="G158" s="12" t="n"/>
      <c r="H158" s="12" t="n"/>
      <c r="I158" s="13" t="n"/>
      <c r="J158" s="12" t="n"/>
      <c r="K158" s="14" t="n"/>
      <c r="L158" s="13" t="n"/>
      <c r="M158" s="13" t="n"/>
      <c r="N158" s="15">
        <f>IF(F158="","",IFERROR(INDEX('Lists &amp; Settings'!$J$5:$J$14,MATCH(F158,'Lists &amp; Settings'!$I$5:$I$14,0)),""))</f>
        <v/>
      </c>
      <c r="O158" s="16">
        <f>IF(COUNTA(A158:B158,D158,F158:M158)=0,"",IF(AND(B158&lt;&gt;"",C158&lt;&gt;"Course code not found",D158&lt;&gt;"",E158&lt;&gt;"Outcome ID not found",N158&lt;&gt;"",K158&lt;&gt;"",K158&lt;=TODAY(),IFERROR(INDEX('Lists &amp; Settings'!$C$5:$C$104,MATCH(B158,'Lists &amp; Settings'!$A$5:$A$104,0)),"")="Active",IFERROR(INDEX('Lists &amp; Settings'!$G$5:$G$24,MATCH(D158,'Lists &amp; Settings'!$E$5:$E$24,0)),"")="Active"),"Yes","No"))</f>
        <v/>
      </c>
      <c r="P158" s="10">
        <f>IF(COUNTA(A158:B158,D158,F158:M158)=0,"",IF(OR(A158="",B158="",D158="",F158=""),"Incomplete",IF(OR(C158="Course code not found",E158="Outcome ID not found",N158=""),"Invalid list value",IF(K158="","Review date missing",IF(K158&gt;TODAY(),"Future review date",IF(COUNTIFS($B$5:$B$204,B158,$D$5:$D$204,D158)&gt;1,"Duplicate course/outcome",IF(TODAY()-K158&gt;'Lists &amp; Settings'!$Q$5,"Review overdue","Ready")))))))</f>
        <v/>
      </c>
    </row>
    <row r="159">
      <c r="A159" s="12" t="n"/>
      <c r="B159" s="12" t="n"/>
      <c r="C159" s="10">
        <f>IF(B159="","",IFERROR(INDEX('Lists &amp; Settings'!$B$5:$B$104,MATCH(B159,'Lists &amp; Settings'!$A$5:$A$104,0)),"Course code not found"))</f>
        <v/>
      </c>
      <c r="D159" s="12" t="n"/>
      <c r="E159" s="10">
        <f>IF(D159="","",IFERROR(INDEX('Lists &amp; Settings'!$F$5:$F$24,MATCH(D159,'Lists &amp; Settings'!$E$5:$E$24,0)),"Outcome ID not found"))</f>
        <v/>
      </c>
      <c r="F159" s="12" t="n"/>
      <c r="G159" s="12" t="n"/>
      <c r="H159" s="12" t="n"/>
      <c r="I159" s="13" t="n"/>
      <c r="J159" s="12" t="n"/>
      <c r="K159" s="14" t="n"/>
      <c r="L159" s="13" t="n"/>
      <c r="M159" s="13" t="n"/>
      <c r="N159" s="15">
        <f>IF(F159="","",IFERROR(INDEX('Lists &amp; Settings'!$J$5:$J$14,MATCH(F159,'Lists &amp; Settings'!$I$5:$I$14,0)),""))</f>
        <v/>
      </c>
      <c r="O159" s="16">
        <f>IF(COUNTA(A159:B159,D159,F159:M159)=0,"",IF(AND(B159&lt;&gt;"",C159&lt;&gt;"Course code not found",D159&lt;&gt;"",E159&lt;&gt;"Outcome ID not found",N159&lt;&gt;"",K159&lt;&gt;"",K159&lt;=TODAY(),IFERROR(INDEX('Lists &amp; Settings'!$C$5:$C$104,MATCH(B159,'Lists &amp; Settings'!$A$5:$A$104,0)),"")="Active",IFERROR(INDEX('Lists &amp; Settings'!$G$5:$G$24,MATCH(D159,'Lists &amp; Settings'!$E$5:$E$24,0)),"")="Active"),"Yes","No"))</f>
        <v/>
      </c>
      <c r="P159" s="10">
        <f>IF(COUNTA(A159:B159,D159,F159:M159)=0,"",IF(OR(A159="",B159="",D159="",F159=""),"Incomplete",IF(OR(C159="Course code not found",E159="Outcome ID not found",N159=""),"Invalid list value",IF(K159="","Review date missing",IF(K159&gt;TODAY(),"Future review date",IF(COUNTIFS($B$5:$B$204,B159,$D$5:$D$204,D159)&gt;1,"Duplicate course/outcome",IF(TODAY()-K159&gt;'Lists &amp; Settings'!$Q$5,"Review overdue","Ready")))))))</f>
        <v/>
      </c>
    </row>
    <row r="160">
      <c r="A160" s="12" t="n"/>
      <c r="B160" s="12" t="n"/>
      <c r="C160" s="10">
        <f>IF(B160="","",IFERROR(INDEX('Lists &amp; Settings'!$B$5:$B$104,MATCH(B160,'Lists &amp; Settings'!$A$5:$A$104,0)),"Course code not found"))</f>
        <v/>
      </c>
      <c r="D160" s="12" t="n"/>
      <c r="E160" s="10">
        <f>IF(D160="","",IFERROR(INDEX('Lists &amp; Settings'!$F$5:$F$24,MATCH(D160,'Lists &amp; Settings'!$E$5:$E$24,0)),"Outcome ID not found"))</f>
        <v/>
      </c>
      <c r="F160" s="12" t="n"/>
      <c r="G160" s="12" t="n"/>
      <c r="H160" s="12" t="n"/>
      <c r="I160" s="13" t="n"/>
      <c r="J160" s="12" t="n"/>
      <c r="K160" s="14" t="n"/>
      <c r="L160" s="13" t="n"/>
      <c r="M160" s="13" t="n"/>
      <c r="N160" s="15">
        <f>IF(F160="","",IFERROR(INDEX('Lists &amp; Settings'!$J$5:$J$14,MATCH(F160,'Lists &amp; Settings'!$I$5:$I$14,0)),""))</f>
        <v/>
      </c>
      <c r="O160" s="16">
        <f>IF(COUNTA(A160:B160,D160,F160:M160)=0,"",IF(AND(B160&lt;&gt;"",C160&lt;&gt;"Course code not found",D160&lt;&gt;"",E160&lt;&gt;"Outcome ID not found",N160&lt;&gt;"",K160&lt;&gt;"",K160&lt;=TODAY(),IFERROR(INDEX('Lists &amp; Settings'!$C$5:$C$104,MATCH(B160,'Lists &amp; Settings'!$A$5:$A$104,0)),"")="Active",IFERROR(INDEX('Lists &amp; Settings'!$G$5:$G$24,MATCH(D160,'Lists &amp; Settings'!$E$5:$E$24,0)),"")="Active"),"Yes","No"))</f>
        <v/>
      </c>
      <c r="P160" s="10">
        <f>IF(COUNTA(A160:B160,D160,F160:M160)=0,"",IF(OR(A160="",B160="",D160="",F160=""),"Incomplete",IF(OR(C160="Course code not found",E160="Outcome ID not found",N160=""),"Invalid list value",IF(K160="","Review date missing",IF(K160&gt;TODAY(),"Future review date",IF(COUNTIFS($B$5:$B$204,B160,$D$5:$D$204,D160)&gt;1,"Duplicate course/outcome",IF(TODAY()-K160&gt;'Lists &amp; Settings'!$Q$5,"Review overdue","Ready")))))))</f>
        <v/>
      </c>
    </row>
    <row r="161">
      <c r="A161" s="12" t="n"/>
      <c r="B161" s="12" t="n"/>
      <c r="C161" s="10">
        <f>IF(B161="","",IFERROR(INDEX('Lists &amp; Settings'!$B$5:$B$104,MATCH(B161,'Lists &amp; Settings'!$A$5:$A$104,0)),"Course code not found"))</f>
        <v/>
      </c>
      <c r="D161" s="12" t="n"/>
      <c r="E161" s="10">
        <f>IF(D161="","",IFERROR(INDEX('Lists &amp; Settings'!$F$5:$F$24,MATCH(D161,'Lists &amp; Settings'!$E$5:$E$24,0)),"Outcome ID not found"))</f>
        <v/>
      </c>
      <c r="F161" s="12" t="n"/>
      <c r="G161" s="12" t="n"/>
      <c r="H161" s="12" t="n"/>
      <c r="I161" s="13" t="n"/>
      <c r="J161" s="12" t="n"/>
      <c r="K161" s="14" t="n"/>
      <c r="L161" s="13" t="n"/>
      <c r="M161" s="13" t="n"/>
      <c r="N161" s="15">
        <f>IF(F161="","",IFERROR(INDEX('Lists &amp; Settings'!$J$5:$J$14,MATCH(F161,'Lists &amp; Settings'!$I$5:$I$14,0)),""))</f>
        <v/>
      </c>
      <c r="O161" s="16">
        <f>IF(COUNTA(A161:B161,D161,F161:M161)=0,"",IF(AND(B161&lt;&gt;"",C161&lt;&gt;"Course code not found",D161&lt;&gt;"",E161&lt;&gt;"Outcome ID not found",N161&lt;&gt;"",K161&lt;&gt;"",K161&lt;=TODAY(),IFERROR(INDEX('Lists &amp; Settings'!$C$5:$C$104,MATCH(B161,'Lists &amp; Settings'!$A$5:$A$104,0)),"")="Active",IFERROR(INDEX('Lists &amp; Settings'!$G$5:$G$24,MATCH(D161,'Lists &amp; Settings'!$E$5:$E$24,0)),"")="Active"),"Yes","No"))</f>
        <v/>
      </c>
      <c r="P161" s="10">
        <f>IF(COUNTA(A161:B161,D161,F161:M161)=0,"",IF(OR(A161="",B161="",D161="",F161=""),"Incomplete",IF(OR(C161="Course code not found",E161="Outcome ID not found",N161=""),"Invalid list value",IF(K161="","Review date missing",IF(K161&gt;TODAY(),"Future review date",IF(COUNTIFS($B$5:$B$204,B161,$D$5:$D$204,D161)&gt;1,"Duplicate course/outcome",IF(TODAY()-K161&gt;'Lists &amp; Settings'!$Q$5,"Review overdue","Ready")))))))</f>
        <v/>
      </c>
    </row>
    <row r="162">
      <c r="A162" s="12" t="n"/>
      <c r="B162" s="12" t="n"/>
      <c r="C162" s="10">
        <f>IF(B162="","",IFERROR(INDEX('Lists &amp; Settings'!$B$5:$B$104,MATCH(B162,'Lists &amp; Settings'!$A$5:$A$104,0)),"Course code not found"))</f>
        <v/>
      </c>
      <c r="D162" s="12" t="n"/>
      <c r="E162" s="10">
        <f>IF(D162="","",IFERROR(INDEX('Lists &amp; Settings'!$F$5:$F$24,MATCH(D162,'Lists &amp; Settings'!$E$5:$E$24,0)),"Outcome ID not found"))</f>
        <v/>
      </c>
      <c r="F162" s="12" t="n"/>
      <c r="G162" s="12" t="n"/>
      <c r="H162" s="12" t="n"/>
      <c r="I162" s="13" t="n"/>
      <c r="J162" s="12" t="n"/>
      <c r="K162" s="14" t="n"/>
      <c r="L162" s="13" t="n"/>
      <c r="M162" s="13" t="n"/>
      <c r="N162" s="15">
        <f>IF(F162="","",IFERROR(INDEX('Lists &amp; Settings'!$J$5:$J$14,MATCH(F162,'Lists &amp; Settings'!$I$5:$I$14,0)),""))</f>
        <v/>
      </c>
      <c r="O162" s="16">
        <f>IF(COUNTA(A162:B162,D162,F162:M162)=0,"",IF(AND(B162&lt;&gt;"",C162&lt;&gt;"Course code not found",D162&lt;&gt;"",E162&lt;&gt;"Outcome ID not found",N162&lt;&gt;"",K162&lt;&gt;"",K162&lt;=TODAY(),IFERROR(INDEX('Lists &amp; Settings'!$C$5:$C$104,MATCH(B162,'Lists &amp; Settings'!$A$5:$A$104,0)),"")="Active",IFERROR(INDEX('Lists &amp; Settings'!$G$5:$G$24,MATCH(D162,'Lists &amp; Settings'!$E$5:$E$24,0)),"")="Active"),"Yes","No"))</f>
        <v/>
      </c>
      <c r="P162" s="10">
        <f>IF(COUNTA(A162:B162,D162,F162:M162)=0,"",IF(OR(A162="",B162="",D162="",F162=""),"Incomplete",IF(OR(C162="Course code not found",E162="Outcome ID not found",N162=""),"Invalid list value",IF(K162="","Review date missing",IF(K162&gt;TODAY(),"Future review date",IF(COUNTIFS($B$5:$B$204,B162,$D$5:$D$204,D162)&gt;1,"Duplicate course/outcome",IF(TODAY()-K162&gt;'Lists &amp; Settings'!$Q$5,"Review overdue","Ready")))))))</f>
        <v/>
      </c>
    </row>
    <row r="163">
      <c r="A163" s="12" t="n"/>
      <c r="B163" s="12" t="n"/>
      <c r="C163" s="10">
        <f>IF(B163="","",IFERROR(INDEX('Lists &amp; Settings'!$B$5:$B$104,MATCH(B163,'Lists &amp; Settings'!$A$5:$A$104,0)),"Course code not found"))</f>
        <v/>
      </c>
      <c r="D163" s="12" t="n"/>
      <c r="E163" s="10">
        <f>IF(D163="","",IFERROR(INDEX('Lists &amp; Settings'!$F$5:$F$24,MATCH(D163,'Lists &amp; Settings'!$E$5:$E$24,0)),"Outcome ID not found"))</f>
        <v/>
      </c>
      <c r="F163" s="12" t="n"/>
      <c r="G163" s="12" t="n"/>
      <c r="H163" s="12" t="n"/>
      <c r="I163" s="13" t="n"/>
      <c r="J163" s="12" t="n"/>
      <c r="K163" s="14" t="n"/>
      <c r="L163" s="13" t="n"/>
      <c r="M163" s="13" t="n"/>
      <c r="N163" s="15">
        <f>IF(F163="","",IFERROR(INDEX('Lists &amp; Settings'!$J$5:$J$14,MATCH(F163,'Lists &amp; Settings'!$I$5:$I$14,0)),""))</f>
        <v/>
      </c>
      <c r="O163" s="16">
        <f>IF(COUNTA(A163:B163,D163,F163:M163)=0,"",IF(AND(B163&lt;&gt;"",C163&lt;&gt;"Course code not found",D163&lt;&gt;"",E163&lt;&gt;"Outcome ID not found",N163&lt;&gt;"",K163&lt;&gt;"",K163&lt;=TODAY(),IFERROR(INDEX('Lists &amp; Settings'!$C$5:$C$104,MATCH(B163,'Lists &amp; Settings'!$A$5:$A$104,0)),"")="Active",IFERROR(INDEX('Lists &amp; Settings'!$G$5:$G$24,MATCH(D163,'Lists &amp; Settings'!$E$5:$E$24,0)),"")="Active"),"Yes","No"))</f>
        <v/>
      </c>
      <c r="P163" s="10">
        <f>IF(COUNTA(A163:B163,D163,F163:M163)=0,"",IF(OR(A163="",B163="",D163="",F163=""),"Incomplete",IF(OR(C163="Course code not found",E163="Outcome ID not found",N163=""),"Invalid list value",IF(K163="","Review date missing",IF(K163&gt;TODAY(),"Future review date",IF(COUNTIFS($B$5:$B$204,B163,$D$5:$D$204,D163)&gt;1,"Duplicate course/outcome",IF(TODAY()-K163&gt;'Lists &amp; Settings'!$Q$5,"Review overdue","Ready")))))))</f>
        <v/>
      </c>
    </row>
    <row r="164">
      <c r="A164" s="12" t="n"/>
      <c r="B164" s="12" t="n"/>
      <c r="C164" s="10">
        <f>IF(B164="","",IFERROR(INDEX('Lists &amp; Settings'!$B$5:$B$104,MATCH(B164,'Lists &amp; Settings'!$A$5:$A$104,0)),"Course code not found"))</f>
        <v/>
      </c>
      <c r="D164" s="12" t="n"/>
      <c r="E164" s="10">
        <f>IF(D164="","",IFERROR(INDEX('Lists &amp; Settings'!$F$5:$F$24,MATCH(D164,'Lists &amp; Settings'!$E$5:$E$24,0)),"Outcome ID not found"))</f>
        <v/>
      </c>
      <c r="F164" s="12" t="n"/>
      <c r="G164" s="12" t="n"/>
      <c r="H164" s="12" t="n"/>
      <c r="I164" s="13" t="n"/>
      <c r="J164" s="12" t="n"/>
      <c r="K164" s="14" t="n"/>
      <c r="L164" s="13" t="n"/>
      <c r="M164" s="13" t="n"/>
      <c r="N164" s="15">
        <f>IF(F164="","",IFERROR(INDEX('Lists &amp; Settings'!$J$5:$J$14,MATCH(F164,'Lists &amp; Settings'!$I$5:$I$14,0)),""))</f>
        <v/>
      </c>
      <c r="O164" s="16">
        <f>IF(COUNTA(A164:B164,D164,F164:M164)=0,"",IF(AND(B164&lt;&gt;"",C164&lt;&gt;"Course code not found",D164&lt;&gt;"",E164&lt;&gt;"Outcome ID not found",N164&lt;&gt;"",K164&lt;&gt;"",K164&lt;=TODAY(),IFERROR(INDEX('Lists &amp; Settings'!$C$5:$C$104,MATCH(B164,'Lists &amp; Settings'!$A$5:$A$104,0)),"")="Active",IFERROR(INDEX('Lists &amp; Settings'!$G$5:$G$24,MATCH(D164,'Lists &amp; Settings'!$E$5:$E$24,0)),"")="Active"),"Yes","No"))</f>
        <v/>
      </c>
      <c r="P164" s="10">
        <f>IF(COUNTA(A164:B164,D164,F164:M164)=0,"",IF(OR(A164="",B164="",D164="",F164=""),"Incomplete",IF(OR(C164="Course code not found",E164="Outcome ID not found",N164=""),"Invalid list value",IF(K164="","Review date missing",IF(K164&gt;TODAY(),"Future review date",IF(COUNTIFS($B$5:$B$204,B164,$D$5:$D$204,D164)&gt;1,"Duplicate course/outcome",IF(TODAY()-K164&gt;'Lists &amp; Settings'!$Q$5,"Review overdue","Ready")))))))</f>
        <v/>
      </c>
    </row>
    <row r="165">
      <c r="A165" s="12" t="n"/>
      <c r="B165" s="12" t="n"/>
      <c r="C165" s="10">
        <f>IF(B165="","",IFERROR(INDEX('Lists &amp; Settings'!$B$5:$B$104,MATCH(B165,'Lists &amp; Settings'!$A$5:$A$104,0)),"Course code not found"))</f>
        <v/>
      </c>
      <c r="D165" s="12" t="n"/>
      <c r="E165" s="10">
        <f>IF(D165="","",IFERROR(INDEX('Lists &amp; Settings'!$F$5:$F$24,MATCH(D165,'Lists &amp; Settings'!$E$5:$E$24,0)),"Outcome ID not found"))</f>
        <v/>
      </c>
      <c r="F165" s="12" t="n"/>
      <c r="G165" s="12" t="n"/>
      <c r="H165" s="12" t="n"/>
      <c r="I165" s="13" t="n"/>
      <c r="J165" s="12" t="n"/>
      <c r="K165" s="14" t="n"/>
      <c r="L165" s="13" t="n"/>
      <c r="M165" s="13" t="n"/>
      <c r="N165" s="15">
        <f>IF(F165="","",IFERROR(INDEX('Lists &amp; Settings'!$J$5:$J$14,MATCH(F165,'Lists &amp; Settings'!$I$5:$I$14,0)),""))</f>
        <v/>
      </c>
      <c r="O165" s="16">
        <f>IF(COUNTA(A165:B165,D165,F165:M165)=0,"",IF(AND(B165&lt;&gt;"",C165&lt;&gt;"Course code not found",D165&lt;&gt;"",E165&lt;&gt;"Outcome ID not found",N165&lt;&gt;"",K165&lt;&gt;"",K165&lt;=TODAY(),IFERROR(INDEX('Lists &amp; Settings'!$C$5:$C$104,MATCH(B165,'Lists &amp; Settings'!$A$5:$A$104,0)),"")="Active",IFERROR(INDEX('Lists &amp; Settings'!$G$5:$G$24,MATCH(D165,'Lists &amp; Settings'!$E$5:$E$24,0)),"")="Active"),"Yes","No"))</f>
        <v/>
      </c>
      <c r="P165" s="10">
        <f>IF(COUNTA(A165:B165,D165,F165:M165)=0,"",IF(OR(A165="",B165="",D165="",F165=""),"Incomplete",IF(OR(C165="Course code not found",E165="Outcome ID not found",N165=""),"Invalid list value",IF(K165="","Review date missing",IF(K165&gt;TODAY(),"Future review date",IF(COUNTIFS($B$5:$B$204,B165,$D$5:$D$204,D165)&gt;1,"Duplicate course/outcome",IF(TODAY()-K165&gt;'Lists &amp; Settings'!$Q$5,"Review overdue","Ready")))))))</f>
        <v/>
      </c>
    </row>
    <row r="166">
      <c r="A166" s="12" t="n"/>
      <c r="B166" s="12" t="n"/>
      <c r="C166" s="10">
        <f>IF(B166="","",IFERROR(INDEX('Lists &amp; Settings'!$B$5:$B$104,MATCH(B166,'Lists &amp; Settings'!$A$5:$A$104,0)),"Course code not found"))</f>
        <v/>
      </c>
      <c r="D166" s="12" t="n"/>
      <c r="E166" s="10">
        <f>IF(D166="","",IFERROR(INDEX('Lists &amp; Settings'!$F$5:$F$24,MATCH(D166,'Lists &amp; Settings'!$E$5:$E$24,0)),"Outcome ID not found"))</f>
        <v/>
      </c>
      <c r="F166" s="12" t="n"/>
      <c r="G166" s="12" t="n"/>
      <c r="H166" s="12" t="n"/>
      <c r="I166" s="13" t="n"/>
      <c r="J166" s="12" t="n"/>
      <c r="K166" s="14" t="n"/>
      <c r="L166" s="13" t="n"/>
      <c r="M166" s="13" t="n"/>
      <c r="N166" s="15">
        <f>IF(F166="","",IFERROR(INDEX('Lists &amp; Settings'!$J$5:$J$14,MATCH(F166,'Lists &amp; Settings'!$I$5:$I$14,0)),""))</f>
        <v/>
      </c>
      <c r="O166" s="16">
        <f>IF(COUNTA(A166:B166,D166,F166:M166)=0,"",IF(AND(B166&lt;&gt;"",C166&lt;&gt;"Course code not found",D166&lt;&gt;"",E166&lt;&gt;"Outcome ID not found",N166&lt;&gt;"",K166&lt;&gt;"",K166&lt;=TODAY(),IFERROR(INDEX('Lists &amp; Settings'!$C$5:$C$104,MATCH(B166,'Lists &amp; Settings'!$A$5:$A$104,0)),"")="Active",IFERROR(INDEX('Lists &amp; Settings'!$G$5:$G$24,MATCH(D166,'Lists &amp; Settings'!$E$5:$E$24,0)),"")="Active"),"Yes","No"))</f>
        <v/>
      </c>
      <c r="P166" s="10">
        <f>IF(COUNTA(A166:B166,D166,F166:M166)=0,"",IF(OR(A166="",B166="",D166="",F166=""),"Incomplete",IF(OR(C166="Course code not found",E166="Outcome ID not found",N166=""),"Invalid list value",IF(K166="","Review date missing",IF(K166&gt;TODAY(),"Future review date",IF(COUNTIFS($B$5:$B$204,B166,$D$5:$D$204,D166)&gt;1,"Duplicate course/outcome",IF(TODAY()-K166&gt;'Lists &amp; Settings'!$Q$5,"Review overdue","Ready")))))))</f>
        <v/>
      </c>
    </row>
    <row r="167">
      <c r="A167" s="12" t="n"/>
      <c r="B167" s="12" t="n"/>
      <c r="C167" s="10">
        <f>IF(B167="","",IFERROR(INDEX('Lists &amp; Settings'!$B$5:$B$104,MATCH(B167,'Lists &amp; Settings'!$A$5:$A$104,0)),"Course code not found"))</f>
        <v/>
      </c>
      <c r="D167" s="12" t="n"/>
      <c r="E167" s="10">
        <f>IF(D167="","",IFERROR(INDEX('Lists &amp; Settings'!$F$5:$F$24,MATCH(D167,'Lists &amp; Settings'!$E$5:$E$24,0)),"Outcome ID not found"))</f>
        <v/>
      </c>
      <c r="F167" s="12" t="n"/>
      <c r="G167" s="12" t="n"/>
      <c r="H167" s="12" t="n"/>
      <c r="I167" s="13" t="n"/>
      <c r="J167" s="12" t="n"/>
      <c r="K167" s="14" t="n"/>
      <c r="L167" s="13" t="n"/>
      <c r="M167" s="13" t="n"/>
      <c r="N167" s="15">
        <f>IF(F167="","",IFERROR(INDEX('Lists &amp; Settings'!$J$5:$J$14,MATCH(F167,'Lists &amp; Settings'!$I$5:$I$14,0)),""))</f>
        <v/>
      </c>
      <c r="O167" s="16">
        <f>IF(COUNTA(A167:B167,D167,F167:M167)=0,"",IF(AND(B167&lt;&gt;"",C167&lt;&gt;"Course code not found",D167&lt;&gt;"",E167&lt;&gt;"Outcome ID not found",N167&lt;&gt;"",K167&lt;&gt;"",K167&lt;=TODAY(),IFERROR(INDEX('Lists &amp; Settings'!$C$5:$C$104,MATCH(B167,'Lists &amp; Settings'!$A$5:$A$104,0)),"")="Active",IFERROR(INDEX('Lists &amp; Settings'!$G$5:$G$24,MATCH(D167,'Lists &amp; Settings'!$E$5:$E$24,0)),"")="Active"),"Yes","No"))</f>
        <v/>
      </c>
      <c r="P167" s="10">
        <f>IF(COUNTA(A167:B167,D167,F167:M167)=0,"",IF(OR(A167="",B167="",D167="",F167=""),"Incomplete",IF(OR(C167="Course code not found",E167="Outcome ID not found",N167=""),"Invalid list value",IF(K167="","Review date missing",IF(K167&gt;TODAY(),"Future review date",IF(COUNTIFS($B$5:$B$204,B167,$D$5:$D$204,D167)&gt;1,"Duplicate course/outcome",IF(TODAY()-K167&gt;'Lists &amp; Settings'!$Q$5,"Review overdue","Ready")))))))</f>
        <v/>
      </c>
    </row>
    <row r="168">
      <c r="A168" s="12" t="n"/>
      <c r="B168" s="12" t="n"/>
      <c r="C168" s="10">
        <f>IF(B168="","",IFERROR(INDEX('Lists &amp; Settings'!$B$5:$B$104,MATCH(B168,'Lists &amp; Settings'!$A$5:$A$104,0)),"Course code not found"))</f>
        <v/>
      </c>
      <c r="D168" s="12" t="n"/>
      <c r="E168" s="10">
        <f>IF(D168="","",IFERROR(INDEX('Lists &amp; Settings'!$F$5:$F$24,MATCH(D168,'Lists &amp; Settings'!$E$5:$E$24,0)),"Outcome ID not found"))</f>
        <v/>
      </c>
      <c r="F168" s="12" t="n"/>
      <c r="G168" s="12" t="n"/>
      <c r="H168" s="12" t="n"/>
      <c r="I168" s="13" t="n"/>
      <c r="J168" s="12" t="n"/>
      <c r="K168" s="14" t="n"/>
      <c r="L168" s="13" t="n"/>
      <c r="M168" s="13" t="n"/>
      <c r="N168" s="15">
        <f>IF(F168="","",IFERROR(INDEX('Lists &amp; Settings'!$J$5:$J$14,MATCH(F168,'Lists &amp; Settings'!$I$5:$I$14,0)),""))</f>
        <v/>
      </c>
      <c r="O168" s="16">
        <f>IF(COUNTA(A168:B168,D168,F168:M168)=0,"",IF(AND(B168&lt;&gt;"",C168&lt;&gt;"Course code not found",D168&lt;&gt;"",E168&lt;&gt;"Outcome ID not found",N168&lt;&gt;"",K168&lt;&gt;"",K168&lt;=TODAY(),IFERROR(INDEX('Lists &amp; Settings'!$C$5:$C$104,MATCH(B168,'Lists &amp; Settings'!$A$5:$A$104,0)),"")="Active",IFERROR(INDEX('Lists &amp; Settings'!$G$5:$G$24,MATCH(D168,'Lists &amp; Settings'!$E$5:$E$24,0)),"")="Active"),"Yes","No"))</f>
        <v/>
      </c>
      <c r="P168" s="10">
        <f>IF(COUNTA(A168:B168,D168,F168:M168)=0,"",IF(OR(A168="",B168="",D168="",F168=""),"Incomplete",IF(OR(C168="Course code not found",E168="Outcome ID not found",N168=""),"Invalid list value",IF(K168="","Review date missing",IF(K168&gt;TODAY(),"Future review date",IF(COUNTIFS($B$5:$B$204,B168,$D$5:$D$204,D168)&gt;1,"Duplicate course/outcome",IF(TODAY()-K168&gt;'Lists &amp; Settings'!$Q$5,"Review overdue","Ready")))))))</f>
        <v/>
      </c>
    </row>
    <row r="169">
      <c r="A169" s="12" t="n"/>
      <c r="B169" s="12" t="n"/>
      <c r="C169" s="10">
        <f>IF(B169="","",IFERROR(INDEX('Lists &amp; Settings'!$B$5:$B$104,MATCH(B169,'Lists &amp; Settings'!$A$5:$A$104,0)),"Course code not found"))</f>
        <v/>
      </c>
      <c r="D169" s="12" t="n"/>
      <c r="E169" s="10">
        <f>IF(D169="","",IFERROR(INDEX('Lists &amp; Settings'!$F$5:$F$24,MATCH(D169,'Lists &amp; Settings'!$E$5:$E$24,0)),"Outcome ID not found"))</f>
        <v/>
      </c>
      <c r="F169" s="12" t="n"/>
      <c r="G169" s="12" t="n"/>
      <c r="H169" s="12" t="n"/>
      <c r="I169" s="13" t="n"/>
      <c r="J169" s="12" t="n"/>
      <c r="K169" s="14" t="n"/>
      <c r="L169" s="13" t="n"/>
      <c r="M169" s="13" t="n"/>
      <c r="N169" s="15">
        <f>IF(F169="","",IFERROR(INDEX('Lists &amp; Settings'!$J$5:$J$14,MATCH(F169,'Lists &amp; Settings'!$I$5:$I$14,0)),""))</f>
        <v/>
      </c>
      <c r="O169" s="16">
        <f>IF(COUNTA(A169:B169,D169,F169:M169)=0,"",IF(AND(B169&lt;&gt;"",C169&lt;&gt;"Course code not found",D169&lt;&gt;"",E169&lt;&gt;"Outcome ID not found",N169&lt;&gt;"",K169&lt;&gt;"",K169&lt;=TODAY(),IFERROR(INDEX('Lists &amp; Settings'!$C$5:$C$104,MATCH(B169,'Lists &amp; Settings'!$A$5:$A$104,0)),"")="Active",IFERROR(INDEX('Lists &amp; Settings'!$G$5:$G$24,MATCH(D169,'Lists &amp; Settings'!$E$5:$E$24,0)),"")="Active"),"Yes","No"))</f>
        <v/>
      </c>
      <c r="P169" s="10">
        <f>IF(COUNTA(A169:B169,D169,F169:M169)=0,"",IF(OR(A169="",B169="",D169="",F169=""),"Incomplete",IF(OR(C169="Course code not found",E169="Outcome ID not found",N169=""),"Invalid list value",IF(K169="","Review date missing",IF(K169&gt;TODAY(),"Future review date",IF(COUNTIFS($B$5:$B$204,B169,$D$5:$D$204,D169)&gt;1,"Duplicate course/outcome",IF(TODAY()-K169&gt;'Lists &amp; Settings'!$Q$5,"Review overdue","Ready")))))))</f>
        <v/>
      </c>
    </row>
    <row r="170">
      <c r="A170" s="12" t="n"/>
      <c r="B170" s="12" t="n"/>
      <c r="C170" s="10">
        <f>IF(B170="","",IFERROR(INDEX('Lists &amp; Settings'!$B$5:$B$104,MATCH(B170,'Lists &amp; Settings'!$A$5:$A$104,0)),"Course code not found"))</f>
        <v/>
      </c>
      <c r="D170" s="12" t="n"/>
      <c r="E170" s="10">
        <f>IF(D170="","",IFERROR(INDEX('Lists &amp; Settings'!$F$5:$F$24,MATCH(D170,'Lists &amp; Settings'!$E$5:$E$24,0)),"Outcome ID not found"))</f>
        <v/>
      </c>
      <c r="F170" s="12" t="n"/>
      <c r="G170" s="12" t="n"/>
      <c r="H170" s="12" t="n"/>
      <c r="I170" s="13" t="n"/>
      <c r="J170" s="12" t="n"/>
      <c r="K170" s="14" t="n"/>
      <c r="L170" s="13" t="n"/>
      <c r="M170" s="13" t="n"/>
      <c r="N170" s="15">
        <f>IF(F170="","",IFERROR(INDEX('Lists &amp; Settings'!$J$5:$J$14,MATCH(F170,'Lists &amp; Settings'!$I$5:$I$14,0)),""))</f>
        <v/>
      </c>
      <c r="O170" s="16">
        <f>IF(COUNTA(A170:B170,D170,F170:M170)=0,"",IF(AND(B170&lt;&gt;"",C170&lt;&gt;"Course code not found",D170&lt;&gt;"",E170&lt;&gt;"Outcome ID not found",N170&lt;&gt;"",K170&lt;&gt;"",K170&lt;=TODAY(),IFERROR(INDEX('Lists &amp; Settings'!$C$5:$C$104,MATCH(B170,'Lists &amp; Settings'!$A$5:$A$104,0)),"")="Active",IFERROR(INDEX('Lists &amp; Settings'!$G$5:$G$24,MATCH(D170,'Lists &amp; Settings'!$E$5:$E$24,0)),"")="Active"),"Yes","No"))</f>
        <v/>
      </c>
      <c r="P170" s="10">
        <f>IF(COUNTA(A170:B170,D170,F170:M170)=0,"",IF(OR(A170="",B170="",D170="",F170=""),"Incomplete",IF(OR(C170="Course code not found",E170="Outcome ID not found",N170=""),"Invalid list value",IF(K170="","Review date missing",IF(K170&gt;TODAY(),"Future review date",IF(COUNTIFS($B$5:$B$204,B170,$D$5:$D$204,D170)&gt;1,"Duplicate course/outcome",IF(TODAY()-K170&gt;'Lists &amp; Settings'!$Q$5,"Review overdue","Ready")))))))</f>
        <v/>
      </c>
    </row>
    <row r="171">
      <c r="A171" s="12" t="n"/>
      <c r="B171" s="12" t="n"/>
      <c r="C171" s="10">
        <f>IF(B171="","",IFERROR(INDEX('Lists &amp; Settings'!$B$5:$B$104,MATCH(B171,'Lists &amp; Settings'!$A$5:$A$104,0)),"Course code not found"))</f>
        <v/>
      </c>
      <c r="D171" s="12" t="n"/>
      <c r="E171" s="10">
        <f>IF(D171="","",IFERROR(INDEX('Lists &amp; Settings'!$F$5:$F$24,MATCH(D171,'Lists &amp; Settings'!$E$5:$E$24,0)),"Outcome ID not found"))</f>
        <v/>
      </c>
      <c r="F171" s="12" t="n"/>
      <c r="G171" s="12" t="n"/>
      <c r="H171" s="12" t="n"/>
      <c r="I171" s="13" t="n"/>
      <c r="J171" s="12" t="n"/>
      <c r="K171" s="14" t="n"/>
      <c r="L171" s="13" t="n"/>
      <c r="M171" s="13" t="n"/>
      <c r="N171" s="15">
        <f>IF(F171="","",IFERROR(INDEX('Lists &amp; Settings'!$J$5:$J$14,MATCH(F171,'Lists &amp; Settings'!$I$5:$I$14,0)),""))</f>
        <v/>
      </c>
      <c r="O171" s="16">
        <f>IF(COUNTA(A171:B171,D171,F171:M171)=0,"",IF(AND(B171&lt;&gt;"",C171&lt;&gt;"Course code not found",D171&lt;&gt;"",E171&lt;&gt;"Outcome ID not found",N171&lt;&gt;"",K171&lt;&gt;"",K171&lt;=TODAY(),IFERROR(INDEX('Lists &amp; Settings'!$C$5:$C$104,MATCH(B171,'Lists &amp; Settings'!$A$5:$A$104,0)),"")="Active",IFERROR(INDEX('Lists &amp; Settings'!$G$5:$G$24,MATCH(D171,'Lists &amp; Settings'!$E$5:$E$24,0)),"")="Active"),"Yes","No"))</f>
        <v/>
      </c>
      <c r="P171" s="10">
        <f>IF(COUNTA(A171:B171,D171,F171:M171)=0,"",IF(OR(A171="",B171="",D171="",F171=""),"Incomplete",IF(OR(C171="Course code not found",E171="Outcome ID not found",N171=""),"Invalid list value",IF(K171="","Review date missing",IF(K171&gt;TODAY(),"Future review date",IF(COUNTIFS($B$5:$B$204,B171,$D$5:$D$204,D171)&gt;1,"Duplicate course/outcome",IF(TODAY()-K171&gt;'Lists &amp; Settings'!$Q$5,"Review overdue","Ready")))))))</f>
        <v/>
      </c>
    </row>
    <row r="172">
      <c r="A172" s="12" t="n"/>
      <c r="B172" s="12" t="n"/>
      <c r="C172" s="10">
        <f>IF(B172="","",IFERROR(INDEX('Lists &amp; Settings'!$B$5:$B$104,MATCH(B172,'Lists &amp; Settings'!$A$5:$A$104,0)),"Course code not found"))</f>
        <v/>
      </c>
      <c r="D172" s="12" t="n"/>
      <c r="E172" s="10">
        <f>IF(D172="","",IFERROR(INDEX('Lists &amp; Settings'!$F$5:$F$24,MATCH(D172,'Lists &amp; Settings'!$E$5:$E$24,0)),"Outcome ID not found"))</f>
        <v/>
      </c>
      <c r="F172" s="12" t="n"/>
      <c r="G172" s="12" t="n"/>
      <c r="H172" s="12" t="n"/>
      <c r="I172" s="13" t="n"/>
      <c r="J172" s="12" t="n"/>
      <c r="K172" s="14" t="n"/>
      <c r="L172" s="13" t="n"/>
      <c r="M172" s="13" t="n"/>
      <c r="N172" s="15">
        <f>IF(F172="","",IFERROR(INDEX('Lists &amp; Settings'!$J$5:$J$14,MATCH(F172,'Lists &amp; Settings'!$I$5:$I$14,0)),""))</f>
        <v/>
      </c>
      <c r="O172" s="16">
        <f>IF(COUNTA(A172:B172,D172,F172:M172)=0,"",IF(AND(B172&lt;&gt;"",C172&lt;&gt;"Course code not found",D172&lt;&gt;"",E172&lt;&gt;"Outcome ID not found",N172&lt;&gt;"",K172&lt;&gt;"",K172&lt;=TODAY(),IFERROR(INDEX('Lists &amp; Settings'!$C$5:$C$104,MATCH(B172,'Lists &amp; Settings'!$A$5:$A$104,0)),"")="Active",IFERROR(INDEX('Lists &amp; Settings'!$G$5:$G$24,MATCH(D172,'Lists &amp; Settings'!$E$5:$E$24,0)),"")="Active"),"Yes","No"))</f>
        <v/>
      </c>
      <c r="P172" s="10">
        <f>IF(COUNTA(A172:B172,D172,F172:M172)=0,"",IF(OR(A172="",B172="",D172="",F172=""),"Incomplete",IF(OR(C172="Course code not found",E172="Outcome ID not found",N172=""),"Invalid list value",IF(K172="","Review date missing",IF(K172&gt;TODAY(),"Future review date",IF(COUNTIFS($B$5:$B$204,B172,$D$5:$D$204,D172)&gt;1,"Duplicate course/outcome",IF(TODAY()-K172&gt;'Lists &amp; Settings'!$Q$5,"Review overdue","Ready")))))))</f>
        <v/>
      </c>
    </row>
    <row r="173">
      <c r="A173" s="12" t="n"/>
      <c r="B173" s="12" t="n"/>
      <c r="C173" s="10">
        <f>IF(B173="","",IFERROR(INDEX('Lists &amp; Settings'!$B$5:$B$104,MATCH(B173,'Lists &amp; Settings'!$A$5:$A$104,0)),"Course code not found"))</f>
        <v/>
      </c>
      <c r="D173" s="12" t="n"/>
      <c r="E173" s="10">
        <f>IF(D173="","",IFERROR(INDEX('Lists &amp; Settings'!$F$5:$F$24,MATCH(D173,'Lists &amp; Settings'!$E$5:$E$24,0)),"Outcome ID not found"))</f>
        <v/>
      </c>
      <c r="F173" s="12" t="n"/>
      <c r="G173" s="12" t="n"/>
      <c r="H173" s="12" t="n"/>
      <c r="I173" s="13" t="n"/>
      <c r="J173" s="12" t="n"/>
      <c r="K173" s="14" t="n"/>
      <c r="L173" s="13" t="n"/>
      <c r="M173" s="13" t="n"/>
      <c r="N173" s="15">
        <f>IF(F173="","",IFERROR(INDEX('Lists &amp; Settings'!$J$5:$J$14,MATCH(F173,'Lists &amp; Settings'!$I$5:$I$14,0)),""))</f>
        <v/>
      </c>
      <c r="O173" s="16">
        <f>IF(COUNTA(A173:B173,D173,F173:M173)=0,"",IF(AND(B173&lt;&gt;"",C173&lt;&gt;"Course code not found",D173&lt;&gt;"",E173&lt;&gt;"Outcome ID not found",N173&lt;&gt;"",K173&lt;&gt;"",K173&lt;=TODAY(),IFERROR(INDEX('Lists &amp; Settings'!$C$5:$C$104,MATCH(B173,'Lists &amp; Settings'!$A$5:$A$104,0)),"")="Active",IFERROR(INDEX('Lists &amp; Settings'!$G$5:$G$24,MATCH(D173,'Lists &amp; Settings'!$E$5:$E$24,0)),"")="Active"),"Yes","No"))</f>
        <v/>
      </c>
      <c r="P173" s="10">
        <f>IF(COUNTA(A173:B173,D173,F173:M173)=0,"",IF(OR(A173="",B173="",D173="",F173=""),"Incomplete",IF(OR(C173="Course code not found",E173="Outcome ID not found",N173=""),"Invalid list value",IF(K173="","Review date missing",IF(K173&gt;TODAY(),"Future review date",IF(COUNTIFS($B$5:$B$204,B173,$D$5:$D$204,D173)&gt;1,"Duplicate course/outcome",IF(TODAY()-K173&gt;'Lists &amp; Settings'!$Q$5,"Review overdue","Ready")))))))</f>
        <v/>
      </c>
    </row>
    <row r="174">
      <c r="A174" s="12" t="n"/>
      <c r="B174" s="12" t="n"/>
      <c r="C174" s="10">
        <f>IF(B174="","",IFERROR(INDEX('Lists &amp; Settings'!$B$5:$B$104,MATCH(B174,'Lists &amp; Settings'!$A$5:$A$104,0)),"Course code not found"))</f>
        <v/>
      </c>
      <c r="D174" s="12" t="n"/>
      <c r="E174" s="10">
        <f>IF(D174="","",IFERROR(INDEX('Lists &amp; Settings'!$F$5:$F$24,MATCH(D174,'Lists &amp; Settings'!$E$5:$E$24,0)),"Outcome ID not found"))</f>
        <v/>
      </c>
      <c r="F174" s="12" t="n"/>
      <c r="G174" s="12" t="n"/>
      <c r="H174" s="12" t="n"/>
      <c r="I174" s="13" t="n"/>
      <c r="J174" s="12" t="n"/>
      <c r="K174" s="14" t="n"/>
      <c r="L174" s="13" t="n"/>
      <c r="M174" s="13" t="n"/>
      <c r="N174" s="15">
        <f>IF(F174="","",IFERROR(INDEX('Lists &amp; Settings'!$J$5:$J$14,MATCH(F174,'Lists &amp; Settings'!$I$5:$I$14,0)),""))</f>
        <v/>
      </c>
      <c r="O174" s="16">
        <f>IF(COUNTA(A174:B174,D174,F174:M174)=0,"",IF(AND(B174&lt;&gt;"",C174&lt;&gt;"Course code not found",D174&lt;&gt;"",E174&lt;&gt;"Outcome ID not found",N174&lt;&gt;"",K174&lt;&gt;"",K174&lt;=TODAY(),IFERROR(INDEX('Lists &amp; Settings'!$C$5:$C$104,MATCH(B174,'Lists &amp; Settings'!$A$5:$A$104,0)),"")="Active",IFERROR(INDEX('Lists &amp; Settings'!$G$5:$G$24,MATCH(D174,'Lists &amp; Settings'!$E$5:$E$24,0)),"")="Active"),"Yes","No"))</f>
        <v/>
      </c>
      <c r="P174" s="10">
        <f>IF(COUNTA(A174:B174,D174,F174:M174)=0,"",IF(OR(A174="",B174="",D174="",F174=""),"Incomplete",IF(OR(C174="Course code not found",E174="Outcome ID not found",N174=""),"Invalid list value",IF(K174="","Review date missing",IF(K174&gt;TODAY(),"Future review date",IF(COUNTIFS($B$5:$B$204,B174,$D$5:$D$204,D174)&gt;1,"Duplicate course/outcome",IF(TODAY()-K174&gt;'Lists &amp; Settings'!$Q$5,"Review overdue","Ready")))))))</f>
        <v/>
      </c>
    </row>
    <row r="175">
      <c r="A175" s="12" t="n"/>
      <c r="B175" s="12" t="n"/>
      <c r="C175" s="10">
        <f>IF(B175="","",IFERROR(INDEX('Lists &amp; Settings'!$B$5:$B$104,MATCH(B175,'Lists &amp; Settings'!$A$5:$A$104,0)),"Course code not found"))</f>
        <v/>
      </c>
      <c r="D175" s="12" t="n"/>
      <c r="E175" s="10">
        <f>IF(D175="","",IFERROR(INDEX('Lists &amp; Settings'!$F$5:$F$24,MATCH(D175,'Lists &amp; Settings'!$E$5:$E$24,0)),"Outcome ID not found"))</f>
        <v/>
      </c>
      <c r="F175" s="12" t="n"/>
      <c r="G175" s="12" t="n"/>
      <c r="H175" s="12" t="n"/>
      <c r="I175" s="13" t="n"/>
      <c r="J175" s="12" t="n"/>
      <c r="K175" s="14" t="n"/>
      <c r="L175" s="13" t="n"/>
      <c r="M175" s="13" t="n"/>
      <c r="N175" s="15">
        <f>IF(F175="","",IFERROR(INDEX('Lists &amp; Settings'!$J$5:$J$14,MATCH(F175,'Lists &amp; Settings'!$I$5:$I$14,0)),""))</f>
        <v/>
      </c>
      <c r="O175" s="16">
        <f>IF(COUNTA(A175:B175,D175,F175:M175)=0,"",IF(AND(B175&lt;&gt;"",C175&lt;&gt;"Course code not found",D175&lt;&gt;"",E175&lt;&gt;"Outcome ID not found",N175&lt;&gt;"",K175&lt;&gt;"",K175&lt;=TODAY(),IFERROR(INDEX('Lists &amp; Settings'!$C$5:$C$104,MATCH(B175,'Lists &amp; Settings'!$A$5:$A$104,0)),"")="Active",IFERROR(INDEX('Lists &amp; Settings'!$G$5:$G$24,MATCH(D175,'Lists &amp; Settings'!$E$5:$E$24,0)),"")="Active"),"Yes","No"))</f>
        <v/>
      </c>
      <c r="P175" s="10">
        <f>IF(COUNTA(A175:B175,D175,F175:M175)=0,"",IF(OR(A175="",B175="",D175="",F175=""),"Incomplete",IF(OR(C175="Course code not found",E175="Outcome ID not found",N175=""),"Invalid list value",IF(K175="","Review date missing",IF(K175&gt;TODAY(),"Future review date",IF(COUNTIFS($B$5:$B$204,B175,$D$5:$D$204,D175)&gt;1,"Duplicate course/outcome",IF(TODAY()-K175&gt;'Lists &amp; Settings'!$Q$5,"Review overdue","Ready")))))))</f>
        <v/>
      </c>
    </row>
    <row r="176">
      <c r="A176" s="12" t="n"/>
      <c r="B176" s="12" t="n"/>
      <c r="C176" s="10">
        <f>IF(B176="","",IFERROR(INDEX('Lists &amp; Settings'!$B$5:$B$104,MATCH(B176,'Lists &amp; Settings'!$A$5:$A$104,0)),"Course code not found"))</f>
        <v/>
      </c>
      <c r="D176" s="12" t="n"/>
      <c r="E176" s="10">
        <f>IF(D176="","",IFERROR(INDEX('Lists &amp; Settings'!$F$5:$F$24,MATCH(D176,'Lists &amp; Settings'!$E$5:$E$24,0)),"Outcome ID not found"))</f>
        <v/>
      </c>
      <c r="F176" s="12" t="n"/>
      <c r="G176" s="12" t="n"/>
      <c r="H176" s="12" t="n"/>
      <c r="I176" s="13" t="n"/>
      <c r="J176" s="12" t="n"/>
      <c r="K176" s="14" t="n"/>
      <c r="L176" s="13" t="n"/>
      <c r="M176" s="13" t="n"/>
      <c r="N176" s="15">
        <f>IF(F176="","",IFERROR(INDEX('Lists &amp; Settings'!$J$5:$J$14,MATCH(F176,'Lists &amp; Settings'!$I$5:$I$14,0)),""))</f>
        <v/>
      </c>
      <c r="O176" s="16">
        <f>IF(COUNTA(A176:B176,D176,F176:M176)=0,"",IF(AND(B176&lt;&gt;"",C176&lt;&gt;"Course code not found",D176&lt;&gt;"",E176&lt;&gt;"Outcome ID not found",N176&lt;&gt;"",K176&lt;&gt;"",K176&lt;=TODAY(),IFERROR(INDEX('Lists &amp; Settings'!$C$5:$C$104,MATCH(B176,'Lists &amp; Settings'!$A$5:$A$104,0)),"")="Active",IFERROR(INDEX('Lists &amp; Settings'!$G$5:$G$24,MATCH(D176,'Lists &amp; Settings'!$E$5:$E$24,0)),"")="Active"),"Yes","No"))</f>
        <v/>
      </c>
      <c r="P176" s="10">
        <f>IF(COUNTA(A176:B176,D176,F176:M176)=0,"",IF(OR(A176="",B176="",D176="",F176=""),"Incomplete",IF(OR(C176="Course code not found",E176="Outcome ID not found",N176=""),"Invalid list value",IF(K176="","Review date missing",IF(K176&gt;TODAY(),"Future review date",IF(COUNTIFS($B$5:$B$204,B176,$D$5:$D$204,D176)&gt;1,"Duplicate course/outcome",IF(TODAY()-K176&gt;'Lists &amp; Settings'!$Q$5,"Review overdue","Ready")))))))</f>
        <v/>
      </c>
    </row>
    <row r="177">
      <c r="A177" s="12" t="n"/>
      <c r="B177" s="12" t="n"/>
      <c r="C177" s="10">
        <f>IF(B177="","",IFERROR(INDEX('Lists &amp; Settings'!$B$5:$B$104,MATCH(B177,'Lists &amp; Settings'!$A$5:$A$104,0)),"Course code not found"))</f>
        <v/>
      </c>
      <c r="D177" s="12" t="n"/>
      <c r="E177" s="10">
        <f>IF(D177="","",IFERROR(INDEX('Lists &amp; Settings'!$F$5:$F$24,MATCH(D177,'Lists &amp; Settings'!$E$5:$E$24,0)),"Outcome ID not found"))</f>
        <v/>
      </c>
      <c r="F177" s="12" t="n"/>
      <c r="G177" s="12" t="n"/>
      <c r="H177" s="12" t="n"/>
      <c r="I177" s="13" t="n"/>
      <c r="J177" s="12" t="n"/>
      <c r="K177" s="14" t="n"/>
      <c r="L177" s="13" t="n"/>
      <c r="M177" s="13" t="n"/>
      <c r="N177" s="15">
        <f>IF(F177="","",IFERROR(INDEX('Lists &amp; Settings'!$J$5:$J$14,MATCH(F177,'Lists &amp; Settings'!$I$5:$I$14,0)),""))</f>
        <v/>
      </c>
      <c r="O177" s="16">
        <f>IF(COUNTA(A177:B177,D177,F177:M177)=0,"",IF(AND(B177&lt;&gt;"",C177&lt;&gt;"Course code not found",D177&lt;&gt;"",E177&lt;&gt;"Outcome ID not found",N177&lt;&gt;"",K177&lt;&gt;"",K177&lt;=TODAY(),IFERROR(INDEX('Lists &amp; Settings'!$C$5:$C$104,MATCH(B177,'Lists &amp; Settings'!$A$5:$A$104,0)),"")="Active",IFERROR(INDEX('Lists &amp; Settings'!$G$5:$G$24,MATCH(D177,'Lists &amp; Settings'!$E$5:$E$24,0)),"")="Active"),"Yes","No"))</f>
        <v/>
      </c>
      <c r="P177" s="10">
        <f>IF(COUNTA(A177:B177,D177,F177:M177)=0,"",IF(OR(A177="",B177="",D177="",F177=""),"Incomplete",IF(OR(C177="Course code not found",E177="Outcome ID not found",N177=""),"Invalid list value",IF(K177="","Review date missing",IF(K177&gt;TODAY(),"Future review date",IF(COUNTIFS($B$5:$B$204,B177,$D$5:$D$204,D177)&gt;1,"Duplicate course/outcome",IF(TODAY()-K177&gt;'Lists &amp; Settings'!$Q$5,"Review overdue","Ready")))))))</f>
        <v/>
      </c>
    </row>
    <row r="178">
      <c r="A178" s="12" t="n"/>
      <c r="B178" s="12" t="n"/>
      <c r="C178" s="10">
        <f>IF(B178="","",IFERROR(INDEX('Lists &amp; Settings'!$B$5:$B$104,MATCH(B178,'Lists &amp; Settings'!$A$5:$A$104,0)),"Course code not found"))</f>
        <v/>
      </c>
      <c r="D178" s="12" t="n"/>
      <c r="E178" s="10">
        <f>IF(D178="","",IFERROR(INDEX('Lists &amp; Settings'!$F$5:$F$24,MATCH(D178,'Lists &amp; Settings'!$E$5:$E$24,0)),"Outcome ID not found"))</f>
        <v/>
      </c>
      <c r="F178" s="12" t="n"/>
      <c r="G178" s="12" t="n"/>
      <c r="H178" s="12" t="n"/>
      <c r="I178" s="13" t="n"/>
      <c r="J178" s="12" t="n"/>
      <c r="K178" s="14" t="n"/>
      <c r="L178" s="13" t="n"/>
      <c r="M178" s="13" t="n"/>
      <c r="N178" s="15">
        <f>IF(F178="","",IFERROR(INDEX('Lists &amp; Settings'!$J$5:$J$14,MATCH(F178,'Lists &amp; Settings'!$I$5:$I$14,0)),""))</f>
        <v/>
      </c>
      <c r="O178" s="16">
        <f>IF(COUNTA(A178:B178,D178,F178:M178)=0,"",IF(AND(B178&lt;&gt;"",C178&lt;&gt;"Course code not found",D178&lt;&gt;"",E178&lt;&gt;"Outcome ID not found",N178&lt;&gt;"",K178&lt;&gt;"",K178&lt;=TODAY(),IFERROR(INDEX('Lists &amp; Settings'!$C$5:$C$104,MATCH(B178,'Lists &amp; Settings'!$A$5:$A$104,0)),"")="Active",IFERROR(INDEX('Lists &amp; Settings'!$G$5:$G$24,MATCH(D178,'Lists &amp; Settings'!$E$5:$E$24,0)),"")="Active"),"Yes","No"))</f>
        <v/>
      </c>
      <c r="P178" s="10">
        <f>IF(COUNTA(A178:B178,D178,F178:M178)=0,"",IF(OR(A178="",B178="",D178="",F178=""),"Incomplete",IF(OR(C178="Course code not found",E178="Outcome ID not found",N178=""),"Invalid list value",IF(K178="","Review date missing",IF(K178&gt;TODAY(),"Future review date",IF(COUNTIFS($B$5:$B$204,B178,$D$5:$D$204,D178)&gt;1,"Duplicate course/outcome",IF(TODAY()-K178&gt;'Lists &amp; Settings'!$Q$5,"Review overdue","Ready")))))))</f>
        <v/>
      </c>
    </row>
    <row r="179">
      <c r="A179" s="12" t="n"/>
      <c r="B179" s="12" t="n"/>
      <c r="C179" s="10">
        <f>IF(B179="","",IFERROR(INDEX('Lists &amp; Settings'!$B$5:$B$104,MATCH(B179,'Lists &amp; Settings'!$A$5:$A$104,0)),"Course code not found"))</f>
        <v/>
      </c>
      <c r="D179" s="12" t="n"/>
      <c r="E179" s="10">
        <f>IF(D179="","",IFERROR(INDEX('Lists &amp; Settings'!$F$5:$F$24,MATCH(D179,'Lists &amp; Settings'!$E$5:$E$24,0)),"Outcome ID not found"))</f>
        <v/>
      </c>
      <c r="F179" s="12" t="n"/>
      <c r="G179" s="12" t="n"/>
      <c r="H179" s="12" t="n"/>
      <c r="I179" s="13" t="n"/>
      <c r="J179" s="12" t="n"/>
      <c r="K179" s="14" t="n"/>
      <c r="L179" s="13" t="n"/>
      <c r="M179" s="13" t="n"/>
      <c r="N179" s="15">
        <f>IF(F179="","",IFERROR(INDEX('Lists &amp; Settings'!$J$5:$J$14,MATCH(F179,'Lists &amp; Settings'!$I$5:$I$14,0)),""))</f>
        <v/>
      </c>
      <c r="O179" s="16">
        <f>IF(COUNTA(A179:B179,D179,F179:M179)=0,"",IF(AND(B179&lt;&gt;"",C179&lt;&gt;"Course code not found",D179&lt;&gt;"",E179&lt;&gt;"Outcome ID not found",N179&lt;&gt;"",K179&lt;&gt;"",K179&lt;=TODAY(),IFERROR(INDEX('Lists &amp; Settings'!$C$5:$C$104,MATCH(B179,'Lists &amp; Settings'!$A$5:$A$104,0)),"")="Active",IFERROR(INDEX('Lists &amp; Settings'!$G$5:$G$24,MATCH(D179,'Lists &amp; Settings'!$E$5:$E$24,0)),"")="Active"),"Yes","No"))</f>
        <v/>
      </c>
      <c r="P179" s="10">
        <f>IF(COUNTA(A179:B179,D179,F179:M179)=0,"",IF(OR(A179="",B179="",D179="",F179=""),"Incomplete",IF(OR(C179="Course code not found",E179="Outcome ID not found",N179=""),"Invalid list value",IF(K179="","Review date missing",IF(K179&gt;TODAY(),"Future review date",IF(COUNTIFS($B$5:$B$204,B179,$D$5:$D$204,D179)&gt;1,"Duplicate course/outcome",IF(TODAY()-K179&gt;'Lists &amp; Settings'!$Q$5,"Review overdue","Ready")))))))</f>
        <v/>
      </c>
    </row>
    <row r="180">
      <c r="A180" s="12" t="n"/>
      <c r="B180" s="12" t="n"/>
      <c r="C180" s="10">
        <f>IF(B180="","",IFERROR(INDEX('Lists &amp; Settings'!$B$5:$B$104,MATCH(B180,'Lists &amp; Settings'!$A$5:$A$104,0)),"Course code not found"))</f>
        <v/>
      </c>
      <c r="D180" s="12" t="n"/>
      <c r="E180" s="10">
        <f>IF(D180="","",IFERROR(INDEX('Lists &amp; Settings'!$F$5:$F$24,MATCH(D180,'Lists &amp; Settings'!$E$5:$E$24,0)),"Outcome ID not found"))</f>
        <v/>
      </c>
      <c r="F180" s="12" t="n"/>
      <c r="G180" s="12" t="n"/>
      <c r="H180" s="12" t="n"/>
      <c r="I180" s="13" t="n"/>
      <c r="J180" s="12" t="n"/>
      <c r="K180" s="14" t="n"/>
      <c r="L180" s="13" t="n"/>
      <c r="M180" s="13" t="n"/>
      <c r="N180" s="15">
        <f>IF(F180="","",IFERROR(INDEX('Lists &amp; Settings'!$J$5:$J$14,MATCH(F180,'Lists &amp; Settings'!$I$5:$I$14,0)),""))</f>
        <v/>
      </c>
      <c r="O180" s="16">
        <f>IF(COUNTA(A180:B180,D180,F180:M180)=0,"",IF(AND(B180&lt;&gt;"",C180&lt;&gt;"Course code not found",D180&lt;&gt;"",E180&lt;&gt;"Outcome ID not found",N180&lt;&gt;"",K180&lt;&gt;"",K180&lt;=TODAY(),IFERROR(INDEX('Lists &amp; Settings'!$C$5:$C$104,MATCH(B180,'Lists &amp; Settings'!$A$5:$A$104,0)),"")="Active",IFERROR(INDEX('Lists &amp; Settings'!$G$5:$G$24,MATCH(D180,'Lists &amp; Settings'!$E$5:$E$24,0)),"")="Active"),"Yes","No"))</f>
        <v/>
      </c>
      <c r="P180" s="10">
        <f>IF(COUNTA(A180:B180,D180,F180:M180)=0,"",IF(OR(A180="",B180="",D180="",F180=""),"Incomplete",IF(OR(C180="Course code not found",E180="Outcome ID not found",N180=""),"Invalid list value",IF(K180="","Review date missing",IF(K180&gt;TODAY(),"Future review date",IF(COUNTIFS($B$5:$B$204,B180,$D$5:$D$204,D180)&gt;1,"Duplicate course/outcome",IF(TODAY()-K180&gt;'Lists &amp; Settings'!$Q$5,"Review overdue","Ready")))))))</f>
        <v/>
      </c>
    </row>
    <row r="181">
      <c r="A181" s="12" t="n"/>
      <c r="B181" s="12" t="n"/>
      <c r="C181" s="10">
        <f>IF(B181="","",IFERROR(INDEX('Lists &amp; Settings'!$B$5:$B$104,MATCH(B181,'Lists &amp; Settings'!$A$5:$A$104,0)),"Course code not found"))</f>
        <v/>
      </c>
      <c r="D181" s="12" t="n"/>
      <c r="E181" s="10">
        <f>IF(D181="","",IFERROR(INDEX('Lists &amp; Settings'!$F$5:$F$24,MATCH(D181,'Lists &amp; Settings'!$E$5:$E$24,0)),"Outcome ID not found"))</f>
        <v/>
      </c>
      <c r="F181" s="12" t="n"/>
      <c r="G181" s="12" t="n"/>
      <c r="H181" s="12" t="n"/>
      <c r="I181" s="13" t="n"/>
      <c r="J181" s="12" t="n"/>
      <c r="K181" s="14" t="n"/>
      <c r="L181" s="13" t="n"/>
      <c r="M181" s="13" t="n"/>
      <c r="N181" s="15">
        <f>IF(F181="","",IFERROR(INDEX('Lists &amp; Settings'!$J$5:$J$14,MATCH(F181,'Lists &amp; Settings'!$I$5:$I$14,0)),""))</f>
        <v/>
      </c>
      <c r="O181" s="16">
        <f>IF(COUNTA(A181:B181,D181,F181:M181)=0,"",IF(AND(B181&lt;&gt;"",C181&lt;&gt;"Course code not found",D181&lt;&gt;"",E181&lt;&gt;"Outcome ID not found",N181&lt;&gt;"",K181&lt;&gt;"",K181&lt;=TODAY(),IFERROR(INDEX('Lists &amp; Settings'!$C$5:$C$104,MATCH(B181,'Lists &amp; Settings'!$A$5:$A$104,0)),"")="Active",IFERROR(INDEX('Lists &amp; Settings'!$G$5:$G$24,MATCH(D181,'Lists &amp; Settings'!$E$5:$E$24,0)),"")="Active"),"Yes","No"))</f>
        <v/>
      </c>
      <c r="P181" s="10">
        <f>IF(COUNTA(A181:B181,D181,F181:M181)=0,"",IF(OR(A181="",B181="",D181="",F181=""),"Incomplete",IF(OR(C181="Course code not found",E181="Outcome ID not found",N181=""),"Invalid list value",IF(K181="","Review date missing",IF(K181&gt;TODAY(),"Future review date",IF(COUNTIFS($B$5:$B$204,B181,$D$5:$D$204,D181)&gt;1,"Duplicate course/outcome",IF(TODAY()-K181&gt;'Lists &amp; Settings'!$Q$5,"Review overdue","Ready")))))))</f>
        <v/>
      </c>
    </row>
    <row r="182">
      <c r="A182" s="12" t="n"/>
      <c r="B182" s="12" t="n"/>
      <c r="C182" s="10">
        <f>IF(B182="","",IFERROR(INDEX('Lists &amp; Settings'!$B$5:$B$104,MATCH(B182,'Lists &amp; Settings'!$A$5:$A$104,0)),"Course code not found"))</f>
        <v/>
      </c>
      <c r="D182" s="12" t="n"/>
      <c r="E182" s="10">
        <f>IF(D182="","",IFERROR(INDEX('Lists &amp; Settings'!$F$5:$F$24,MATCH(D182,'Lists &amp; Settings'!$E$5:$E$24,0)),"Outcome ID not found"))</f>
        <v/>
      </c>
      <c r="F182" s="12" t="n"/>
      <c r="G182" s="12" t="n"/>
      <c r="H182" s="12" t="n"/>
      <c r="I182" s="13" t="n"/>
      <c r="J182" s="12" t="n"/>
      <c r="K182" s="14" t="n"/>
      <c r="L182" s="13" t="n"/>
      <c r="M182" s="13" t="n"/>
      <c r="N182" s="15">
        <f>IF(F182="","",IFERROR(INDEX('Lists &amp; Settings'!$J$5:$J$14,MATCH(F182,'Lists &amp; Settings'!$I$5:$I$14,0)),""))</f>
        <v/>
      </c>
      <c r="O182" s="16">
        <f>IF(COUNTA(A182:B182,D182,F182:M182)=0,"",IF(AND(B182&lt;&gt;"",C182&lt;&gt;"Course code not found",D182&lt;&gt;"",E182&lt;&gt;"Outcome ID not found",N182&lt;&gt;"",K182&lt;&gt;"",K182&lt;=TODAY(),IFERROR(INDEX('Lists &amp; Settings'!$C$5:$C$104,MATCH(B182,'Lists &amp; Settings'!$A$5:$A$104,0)),"")="Active",IFERROR(INDEX('Lists &amp; Settings'!$G$5:$G$24,MATCH(D182,'Lists &amp; Settings'!$E$5:$E$24,0)),"")="Active"),"Yes","No"))</f>
        <v/>
      </c>
      <c r="P182" s="10">
        <f>IF(COUNTA(A182:B182,D182,F182:M182)=0,"",IF(OR(A182="",B182="",D182="",F182=""),"Incomplete",IF(OR(C182="Course code not found",E182="Outcome ID not found",N182=""),"Invalid list value",IF(K182="","Review date missing",IF(K182&gt;TODAY(),"Future review date",IF(COUNTIFS($B$5:$B$204,B182,$D$5:$D$204,D182)&gt;1,"Duplicate course/outcome",IF(TODAY()-K182&gt;'Lists &amp; Settings'!$Q$5,"Review overdue","Ready")))))))</f>
        <v/>
      </c>
    </row>
    <row r="183">
      <c r="A183" s="12" t="n"/>
      <c r="B183" s="12" t="n"/>
      <c r="C183" s="10">
        <f>IF(B183="","",IFERROR(INDEX('Lists &amp; Settings'!$B$5:$B$104,MATCH(B183,'Lists &amp; Settings'!$A$5:$A$104,0)),"Course code not found"))</f>
        <v/>
      </c>
      <c r="D183" s="12" t="n"/>
      <c r="E183" s="10">
        <f>IF(D183="","",IFERROR(INDEX('Lists &amp; Settings'!$F$5:$F$24,MATCH(D183,'Lists &amp; Settings'!$E$5:$E$24,0)),"Outcome ID not found"))</f>
        <v/>
      </c>
      <c r="F183" s="12" t="n"/>
      <c r="G183" s="12" t="n"/>
      <c r="H183" s="12" t="n"/>
      <c r="I183" s="13" t="n"/>
      <c r="J183" s="12" t="n"/>
      <c r="K183" s="14" t="n"/>
      <c r="L183" s="13" t="n"/>
      <c r="M183" s="13" t="n"/>
      <c r="N183" s="15">
        <f>IF(F183="","",IFERROR(INDEX('Lists &amp; Settings'!$J$5:$J$14,MATCH(F183,'Lists &amp; Settings'!$I$5:$I$14,0)),""))</f>
        <v/>
      </c>
      <c r="O183" s="16">
        <f>IF(COUNTA(A183:B183,D183,F183:M183)=0,"",IF(AND(B183&lt;&gt;"",C183&lt;&gt;"Course code not found",D183&lt;&gt;"",E183&lt;&gt;"Outcome ID not found",N183&lt;&gt;"",K183&lt;&gt;"",K183&lt;=TODAY(),IFERROR(INDEX('Lists &amp; Settings'!$C$5:$C$104,MATCH(B183,'Lists &amp; Settings'!$A$5:$A$104,0)),"")="Active",IFERROR(INDEX('Lists &amp; Settings'!$G$5:$G$24,MATCH(D183,'Lists &amp; Settings'!$E$5:$E$24,0)),"")="Active"),"Yes","No"))</f>
        <v/>
      </c>
      <c r="P183" s="10">
        <f>IF(COUNTA(A183:B183,D183,F183:M183)=0,"",IF(OR(A183="",B183="",D183="",F183=""),"Incomplete",IF(OR(C183="Course code not found",E183="Outcome ID not found",N183=""),"Invalid list value",IF(K183="","Review date missing",IF(K183&gt;TODAY(),"Future review date",IF(COUNTIFS($B$5:$B$204,B183,$D$5:$D$204,D183)&gt;1,"Duplicate course/outcome",IF(TODAY()-K183&gt;'Lists &amp; Settings'!$Q$5,"Review overdue","Ready")))))))</f>
        <v/>
      </c>
    </row>
    <row r="184">
      <c r="A184" s="12" t="n"/>
      <c r="B184" s="12" t="n"/>
      <c r="C184" s="10">
        <f>IF(B184="","",IFERROR(INDEX('Lists &amp; Settings'!$B$5:$B$104,MATCH(B184,'Lists &amp; Settings'!$A$5:$A$104,0)),"Course code not found"))</f>
        <v/>
      </c>
      <c r="D184" s="12" t="n"/>
      <c r="E184" s="10">
        <f>IF(D184="","",IFERROR(INDEX('Lists &amp; Settings'!$F$5:$F$24,MATCH(D184,'Lists &amp; Settings'!$E$5:$E$24,0)),"Outcome ID not found"))</f>
        <v/>
      </c>
      <c r="F184" s="12" t="n"/>
      <c r="G184" s="12" t="n"/>
      <c r="H184" s="12" t="n"/>
      <c r="I184" s="13" t="n"/>
      <c r="J184" s="12" t="n"/>
      <c r="K184" s="14" t="n"/>
      <c r="L184" s="13" t="n"/>
      <c r="M184" s="13" t="n"/>
      <c r="N184" s="15">
        <f>IF(F184="","",IFERROR(INDEX('Lists &amp; Settings'!$J$5:$J$14,MATCH(F184,'Lists &amp; Settings'!$I$5:$I$14,0)),""))</f>
        <v/>
      </c>
      <c r="O184" s="16">
        <f>IF(COUNTA(A184:B184,D184,F184:M184)=0,"",IF(AND(B184&lt;&gt;"",C184&lt;&gt;"Course code not found",D184&lt;&gt;"",E184&lt;&gt;"Outcome ID not found",N184&lt;&gt;"",K184&lt;&gt;"",K184&lt;=TODAY(),IFERROR(INDEX('Lists &amp; Settings'!$C$5:$C$104,MATCH(B184,'Lists &amp; Settings'!$A$5:$A$104,0)),"")="Active",IFERROR(INDEX('Lists &amp; Settings'!$G$5:$G$24,MATCH(D184,'Lists &amp; Settings'!$E$5:$E$24,0)),"")="Active"),"Yes","No"))</f>
        <v/>
      </c>
      <c r="P184" s="10">
        <f>IF(COUNTA(A184:B184,D184,F184:M184)=0,"",IF(OR(A184="",B184="",D184="",F184=""),"Incomplete",IF(OR(C184="Course code not found",E184="Outcome ID not found",N184=""),"Invalid list value",IF(K184="","Review date missing",IF(K184&gt;TODAY(),"Future review date",IF(COUNTIFS($B$5:$B$204,B184,$D$5:$D$204,D184)&gt;1,"Duplicate course/outcome",IF(TODAY()-K184&gt;'Lists &amp; Settings'!$Q$5,"Review overdue","Ready")))))))</f>
        <v/>
      </c>
    </row>
    <row r="185">
      <c r="A185" s="12" t="n"/>
      <c r="B185" s="12" t="n"/>
      <c r="C185" s="10">
        <f>IF(B185="","",IFERROR(INDEX('Lists &amp; Settings'!$B$5:$B$104,MATCH(B185,'Lists &amp; Settings'!$A$5:$A$104,0)),"Course code not found"))</f>
        <v/>
      </c>
      <c r="D185" s="12" t="n"/>
      <c r="E185" s="10">
        <f>IF(D185="","",IFERROR(INDEX('Lists &amp; Settings'!$F$5:$F$24,MATCH(D185,'Lists &amp; Settings'!$E$5:$E$24,0)),"Outcome ID not found"))</f>
        <v/>
      </c>
      <c r="F185" s="12" t="n"/>
      <c r="G185" s="12" t="n"/>
      <c r="H185" s="12" t="n"/>
      <c r="I185" s="13" t="n"/>
      <c r="J185" s="12" t="n"/>
      <c r="K185" s="14" t="n"/>
      <c r="L185" s="13" t="n"/>
      <c r="M185" s="13" t="n"/>
      <c r="N185" s="15">
        <f>IF(F185="","",IFERROR(INDEX('Lists &amp; Settings'!$J$5:$J$14,MATCH(F185,'Lists &amp; Settings'!$I$5:$I$14,0)),""))</f>
        <v/>
      </c>
      <c r="O185" s="16">
        <f>IF(COUNTA(A185:B185,D185,F185:M185)=0,"",IF(AND(B185&lt;&gt;"",C185&lt;&gt;"Course code not found",D185&lt;&gt;"",E185&lt;&gt;"Outcome ID not found",N185&lt;&gt;"",K185&lt;&gt;"",K185&lt;=TODAY(),IFERROR(INDEX('Lists &amp; Settings'!$C$5:$C$104,MATCH(B185,'Lists &amp; Settings'!$A$5:$A$104,0)),"")="Active",IFERROR(INDEX('Lists &amp; Settings'!$G$5:$G$24,MATCH(D185,'Lists &amp; Settings'!$E$5:$E$24,0)),"")="Active"),"Yes","No"))</f>
        <v/>
      </c>
      <c r="P185" s="10">
        <f>IF(COUNTA(A185:B185,D185,F185:M185)=0,"",IF(OR(A185="",B185="",D185="",F185=""),"Incomplete",IF(OR(C185="Course code not found",E185="Outcome ID not found",N185=""),"Invalid list value",IF(K185="","Review date missing",IF(K185&gt;TODAY(),"Future review date",IF(COUNTIFS($B$5:$B$204,B185,$D$5:$D$204,D185)&gt;1,"Duplicate course/outcome",IF(TODAY()-K185&gt;'Lists &amp; Settings'!$Q$5,"Review overdue","Ready")))))))</f>
        <v/>
      </c>
    </row>
    <row r="186">
      <c r="A186" s="12" t="n"/>
      <c r="B186" s="12" t="n"/>
      <c r="C186" s="10">
        <f>IF(B186="","",IFERROR(INDEX('Lists &amp; Settings'!$B$5:$B$104,MATCH(B186,'Lists &amp; Settings'!$A$5:$A$104,0)),"Course code not found"))</f>
        <v/>
      </c>
      <c r="D186" s="12" t="n"/>
      <c r="E186" s="10">
        <f>IF(D186="","",IFERROR(INDEX('Lists &amp; Settings'!$F$5:$F$24,MATCH(D186,'Lists &amp; Settings'!$E$5:$E$24,0)),"Outcome ID not found"))</f>
        <v/>
      </c>
      <c r="F186" s="12" t="n"/>
      <c r="G186" s="12" t="n"/>
      <c r="H186" s="12" t="n"/>
      <c r="I186" s="13" t="n"/>
      <c r="J186" s="12" t="n"/>
      <c r="K186" s="14" t="n"/>
      <c r="L186" s="13" t="n"/>
      <c r="M186" s="13" t="n"/>
      <c r="N186" s="15">
        <f>IF(F186="","",IFERROR(INDEX('Lists &amp; Settings'!$J$5:$J$14,MATCH(F186,'Lists &amp; Settings'!$I$5:$I$14,0)),""))</f>
        <v/>
      </c>
      <c r="O186" s="16">
        <f>IF(COUNTA(A186:B186,D186,F186:M186)=0,"",IF(AND(B186&lt;&gt;"",C186&lt;&gt;"Course code not found",D186&lt;&gt;"",E186&lt;&gt;"Outcome ID not found",N186&lt;&gt;"",K186&lt;&gt;"",K186&lt;=TODAY(),IFERROR(INDEX('Lists &amp; Settings'!$C$5:$C$104,MATCH(B186,'Lists &amp; Settings'!$A$5:$A$104,0)),"")="Active",IFERROR(INDEX('Lists &amp; Settings'!$G$5:$G$24,MATCH(D186,'Lists &amp; Settings'!$E$5:$E$24,0)),"")="Active"),"Yes","No"))</f>
        <v/>
      </c>
      <c r="P186" s="10">
        <f>IF(COUNTA(A186:B186,D186,F186:M186)=0,"",IF(OR(A186="",B186="",D186="",F186=""),"Incomplete",IF(OR(C186="Course code not found",E186="Outcome ID not found",N186=""),"Invalid list value",IF(K186="","Review date missing",IF(K186&gt;TODAY(),"Future review date",IF(COUNTIFS($B$5:$B$204,B186,$D$5:$D$204,D186)&gt;1,"Duplicate course/outcome",IF(TODAY()-K186&gt;'Lists &amp; Settings'!$Q$5,"Review overdue","Ready")))))))</f>
        <v/>
      </c>
    </row>
    <row r="187">
      <c r="A187" s="12" t="n"/>
      <c r="B187" s="12" t="n"/>
      <c r="C187" s="10">
        <f>IF(B187="","",IFERROR(INDEX('Lists &amp; Settings'!$B$5:$B$104,MATCH(B187,'Lists &amp; Settings'!$A$5:$A$104,0)),"Course code not found"))</f>
        <v/>
      </c>
      <c r="D187" s="12" t="n"/>
      <c r="E187" s="10">
        <f>IF(D187="","",IFERROR(INDEX('Lists &amp; Settings'!$F$5:$F$24,MATCH(D187,'Lists &amp; Settings'!$E$5:$E$24,0)),"Outcome ID not found"))</f>
        <v/>
      </c>
      <c r="F187" s="12" t="n"/>
      <c r="G187" s="12" t="n"/>
      <c r="H187" s="12" t="n"/>
      <c r="I187" s="13" t="n"/>
      <c r="J187" s="12" t="n"/>
      <c r="K187" s="14" t="n"/>
      <c r="L187" s="13" t="n"/>
      <c r="M187" s="13" t="n"/>
      <c r="N187" s="15">
        <f>IF(F187="","",IFERROR(INDEX('Lists &amp; Settings'!$J$5:$J$14,MATCH(F187,'Lists &amp; Settings'!$I$5:$I$14,0)),""))</f>
        <v/>
      </c>
      <c r="O187" s="16">
        <f>IF(COUNTA(A187:B187,D187,F187:M187)=0,"",IF(AND(B187&lt;&gt;"",C187&lt;&gt;"Course code not found",D187&lt;&gt;"",E187&lt;&gt;"Outcome ID not found",N187&lt;&gt;"",K187&lt;&gt;"",K187&lt;=TODAY(),IFERROR(INDEX('Lists &amp; Settings'!$C$5:$C$104,MATCH(B187,'Lists &amp; Settings'!$A$5:$A$104,0)),"")="Active",IFERROR(INDEX('Lists &amp; Settings'!$G$5:$G$24,MATCH(D187,'Lists &amp; Settings'!$E$5:$E$24,0)),"")="Active"),"Yes","No"))</f>
        <v/>
      </c>
      <c r="P187" s="10">
        <f>IF(COUNTA(A187:B187,D187,F187:M187)=0,"",IF(OR(A187="",B187="",D187="",F187=""),"Incomplete",IF(OR(C187="Course code not found",E187="Outcome ID not found",N187=""),"Invalid list value",IF(K187="","Review date missing",IF(K187&gt;TODAY(),"Future review date",IF(COUNTIFS($B$5:$B$204,B187,$D$5:$D$204,D187)&gt;1,"Duplicate course/outcome",IF(TODAY()-K187&gt;'Lists &amp; Settings'!$Q$5,"Review overdue","Ready")))))))</f>
        <v/>
      </c>
    </row>
    <row r="188">
      <c r="A188" s="12" t="n"/>
      <c r="B188" s="12" t="n"/>
      <c r="C188" s="10">
        <f>IF(B188="","",IFERROR(INDEX('Lists &amp; Settings'!$B$5:$B$104,MATCH(B188,'Lists &amp; Settings'!$A$5:$A$104,0)),"Course code not found"))</f>
        <v/>
      </c>
      <c r="D188" s="12" t="n"/>
      <c r="E188" s="10">
        <f>IF(D188="","",IFERROR(INDEX('Lists &amp; Settings'!$F$5:$F$24,MATCH(D188,'Lists &amp; Settings'!$E$5:$E$24,0)),"Outcome ID not found"))</f>
        <v/>
      </c>
      <c r="F188" s="12" t="n"/>
      <c r="G188" s="12" t="n"/>
      <c r="H188" s="12" t="n"/>
      <c r="I188" s="13" t="n"/>
      <c r="J188" s="12" t="n"/>
      <c r="K188" s="14" t="n"/>
      <c r="L188" s="13" t="n"/>
      <c r="M188" s="13" t="n"/>
      <c r="N188" s="15">
        <f>IF(F188="","",IFERROR(INDEX('Lists &amp; Settings'!$J$5:$J$14,MATCH(F188,'Lists &amp; Settings'!$I$5:$I$14,0)),""))</f>
        <v/>
      </c>
      <c r="O188" s="16">
        <f>IF(COUNTA(A188:B188,D188,F188:M188)=0,"",IF(AND(B188&lt;&gt;"",C188&lt;&gt;"Course code not found",D188&lt;&gt;"",E188&lt;&gt;"Outcome ID not found",N188&lt;&gt;"",K188&lt;&gt;"",K188&lt;=TODAY(),IFERROR(INDEX('Lists &amp; Settings'!$C$5:$C$104,MATCH(B188,'Lists &amp; Settings'!$A$5:$A$104,0)),"")="Active",IFERROR(INDEX('Lists &amp; Settings'!$G$5:$G$24,MATCH(D188,'Lists &amp; Settings'!$E$5:$E$24,0)),"")="Active"),"Yes","No"))</f>
        <v/>
      </c>
      <c r="P188" s="10">
        <f>IF(COUNTA(A188:B188,D188,F188:M188)=0,"",IF(OR(A188="",B188="",D188="",F188=""),"Incomplete",IF(OR(C188="Course code not found",E188="Outcome ID not found",N188=""),"Invalid list value",IF(K188="","Review date missing",IF(K188&gt;TODAY(),"Future review date",IF(COUNTIFS($B$5:$B$204,B188,$D$5:$D$204,D188)&gt;1,"Duplicate course/outcome",IF(TODAY()-K188&gt;'Lists &amp; Settings'!$Q$5,"Review overdue","Ready")))))))</f>
        <v/>
      </c>
    </row>
    <row r="189">
      <c r="A189" s="12" t="n"/>
      <c r="B189" s="12" t="n"/>
      <c r="C189" s="10">
        <f>IF(B189="","",IFERROR(INDEX('Lists &amp; Settings'!$B$5:$B$104,MATCH(B189,'Lists &amp; Settings'!$A$5:$A$104,0)),"Course code not found"))</f>
        <v/>
      </c>
      <c r="D189" s="12" t="n"/>
      <c r="E189" s="10">
        <f>IF(D189="","",IFERROR(INDEX('Lists &amp; Settings'!$F$5:$F$24,MATCH(D189,'Lists &amp; Settings'!$E$5:$E$24,0)),"Outcome ID not found"))</f>
        <v/>
      </c>
      <c r="F189" s="12" t="n"/>
      <c r="G189" s="12" t="n"/>
      <c r="H189" s="12" t="n"/>
      <c r="I189" s="13" t="n"/>
      <c r="J189" s="12" t="n"/>
      <c r="K189" s="14" t="n"/>
      <c r="L189" s="13" t="n"/>
      <c r="M189" s="13" t="n"/>
      <c r="N189" s="15">
        <f>IF(F189="","",IFERROR(INDEX('Lists &amp; Settings'!$J$5:$J$14,MATCH(F189,'Lists &amp; Settings'!$I$5:$I$14,0)),""))</f>
        <v/>
      </c>
      <c r="O189" s="16">
        <f>IF(COUNTA(A189:B189,D189,F189:M189)=0,"",IF(AND(B189&lt;&gt;"",C189&lt;&gt;"Course code not found",D189&lt;&gt;"",E189&lt;&gt;"Outcome ID not found",N189&lt;&gt;"",K189&lt;&gt;"",K189&lt;=TODAY(),IFERROR(INDEX('Lists &amp; Settings'!$C$5:$C$104,MATCH(B189,'Lists &amp; Settings'!$A$5:$A$104,0)),"")="Active",IFERROR(INDEX('Lists &amp; Settings'!$G$5:$G$24,MATCH(D189,'Lists &amp; Settings'!$E$5:$E$24,0)),"")="Active"),"Yes","No"))</f>
        <v/>
      </c>
      <c r="P189" s="10">
        <f>IF(COUNTA(A189:B189,D189,F189:M189)=0,"",IF(OR(A189="",B189="",D189="",F189=""),"Incomplete",IF(OR(C189="Course code not found",E189="Outcome ID not found",N189=""),"Invalid list value",IF(K189="","Review date missing",IF(K189&gt;TODAY(),"Future review date",IF(COUNTIFS($B$5:$B$204,B189,$D$5:$D$204,D189)&gt;1,"Duplicate course/outcome",IF(TODAY()-K189&gt;'Lists &amp; Settings'!$Q$5,"Review overdue","Ready")))))))</f>
        <v/>
      </c>
    </row>
    <row r="190">
      <c r="A190" s="12" t="n"/>
      <c r="B190" s="12" t="n"/>
      <c r="C190" s="10">
        <f>IF(B190="","",IFERROR(INDEX('Lists &amp; Settings'!$B$5:$B$104,MATCH(B190,'Lists &amp; Settings'!$A$5:$A$104,0)),"Course code not found"))</f>
        <v/>
      </c>
      <c r="D190" s="12" t="n"/>
      <c r="E190" s="10">
        <f>IF(D190="","",IFERROR(INDEX('Lists &amp; Settings'!$F$5:$F$24,MATCH(D190,'Lists &amp; Settings'!$E$5:$E$24,0)),"Outcome ID not found"))</f>
        <v/>
      </c>
      <c r="F190" s="12" t="n"/>
      <c r="G190" s="12" t="n"/>
      <c r="H190" s="12" t="n"/>
      <c r="I190" s="13" t="n"/>
      <c r="J190" s="12" t="n"/>
      <c r="K190" s="14" t="n"/>
      <c r="L190" s="13" t="n"/>
      <c r="M190" s="13" t="n"/>
      <c r="N190" s="15">
        <f>IF(F190="","",IFERROR(INDEX('Lists &amp; Settings'!$J$5:$J$14,MATCH(F190,'Lists &amp; Settings'!$I$5:$I$14,0)),""))</f>
        <v/>
      </c>
      <c r="O190" s="16">
        <f>IF(COUNTA(A190:B190,D190,F190:M190)=0,"",IF(AND(B190&lt;&gt;"",C190&lt;&gt;"Course code not found",D190&lt;&gt;"",E190&lt;&gt;"Outcome ID not found",N190&lt;&gt;"",K190&lt;&gt;"",K190&lt;=TODAY(),IFERROR(INDEX('Lists &amp; Settings'!$C$5:$C$104,MATCH(B190,'Lists &amp; Settings'!$A$5:$A$104,0)),"")="Active",IFERROR(INDEX('Lists &amp; Settings'!$G$5:$G$24,MATCH(D190,'Lists &amp; Settings'!$E$5:$E$24,0)),"")="Active"),"Yes","No"))</f>
        <v/>
      </c>
      <c r="P190" s="10">
        <f>IF(COUNTA(A190:B190,D190,F190:M190)=0,"",IF(OR(A190="",B190="",D190="",F190=""),"Incomplete",IF(OR(C190="Course code not found",E190="Outcome ID not found",N190=""),"Invalid list value",IF(K190="","Review date missing",IF(K190&gt;TODAY(),"Future review date",IF(COUNTIFS($B$5:$B$204,B190,$D$5:$D$204,D190)&gt;1,"Duplicate course/outcome",IF(TODAY()-K190&gt;'Lists &amp; Settings'!$Q$5,"Review overdue","Ready")))))))</f>
        <v/>
      </c>
    </row>
    <row r="191">
      <c r="A191" s="12" t="n"/>
      <c r="B191" s="12" t="n"/>
      <c r="C191" s="10">
        <f>IF(B191="","",IFERROR(INDEX('Lists &amp; Settings'!$B$5:$B$104,MATCH(B191,'Lists &amp; Settings'!$A$5:$A$104,0)),"Course code not found"))</f>
        <v/>
      </c>
      <c r="D191" s="12" t="n"/>
      <c r="E191" s="10">
        <f>IF(D191="","",IFERROR(INDEX('Lists &amp; Settings'!$F$5:$F$24,MATCH(D191,'Lists &amp; Settings'!$E$5:$E$24,0)),"Outcome ID not found"))</f>
        <v/>
      </c>
      <c r="F191" s="12" t="n"/>
      <c r="G191" s="12" t="n"/>
      <c r="H191" s="12" t="n"/>
      <c r="I191" s="13" t="n"/>
      <c r="J191" s="12" t="n"/>
      <c r="K191" s="14" t="n"/>
      <c r="L191" s="13" t="n"/>
      <c r="M191" s="13" t="n"/>
      <c r="N191" s="15">
        <f>IF(F191="","",IFERROR(INDEX('Lists &amp; Settings'!$J$5:$J$14,MATCH(F191,'Lists &amp; Settings'!$I$5:$I$14,0)),""))</f>
        <v/>
      </c>
      <c r="O191" s="16">
        <f>IF(COUNTA(A191:B191,D191,F191:M191)=0,"",IF(AND(B191&lt;&gt;"",C191&lt;&gt;"Course code not found",D191&lt;&gt;"",E191&lt;&gt;"Outcome ID not found",N191&lt;&gt;"",K191&lt;&gt;"",K191&lt;=TODAY(),IFERROR(INDEX('Lists &amp; Settings'!$C$5:$C$104,MATCH(B191,'Lists &amp; Settings'!$A$5:$A$104,0)),"")="Active",IFERROR(INDEX('Lists &amp; Settings'!$G$5:$G$24,MATCH(D191,'Lists &amp; Settings'!$E$5:$E$24,0)),"")="Active"),"Yes","No"))</f>
        <v/>
      </c>
      <c r="P191" s="10">
        <f>IF(COUNTA(A191:B191,D191,F191:M191)=0,"",IF(OR(A191="",B191="",D191="",F191=""),"Incomplete",IF(OR(C191="Course code not found",E191="Outcome ID not found",N191=""),"Invalid list value",IF(K191="","Review date missing",IF(K191&gt;TODAY(),"Future review date",IF(COUNTIFS($B$5:$B$204,B191,$D$5:$D$204,D191)&gt;1,"Duplicate course/outcome",IF(TODAY()-K191&gt;'Lists &amp; Settings'!$Q$5,"Review overdue","Ready")))))))</f>
        <v/>
      </c>
    </row>
    <row r="192">
      <c r="A192" s="12" t="n"/>
      <c r="B192" s="12" t="n"/>
      <c r="C192" s="10">
        <f>IF(B192="","",IFERROR(INDEX('Lists &amp; Settings'!$B$5:$B$104,MATCH(B192,'Lists &amp; Settings'!$A$5:$A$104,0)),"Course code not found"))</f>
        <v/>
      </c>
      <c r="D192" s="12" t="n"/>
      <c r="E192" s="10">
        <f>IF(D192="","",IFERROR(INDEX('Lists &amp; Settings'!$F$5:$F$24,MATCH(D192,'Lists &amp; Settings'!$E$5:$E$24,0)),"Outcome ID not found"))</f>
        <v/>
      </c>
      <c r="F192" s="12" t="n"/>
      <c r="G192" s="12" t="n"/>
      <c r="H192" s="12" t="n"/>
      <c r="I192" s="13" t="n"/>
      <c r="J192" s="12" t="n"/>
      <c r="K192" s="14" t="n"/>
      <c r="L192" s="13" t="n"/>
      <c r="M192" s="13" t="n"/>
      <c r="N192" s="15">
        <f>IF(F192="","",IFERROR(INDEX('Lists &amp; Settings'!$J$5:$J$14,MATCH(F192,'Lists &amp; Settings'!$I$5:$I$14,0)),""))</f>
        <v/>
      </c>
      <c r="O192" s="16">
        <f>IF(COUNTA(A192:B192,D192,F192:M192)=0,"",IF(AND(B192&lt;&gt;"",C192&lt;&gt;"Course code not found",D192&lt;&gt;"",E192&lt;&gt;"Outcome ID not found",N192&lt;&gt;"",K192&lt;&gt;"",K192&lt;=TODAY(),IFERROR(INDEX('Lists &amp; Settings'!$C$5:$C$104,MATCH(B192,'Lists &amp; Settings'!$A$5:$A$104,0)),"")="Active",IFERROR(INDEX('Lists &amp; Settings'!$G$5:$G$24,MATCH(D192,'Lists &amp; Settings'!$E$5:$E$24,0)),"")="Active"),"Yes","No"))</f>
        <v/>
      </c>
      <c r="P192" s="10">
        <f>IF(COUNTA(A192:B192,D192,F192:M192)=0,"",IF(OR(A192="",B192="",D192="",F192=""),"Incomplete",IF(OR(C192="Course code not found",E192="Outcome ID not found",N192=""),"Invalid list value",IF(K192="","Review date missing",IF(K192&gt;TODAY(),"Future review date",IF(COUNTIFS($B$5:$B$204,B192,$D$5:$D$204,D192)&gt;1,"Duplicate course/outcome",IF(TODAY()-K192&gt;'Lists &amp; Settings'!$Q$5,"Review overdue","Ready")))))))</f>
        <v/>
      </c>
    </row>
    <row r="193">
      <c r="A193" s="12" t="n"/>
      <c r="B193" s="12" t="n"/>
      <c r="C193" s="10">
        <f>IF(B193="","",IFERROR(INDEX('Lists &amp; Settings'!$B$5:$B$104,MATCH(B193,'Lists &amp; Settings'!$A$5:$A$104,0)),"Course code not found"))</f>
        <v/>
      </c>
      <c r="D193" s="12" t="n"/>
      <c r="E193" s="10">
        <f>IF(D193="","",IFERROR(INDEX('Lists &amp; Settings'!$F$5:$F$24,MATCH(D193,'Lists &amp; Settings'!$E$5:$E$24,0)),"Outcome ID not found"))</f>
        <v/>
      </c>
      <c r="F193" s="12" t="n"/>
      <c r="G193" s="12" t="n"/>
      <c r="H193" s="12" t="n"/>
      <c r="I193" s="13" t="n"/>
      <c r="J193" s="12" t="n"/>
      <c r="K193" s="14" t="n"/>
      <c r="L193" s="13" t="n"/>
      <c r="M193" s="13" t="n"/>
      <c r="N193" s="15">
        <f>IF(F193="","",IFERROR(INDEX('Lists &amp; Settings'!$J$5:$J$14,MATCH(F193,'Lists &amp; Settings'!$I$5:$I$14,0)),""))</f>
        <v/>
      </c>
      <c r="O193" s="16">
        <f>IF(COUNTA(A193:B193,D193,F193:M193)=0,"",IF(AND(B193&lt;&gt;"",C193&lt;&gt;"Course code not found",D193&lt;&gt;"",E193&lt;&gt;"Outcome ID not found",N193&lt;&gt;"",K193&lt;&gt;"",K193&lt;=TODAY(),IFERROR(INDEX('Lists &amp; Settings'!$C$5:$C$104,MATCH(B193,'Lists &amp; Settings'!$A$5:$A$104,0)),"")="Active",IFERROR(INDEX('Lists &amp; Settings'!$G$5:$G$24,MATCH(D193,'Lists &amp; Settings'!$E$5:$E$24,0)),"")="Active"),"Yes","No"))</f>
        <v/>
      </c>
      <c r="P193" s="10">
        <f>IF(COUNTA(A193:B193,D193,F193:M193)=0,"",IF(OR(A193="",B193="",D193="",F193=""),"Incomplete",IF(OR(C193="Course code not found",E193="Outcome ID not found",N193=""),"Invalid list value",IF(K193="","Review date missing",IF(K193&gt;TODAY(),"Future review date",IF(COUNTIFS($B$5:$B$204,B193,$D$5:$D$204,D193)&gt;1,"Duplicate course/outcome",IF(TODAY()-K193&gt;'Lists &amp; Settings'!$Q$5,"Review overdue","Ready")))))))</f>
        <v/>
      </c>
    </row>
    <row r="194">
      <c r="A194" s="12" t="n"/>
      <c r="B194" s="12" t="n"/>
      <c r="C194" s="10">
        <f>IF(B194="","",IFERROR(INDEX('Lists &amp; Settings'!$B$5:$B$104,MATCH(B194,'Lists &amp; Settings'!$A$5:$A$104,0)),"Course code not found"))</f>
        <v/>
      </c>
      <c r="D194" s="12" t="n"/>
      <c r="E194" s="10">
        <f>IF(D194="","",IFERROR(INDEX('Lists &amp; Settings'!$F$5:$F$24,MATCH(D194,'Lists &amp; Settings'!$E$5:$E$24,0)),"Outcome ID not found"))</f>
        <v/>
      </c>
      <c r="F194" s="12" t="n"/>
      <c r="G194" s="12" t="n"/>
      <c r="H194" s="12" t="n"/>
      <c r="I194" s="13" t="n"/>
      <c r="J194" s="12" t="n"/>
      <c r="K194" s="14" t="n"/>
      <c r="L194" s="13" t="n"/>
      <c r="M194" s="13" t="n"/>
      <c r="N194" s="15">
        <f>IF(F194="","",IFERROR(INDEX('Lists &amp; Settings'!$J$5:$J$14,MATCH(F194,'Lists &amp; Settings'!$I$5:$I$14,0)),""))</f>
        <v/>
      </c>
      <c r="O194" s="16">
        <f>IF(COUNTA(A194:B194,D194,F194:M194)=0,"",IF(AND(B194&lt;&gt;"",C194&lt;&gt;"Course code not found",D194&lt;&gt;"",E194&lt;&gt;"Outcome ID not found",N194&lt;&gt;"",K194&lt;&gt;"",K194&lt;=TODAY(),IFERROR(INDEX('Lists &amp; Settings'!$C$5:$C$104,MATCH(B194,'Lists &amp; Settings'!$A$5:$A$104,0)),"")="Active",IFERROR(INDEX('Lists &amp; Settings'!$G$5:$G$24,MATCH(D194,'Lists &amp; Settings'!$E$5:$E$24,0)),"")="Active"),"Yes","No"))</f>
        <v/>
      </c>
      <c r="P194" s="10">
        <f>IF(COUNTA(A194:B194,D194,F194:M194)=0,"",IF(OR(A194="",B194="",D194="",F194=""),"Incomplete",IF(OR(C194="Course code not found",E194="Outcome ID not found",N194=""),"Invalid list value",IF(K194="","Review date missing",IF(K194&gt;TODAY(),"Future review date",IF(COUNTIFS($B$5:$B$204,B194,$D$5:$D$204,D194)&gt;1,"Duplicate course/outcome",IF(TODAY()-K194&gt;'Lists &amp; Settings'!$Q$5,"Review overdue","Ready")))))))</f>
        <v/>
      </c>
    </row>
    <row r="195">
      <c r="A195" s="12" t="n"/>
      <c r="B195" s="12" t="n"/>
      <c r="C195" s="10">
        <f>IF(B195="","",IFERROR(INDEX('Lists &amp; Settings'!$B$5:$B$104,MATCH(B195,'Lists &amp; Settings'!$A$5:$A$104,0)),"Course code not found"))</f>
        <v/>
      </c>
      <c r="D195" s="12" t="n"/>
      <c r="E195" s="10">
        <f>IF(D195="","",IFERROR(INDEX('Lists &amp; Settings'!$F$5:$F$24,MATCH(D195,'Lists &amp; Settings'!$E$5:$E$24,0)),"Outcome ID not found"))</f>
        <v/>
      </c>
      <c r="F195" s="12" t="n"/>
      <c r="G195" s="12" t="n"/>
      <c r="H195" s="12" t="n"/>
      <c r="I195" s="13" t="n"/>
      <c r="J195" s="12" t="n"/>
      <c r="K195" s="14" t="n"/>
      <c r="L195" s="13" t="n"/>
      <c r="M195" s="13" t="n"/>
      <c r="N195" s="15">
        <f>IF(F195="","",IFERROR(INDEX('Lists &amp; Settings'!$J$5:$J$14,MATCH(F195,'Lists &amp; Settings'!$I$5:$I$14,0)),""))</f>
        <v/>
      </c>
      <c r="O195" s="16">
        <f>IF(COUNTA(A195:B195,D195,F195:M195)=0,"",IF(AND(B195&lt;&gt;"",C195&lt;&gt;"Course code not found",D195&lt;&gt;"",E195&lt;&gt;"Outcome ID not found",N195&lt;&gt;"",K195&lt;&gt;"",K195&lt;=TODAY(),IFERROR(INDEX('Lists &amp; Settings'!$C$5:$C$104,MATCH(B195,'Lists &amp; Settings'!$A$5:$A$104,0)),"")="Active",IFERROR(INDEX('Lists &amp; Settings'!$G$5:$G$24,MATCH(D195,'Lists &amp; Settings'!$E$5:$E$24,0)),"")="Active"),"Yes","No"))</f>
        <v/>
      </c>
      <c r="P195" s="10">
        <f>IF(COUNTA(A195:B195,D195,F195:M195)=0,"",IF(OR(A195="",B195="",D195="",F195=""),"Incomplete",IF(OR(C195="Course code not found",E195="Outcome ID not found",N195=""),"Invalid list value",IF(K195="","Review date missing",IF(K195&gt;TODAY(),"Future review date",IF(COUNTIFS($B$5:$B$204,B195,$D$5:$D$204,D195)&gt;1,"Duplicate course/outcome",IF(TODAY()-K195&gt;'Lists &amp; Settings'!$Q$5,"Review overdue","Ready")))))))</f>
        <v/>
      </c>
    </row>
    <row r="196">
      <c r="A196" s="12" t="n"/>
      <c r="B196" s="12" t="n"/>
      <c r="C196" s="10">
        <f>IF(B196="","",IFERROR(INDEX('Lists &amp; Settings'!$B$5:$B$104,MATCH(B196,'Lists &amp; Settings'!$A$5:$A$104,0)),"Course code not found"))</f>
        <v/>
      </c>
      <c r="D196" s="12" t="n"/>
      <c r="E196" s="10">
        <f>IF(D196="","",IFERROR(INDEX('Lists &amp; Settings'!$F$5:$F$24,MATCH(D196,'Lists &amp; Settings'!$E$5:$E$24,0)),"Outcome ID not found"))</f>
        <v/>
      </c>
      <c r="F196" s="12" t="n"/>
      <c r="G196" s="12" t="n"/>
      <c r="H196" s="12" t="n"/>
      <c r="I196" s="13" t="n"/>
      <c r="J196" s="12" t="n"/>
      <c r="K196" s="14" t="n"/>
      <c r="L196" s="13" t="n"/>
      <c r="M196" s="13" t="n"/>
      <c r="N196" s="15">
        <f>IF(F196="","",IFERROR(INDEX('Lists &amp; Settings'!$J$5:$J$14,MATCH(F196,'Lists &amp; Settings'!$I$5:$I$14,0)),""))</f>
        <v/>
      </c>
      <c r="O196" s="16">
        <f>IF(COUNTA(A196:B196,D196,F196:M196)=0,"",IF(AND(B196&lt;&gt;"",C196&lt;&gt;"Course code not found",D196&lt;&gt;"",E196&lt;&gt;"Outcome ID not found",N196&lt;&gt;"",K196&lt;&gt;"",K196&lt;=TODAY(),IFERROR(INDEX('Lists &amp; Settings'!$C$5:$C$104,MATCH(B196,'Lists &amp; Settings'!$A$5:$A$104,0)),"")="Active",IFERROR(INDEX('Lists &amp; Settings'!$G$5:$G$24,MATCH(D196,'Lists &amp; Settings'!$E$5:$E$24,0)),"")="Active"),"Yes","No"))</f>
        <v/>
      </c>
      <c r="P196" s="10">
        <f>IF(COUNTA(A196:B196,D196,F196:M196)=0,"",IF(OR(A196="",B196="",D196="",F196=""),"Incomplete",IF(OR(C196="Course code not found",E196="Outcome ID not found",N196=""),"Invalid list value",IF(K196="","Review date missing",IF(K196&gt;TODAY(),"Future review date",IF(COUNTIFS($B$5:$B$204,B196,$D$5:$D$204,D196)&gt;1,"Duplicate course/outcome",IF(TODAY()-K196&gt;'Lists &amp; Settings'!$Q$5,"Review overdue","Ready")))))))</f>
        <v/>
      </c>
    </row>
    <row r="197">
      <c r="A197" s="12" t="n"/>
      <c r="B197" s="12" t="n"/>
      <c r="C197" s="10">
        <f>IF(B197="","",IFERROR(INDEX('Lists &amp; Settings'!$B$5:$B$104,MATCH(B197,'Lists &amp; Settings'!$A$5:$A$104,0)),"Course code not found"))</f>
        <v/>
      </c>
      <c r="D197" s="12" t="n"/>
      <c r="E197" s="10">
        <f>IF(D197="","",IFERROR(INDEX('Lists &amp; Settings'!$F$5:$F$24,MATCH(D197,'Lists &amp; Settings'!$E$5:$E$24,0)),"Outcome ID not found"))</f>
        <v/>
      </c>
      <c r="F197" s="12" t="n"/>
      <c r="G197" s="12" t="n"/>
      <c r="H197" s="12" t="n"/>
      <c r="I197" s="13" t="n"/>
      <c r="J197" s="12" t="n"/>
      <c r="K197" s="14" t="n"/>
      <c r="L197" s="13" t="n"/>
      <c r="M197" s="13" t="n"/>
      <c r="N197" s="15">
        <f>IF(F197="","",IFERROR(INDEX('Lists &amp; Settings'!$J$5:$J$14,MATCH(F197,'Lists &amp; Settings'!$I$5:$I$14,0)),""))</f>
        <v/>
      </c>
      <c r="O197" s="16">
        <f>IF(COUNTA(A197:B197,D197,F197:M197)=0,"",IF(AND(B197&lt;&gt;"",C197&lt;&gt;"Course code not found",D197&lt;&gt;"",E197&lt;&gt;"Outcome ID not found",N197&lt;&gt;"",K197&lt;&gt;"",K197&lt;=TODAY(),IFERROR(INDEX('Lists &amp; Settings'!$C$5:$C$104,MATCH(B197,'Lists &amp; Settings'!$A$5:$A$104,0)),"")="Active",IFERROR(INDEX('Lists &amp; Settings'!$G$5:$G$24,MATCH(D197,'Lists &amp; Settings'!$E$5:$E$24,0)),"")="Active"),"Yes","No"))</f>
        <v/>
      </c>
      <c r="P197" s="10">
        <f>IF(COUNTA(A197:B197,D197,F197:M197)=0,"",IF(OR(A197="",B197="",D197="",F197=""),"Incomplete",IF(OR(C197="Course code not found",E197="Outcome ID not found",N197=""),"Invalid list value",IF(K197="","Review date missing",IF(K197&gt;TODAY(),"Future review date",IF(COUNTIFS($B$5:$B$204,B197,$D$5:$D$204,D197)&gt;1,"Duplicate course/outcome",IF(TODAY()-K197&gt;'Lists &amp; Settings'!$Q$5,"Review overdue","Ready")))))))</f>
        <v/>
      </c>
    </row>
    <row r="198">
      <c r="A198" s="12" t="n"/>
      <c r="B198" s="12" t="n"/>
      <c r="C198" s="10">
        <f>IF(B198="","",IFERROR(INDEX('Lists &amp; Settings'!$B$5:$B$104,MATCH(B198,'Lists &amp; Settings'!$A$5:$A$104,0)),"Course code not found"))</f>
        <v/>
      </c>
      <c r="D198" s="12" t="n"/>
      <c r="E198" s="10">
        <f>IF(D198="","",IFERROR(INDEX('Lists &amp; Settings'!$F$5:$F$24,MATCH(D198,'Lists &amp; Settings'!$E$5:$E$24,0)),"Outcome ID not found"))</f>
        <v/>
      </c>
      <c r="F198" s="12" t="n"/>
      <c r="G198" s="12" t="n"/>
      <c r="H198" s="12" t="n"/>
      <c r="I198" s="13" t="n"/>
      <c r="J198" s="12" t="n"/>
      <c r="K198" s="14" t="n"/>
      <c r="L198" s="13" t="n"/>
      <c r="M198" s="13" t="n"/>
      <c r="N198" s="15">
        <f>IF(F198="","",IFERROR(INDEX('Lists &amp; Settings'!$J$5:$J$14,MATCH(F198,'Lists &amp; Settings'!$I$5:$I$14,0)),""))</f>
        <v/>
      </c>
      <c r="O198" s="16">
        <f>IF(COUNTA(A198:B198,D198,F198:M198)=0,"",IF(AND(B198&lt;&gt;"",C198&lt;&gt;"Course code not found",D198&lt;&gt;"",E198&lt;&gt;"Outcome ID not found",N198&lt;&gt;"",K198&lt;&gt;"",K198&lt;=TODAY(),IFERROR(INDEX('Lists &amp; Settings'!$C$5:$C$104,MATCH(B198,'Lists &amp; Settings'!$A$5:$A$104,0)),"")="Active",IFERROR(INDEX('Lists &amp; Settings'!$G$5:$G$24,MATCH(D198,'Lists &amp; Settings'!$E$5:$E$24,0)),"")="Active"),"Yes","No"))</f>
        <v/>
      </c>
      <c r="P198" s="10">
        <f>IF(COUNTA(A198:B198,D198,F198:M198)=0,"",IF(OR(A198="",B198="",D198="",F198=""),"Incomplete",IF(OR(C198="Course code not found",E198="Outcome ID not found",N198=""),"Invalid list value",IF(K198="","Review date missing",IF(K198&gt;TODAY(),"Future review date",IF(COUNTIFS($B$5:$B$204,B198,$D$5:$D$204,D198)&gt;1,"Duplicate course/outcome",IF(TODAY()-K198&gt;'Lists &amp; Settings'!$Q$5,"Review overdue","Ready")))))))</f>
        <v/>
      </c>
    </row>
    <row r="199">
      <c r="A199" s="12" t="n"/>
      <c r="B199" s="12" t="n"/>
      <c r="C199" s="10">
        <f>IF(B199="","",IFERROR(INDEX('Lists &amp; Settings'!$B$5:$B$104,MATCH(B199,'Lists &amp; Settings'!$A$5:$A$104,0)),"Course code not found"))</f>
        <v/>
      </c>
      <c r="D199" s="12" t="n"/>
      <c r="E199" s="10">
        <f>IF(D199="","",IFERROR(INDEX('Lists &amp; Settings'!$F$5:$F$24,MATCH(D199,'Lists &amp; Settings'!$E$5:$E$24,0)),"Outcome ID not found"))</f>
        <v/>
      </c>
      <c r="F199" s="12" t="n"/>
      <c r="G199" s="12" t="n"/>
      <c r="H199" s="12" t="n"/>
      <c r="I199" s="13" t="n"/>
      <c r="J199" s="12" t="n"/>
      <c r="K199" s="14" t="n"/>
      <c r="L199" s="13" t="n"/>
      <c r="M199" s="13" t="n"/>
      <c r="N199" s="15">
        <f>IF(F199="","",IFERROR(INDEX('Lists &amp; Settings'!$J$5:$J$14,MATCH(F199,'Lists &amp; Settings'!$I$5:$I$14,0)),""))</f>
        <v/>
      </c>
      <c r="O199" s="16">
        <f>IF(COUNTA(A199:B199,D199,F199:M199)=0,"",IF(AND(B199&lt;&gt;"",C199&lt;&gt;"Course code not found",D199&lt;&gt;"",E199&lt;&gt;"Outcome ID not found",N199&lt;&gt;"",K199&lt;&gt;"",K199&lt;=TODAY(),IFERROR(INDEX('Lists &amp; Settings'!$C$5:$C$104,MATCH(B199,'Lists &amp; Settings'!$A$5:$A$104,0)),"")="Active",IFERROR(INDEX('Lists &amp; Settings'!$G$5:$G$24,MATCH(D199,'Lists &amp; Settings'!$E$5:$E$24,0)),"")="Active"),"Yes","No"))</f>
        <v/>
      </c>
      <c r="P199" s="10">
        <f>IF(COUNTA(A199:B199,D199,F199:M199)=0,"",IF(OR(A199="",B199="",D199="",F199=""),"Incomplete",IF(OR(C199="Course code not found",E199="Outcome ID not found",N199=""),"Invalid list value",IF(K199="","Review date missing",IF(K199&gt;TODAY(),"Future review date",IF(COUNTIFS($B$5:$B$204,B199,$D$5:$D$204,D199)&gt;1,"Duplicate course/outcome",IF(TODAY()-K199&gt;'Lists &amp; Settings'!$Q$5,"Review overdue","Ready")))))))</f>
        <v/>
      </c>
    </row>
    <row r="200">
      <c r="A200" s="12" t="n"/>
      <c r="B200" s="12" t="n"/>
      <c r="C200" s="10">
        <f>IF(B200="","",IFERROR(INDEX('Lists &amp; Settings'!$B$5:$B$104,MATCH(B200,'Lists &amp; Settings'!$A$5:$A$104,0)),"Course code not found"))</f>
        <v/>
      </c>
      <c r="D200" s="12" t="n"/>
      <c r="E200" s="10">
        <f>IF(D200="","",IFERROR(INDEX('Lists &amp; Settings'!$F$5:$F$24,MATCH(D200,'Lists &amp; Settings'!$E$5:$E$24,0)),"Outcome ID not found"))</f>
        <v/>
      </c>
      <c r="F200" s="12" t="n"/>
      <c r="G200" s="12" t="n"/>
      <c r="H200" s="12" t="n"/>
      <c r="I200" s="13" t="n"/>
      <c r="J200" s="12" t="n"/>
      <c r="K200" s="14" t="n"/>
      <c r="L200" s="13" t="n"/>
      <c r="M200" s="13" t="n"/>
      <c r="N200" s="15">
        <f>IF(F200="","",IFERROR(INDEX('Lists &amp; Settings'!$J$5:$J$14,MATCH(F200,'Lists &amp; Settings'!$I$5:$I$14,0)),""))</f>
        <v/>
      </c>
      <c r="O200" s="16">
        <f>IF(COUNTA(A200:B200,D200,F200:M200)=0,"",IF(AND(B200&lt;&gt;"",C200&lt;&gt;"Course code not found",D200&lt;&gt;"",E200&lt;&gt;"Outcome ID not found",N200&lt;&gt;"",K200&lt;&gt;"",K200&lt;=TODAY(),IFERROR(INDEX('Lists &amp; Settings'!$C$5:$C$104,MATCH(B200,'Lists &amp; Settings'!$A$5:$A$104,0)),"")="Active",IFERROR(INDEX('Lists &amp; Settings'!$G$5:$G$24,MATCH(D200,'Lists &amp; Settings'!$E$5:$E$24,0)),"")="Active"),"Yes","No"))</f>
        <v/>
      </c>
      <c r="P200" s="10">
        <f>IF(COUNTA(A200:B200,D200,F200:M200)=0,"",IF(OR(A200="",B200="",D200="",F200=""),"Incomplete",IF(OR(C200="Course code not found",E200="Outcome ID not found",N200=""),"Invalid list value",IF(K200="","Review date missing",IF(K200&gt;TODAY(),"Future review date",IF(COUNTIFS($B$5:$B$204,B200,$D$5:$D$204,D200)&gt;1,"Duplicate course/outcome",IF(TODAY()-K200&gt;'Lists &amp; Settings'!$Q$5,"Review overdue","Ready")))))))</f>
        <v/>
      </c>
    </row>
    <row r="201">
      <c r="A201" s="12" t="n"/>
      <c r="B201" s="12" t="n"/>
      <c r="C201" s="10">
        <f>IF(B201="","",IFERROR(INDEX('Lists &amp; Settings'!$B$5:$B$104,MATCH(B201,'Lists &amp; Settings'!$A$5:$A$104,0)),"Course code not found"))</f>
        <v/>
      </c>
      <c r="D201" s="12" t="n"/>
      <c r="E201" s="10">
        <f>IF(D201="","",IFERROR(INDEX('Lists &amp; Settings'!$F$5:$F$24,MATCH(D201,'Lists &amp; Settings'!$E$5:$E$24,0)),"Outcome ID not found"))</f>
        <v/>
      </c>
      <c r="F201" s="12" t="n"/>
      <c r="G201" s="12" t="n"/>
      <c r="H201" s="12" t="n"/>
      <c r="I201" s="13" t="n"/>
      <c r="J201" s="12" t="n"/>
      <c r="K201" s="14" t="n"/>
      <c r="L201" s="13" t="n"/>
      <c r="M201" s="13" t="n"/>
      <c r="N201" s="15">
        <f>IF(F201="","",IFERROR(INDEX('Lists &amp; Settings'!$J$5:$J$14,MATCH(F201,'Lists &amp; Settings'!$I$5:$I$14,0)),""))</f>
        <v/>
      </c>
      <c r="O201" s="16">
        <f>IF(COUNTA(A201:B201,D201,F201:M201)=0,"",IF(AND(B201&lt;&gt;"",C201&lt;&gt;"Course code not found",D201&lt;&gt;"",E201&lt;&gt;"Outcome ID not found",N201&lt;&gt;"",K201&lt;&gt;"",K201&lt;=TODAY(),IFERROR(INDEX('Lists &amp; Settings'!$C$5:$C$104,MATCH(B201,'Lists &amp; Settings'!$A$5:$A$104,0)),"")="Active",IFERROR(INDEX('Lists &amp; Settings'!$G$5:$G$24,MATCH(D201,'Lists &amp; Settings'!$E$5:$E$24,0)),"")="Active"),"Yes","No"))</f>
        <v/>
      </c>
      <c r="P201" s="10">
        <f>IF(COUNTA(A201:B201,D201,F201:M201)=0,"",IF(OR(A201="",B201="",D201="",F201=""),"Incomplete",IF(OR(C201="Course code not found",E201="Outcome ID not found",N201=""),"Invalid list value",IF(K201="","Review date missing",IF(K201&gt;TODAY(),"Future review date",IF(COUNTIFS($B$5:$B$204,B201,$D$5:$D$204,D201)&gt;1,"Duplicate course/outcome",IF(TODAY()-K201&gt;'Lists &amp; Settings'!$Q$5,"Review overdue","Ready")))))))</f>
        <v/>
      </c>
    </row>
    <row r="202">
      <c r="A202" s="12" t="n"/>
      <c r="B202" s="12" t="n"/>
      <c r="C202" s="10">
        <f>IF(B202="","",IFERROR(INDEX('Lists &amp; Settings'!$B$5:$B$104,MATCH(B202,'Lists &amp; Settings'!$A$5:$A$104,0)),"Course code not found"))</f>
        <v/>
      </c>
      <c r="D202" s="12" t="n"/>
      <c r="E202" s="10">
        <f>IF(D202="","",IFERROR(INDEX('Lists &amp; Settings'!$F$5:$F$24,MATCH(D202,'Lists &amp; Settings'!$E$5:$E$24,0)),"Outcome ID not found"))</f>
        <v/>
      </c>
      <c r="F202" s="12" t="n"/>
      <c r="G202" s="12" t="n"/>
      <c r="H202" s="12" t="n"/>
      <c r="I202" s="13" t="n"/>
      <c r="J202" s="12" t="n"/>
      <c r="K202" s="14" t="n"/>
      <c r="L202" s="13" t="n"/>
      <c r="M202" s="13" t="n"/>
      <c r="N202" s="15">
        <f>IF(F202="","",IFERROR(INDEX('Lists &amp; Settings'!$J$5:$J$14,MATCH(F202,'Lists &amp; Settings'!$I$5:$I$14,0)),""))</f>
        <v/>
      </c>
      <c r="O202" s="16">
        <f>IF(COUNTA(A202:B202,D202,F202:M202)=0,"",IF(AND(B202&lt;&gt;"",C202&lt;&gt;"Course code not found",D202&lt;&gt;"",E202&lt;&gt;"Outcome ID not found",N202&lt;&gt;"",K202&lt;&gt;"",K202&lt;=TODAY(),IFERROR(INDEX('Lists &amp; Settings'!$C$5:$C$104,MATCH(B202,'Lists &amp; Settings'!$A$5:$A$104,0)),"")="Active",IFERROR(INDEX('Lists &amp; Settings'!$G$5:$G$24,MATCH(D202,'Lists &amp; Settings'!$E$5:$E$24,0)),"")="Active"),"Yes","No"))</f>
        <v/>
      </c>
      <c r="P202" s="10">
        <f>IF(COUNTA(A202:B202,D202,F202:M202)=0,"",IF(OR(A202="",B202="",D202="",F202=""),"Incomplete",IF(OR(C202="Course code not found",E202="Outcome ID not found",N202=""),"Invalid list value",IF(K202="","Review date missing",IF(K202&gt;TODAY(),"Future review date",IF(COUNTIFS($B$5:$B$204,B202,$D$5:$D$204,D202)&gt;1,"Duplicate course/outcome",IF(TODAY()-K202&gt;'Lists &amp; Settings'!$Q$5,"Review overdue","Ready")))))))</f>
        <v/>
      </c>
    </row>
    <row r="203">
      <c r="A203" s="12" t="n"/>
      <c r="B203" s="12" t="n"/>
      <c r="C203" s="10">
        <f>IF(B203="","",IFERROR(INDEX('Lists &amp; Settings'!$B$5:$B$104,MATCH(B203,'Lists &amp; Settings'!$A$5:$A$104,0)),"Course code not found"))</f>
        <v/>
      </c>
      <c r="D203" s="12" t="n"/>
      <c r="E203" s="10">
        <f>IF(D203="","",IFERROR(INDEX('Lists &amp; Settings'!$F$5:$F$24,MATCH(D203,'Lists &amp; Settings'!$E$5:$E$24,0)),"Outcome ID not found"))</f>
        <v/>
      </c>
      <c r="F203" s="12" t="n"/>
      <c r="G203" s="12" t="n"/>
      <c r="H203" s="12" t="n"/>
      <c r="I203" s="13" t="n"/>
      <c r="J203" s="12" t="n"/>
      <c r="K203" s="14" t="n"/>
      <c r="L203" s="13" t="n"/>
      <c r="M203" s="13" t="n"/>
      <c r="N203" s="15">
        <f>IF(F203="","",IFERROR(INDEX('Lists &amp; Settings'!$J$5:$J$14,MATCH(F203,'Lists &amp; Settings'!$I$5:$I$14,0)),""))</f>
        <v/>
      </c>
      <c r="O203" s="16">
        <f>IF(COUNTA(A203:B203,D203,F203:M203)=0,"",IF(AND(B203&lt;&gt;"",C203&lt;&gt;"Course code not found",D203&lt;&gt;"",E203&lt;&gt;"Outcome ID not found",N203&lt;&gt;"",K203&lt;&gt;"",K203&lt;=TODAY(),IFERROR(INDEX('Lists &amp; Settings'!$C$5:$C$104,MATCH(B203,'Lists &amp; Settings'!$A$5:$A$104,0)),"")="Active",IFERROR(INDEX('Lists &amp; Settings'!$G$5:$G$24,MATCH(D203,'Lists &amp; Settings'!$E$5:$E$24,0)),"")="Active"),"Yes","No"))</f>
        <v/>
      </c>
      <c r="P203" s="10">
        <f>IF(COUNTA(A203:B203,D203,F203:M203)=0,"",IF(OR(A203="",B203="",D203="",F203=""),"Incomplete",IF(OR(C203="Course code not found",E203="Outcome ID not found",N203=""),"Invalid list value",IF(K203="","Review date missing",IF(K203&gt;TODAY(),"Future review date",IF(COUNTIFS($B$5:$B$204,B203,$D$5:$D$204,D203)&gt;1,"Duplicate course/outcome",IF(TODAY()-K203&gt;'Lists &amp; Settings'!$Q$5,"Review overdue","Ready")))))))</f>
        <v/>
      </c>
    </row>
    <row r="204">
      <c r="A204" s="12" t="n"/>
      <c r="B204" s="12" t="n"/>
      <c r="C204" s="10">
        <f>IF(B204="","",IFERROR(INDEX('Lists &amp; Settings'!$B$5:$B$104,MATCH(B204,'Lists &amp; Settings'!$A$5:$A$104,0)),"Course code not found"))</f>
        <v/>
      </c>
      <c r="D204" s="12" t="n"/>
      <c r="E204" s="10">
        <f>IF(D204="","",IFERROR(INDEX('Lists &amp; Settings'!$F$5:$F$24,MATCH(D204,'Lists &amp; Settings'!$E$5:$E$24,0)),"Outcome ID not found"))</f>
        <v/>
      </c>
      <c r="F204" s="12" t="n"/>
      <c r="G204" s="12" t="n"/>
      <c r="H204" s="12" t="n"/>
      <c r="I204" s="13" t="n"/>
      <c r="J204" s="12" t="n"/>
      <c r="K204" s="14" t="n"/>
      <c r="L204" s="13" t="n"/>
      <c r="M204" s="13" t="n"/>
      <c r="N204" s="15">
        <f>IF(F204="","",IFERROR(INDEX('Lists &amp; Settings'!$J$5:$J$14,MATCH(F204,'Lists &amp; Settings'!$I$5:$I$14,0)),""))</f>
        <v/>
      </c>
      <c r="O204" s="16">
        <f>IF(COUNTA(A204:B204,D204,F204:M204)=0,"",IF(AND(B204&lt;&gt;"",C204&lt;&gt;"Course code not found",D204&lt;&gt;"",E204&lt;&gt;"Outcome ID not found",N204&lt;&gt;"",K204&lt;&gt;"",K204&lt;=TODAY(),IFERROR(INDEX('Lists &amp; Settings'!$C$5:$C$104,MATCH(B204,'Lists &amp; Settings'!$A$5:$A$104,0)),"")="Active",IFERROR(INDEX('Lists &amp; Settings'!$G$5:$G$24,MATCH(D204,'Lists &amp; Settings'!$E$5:$E$24,0)),"")="Active"),"Yes","No"))</f>
        <v/>
      </c>
      <c r="P204" s="10">
        <f>IF(COUNTA(A204:B204,D204,F204:M204)=0,"",IF(OR(A204="",B204="",D204="",F204=""),"Incomplete",IF(OR(C204="Course code not found",E204="Outcome ID not found",N204=""),"Invalid list value",IF(K204="","Review date missing",IF(K204&gt;TODAY(),"Future review date",IF(COUNTIFS($B$5:$B$204,B204,$D$5:$D$204,D204)&gt;1,"Duplicate course/outcome",IF(TODAY()-K204&gt;'Lists &amp; Settings'!$Q$5,"Review overdue","Ready")))))))</f>
        <v/>
      </c>
    </row>
  </sheetData>
  <autoFilter ref="A4:P204"/>
  <mergeCells count="1">
    <mergeCell ref="A1:P1"/>
  </mergeCells>
  <conditionalFormatting sqref="A5:P204">
    <cfRule type="expression" priority="1" dxfId="2">
      <formula>AND($A5&lt;&gt;"",$P5="Incomplete")</formula>
    </cfRule>
    <cfRule type="expression" priority="2" dxfId="2">
      <formula>AND($A5&lt;&gt;"",OR($P5="Invalid list value",$P5="Future review date"))</formula>
    </cfRule>
    <cfRule type="expression" priority="3" dxfId="4">
      <formula>AND($A5&lt;&gt;"",$P5="Duplicate course/outcome")</formula>
    </cfRule>
    <cfRule type="expression" priority="4" dxfId="1">
      <formula>AND($A5&lt;&gt;"",OR($P5="Review overdue",$P5="Review date missing"))</formula>
    </cfRule>
  </conditionalFormatting>
  <conditionalFormatting sqref="O5:O204">
    <cfRule type="cellIs" priority="5" operator="equal" dxfId="0">
      <formula>"Yes"</formula>
    </cfRule>
    <cfRule type="cellIs" priority="6" operator="equal" dxfId="5">
      <formula>"No"</formula>
    </cfRule>
  </conditionalFormatting>
  <conditionalFormatting sqref="P5:P204">
    <cfRule type="cellIs" priority="7" operator="equal" dxfId="0">
      <formula>"Ready"</formula>
    </cfRule>
  </conditionalFormatting>
  <conditionalFormatting sqref="A5:A204">
    <cfRule type="expression" priority="8" dxfId="2">
      <formula>AND(A5&lt;&gt;"",COUNTIF($A$5:$A$204,A5)&gt;1)</formula>
    </cfRule>
  </conditionalFormatting>
  <dataValidations count="11">
    <dataValidation sqref="B5:B204" showDropDown="0" showInputMessage="1" showErrorMessage="1" allowBlank="0" errorTitle="Invalid Course Code" error="Select a course code from the dropdown list." promptTitle="Select a Course" prompt="Choose an active or archived course from the course list." type="list" errorStyle="stop">
      <formula1>'Lists &amp; Settings'!$A$5:$A$104</formula1>
    </dataValidation>
    <dataValidation sqref="D5:D204" showDropDown="0" showInputMessage="0" showErrorMessage="1" allowBlank="0" errorTitle="Invalid Outcome ID" error="Select an outcome ID from the dropdown list." type="list">
      <formula1>'Lists &amp; Settings'!$E$5:$E$24</formula1>
    </dataValidation>
    <dataValidation sqref="F5:F204" showDropDown="0" showInputMessage="0" showErrorMessage="1" allowBlank="0" errorTitle="Invalid Mapping Level" error="Select a mapping level from the dropdown list." type="list">
      <formula1>'Lists &amp; Settings'!$I$5:$I$14</formula1>
    </dataValidation>
    <dataValidation sqref="G5:G204" showDropDown="0" showInputMessage="0" showErrorMessage="1" allowBlank="0" errorTitle="Invalid Assessment Method" error="Select an assessment method from the dropdown list." type="list">
      <formula1>'Lists &amp; Settings'!$L$5:$L$24</formula1>
    </dataValidation>
    <dataValidation sqref="H5:H204" showDropDown="0" showInputMessage="0" showErrorMessage="0" allowBlank="0" type="list">
      <formula1>'Lists &amp; Settings'!$O$5:$O$6</formula1>
    </dataValidation>
    <dataValidation sqref="K5:K204" showDropDown="0" showInputMessage="0" showErrorMessage="1" allowBlank="0" errorTitle="Invalid Review Date" error="Enter a date between 01/01/2000 and 12/31/2100." type="date" operator="between">
      <formula1>DATE(2000,1,1)</formula1>
      <formula2>DATE(2100,12,31)</formula2>
    </dataValidation>
    <dataValidation sqref="A5:A204" showDropDown="0" showInputMessage="0" showErrorMessage="1" allowBlank="0" errorTitle="Duplicate Mapping ID" error="Use a unique mapping ID or leave the row blank." type="custom">
      <formula1>OR(A5="",COUNTIF($A$5:$A$204,A5)=1)</formula1>
    </dataValidation>
    <dataValidation sqref="I5:I204" showDropDown="0" showInputMessage="0" showErrorMessage="1" allowBlank="0" errorTitle="Evidence Artifact Too Long" error="Enter no more than 100 characters." type="textLength" operator="lessThanOrEqual">
      <formula1>100</formula1>
    </dataValidation>
    <dataValidation sqref="J5:J204" showDropDown="0" showInputMessage="0" showErrorMessage="1" allowBlank="0" errorTitle="Term Too Long" error="Enter no more than 30 characters." type="textLength" operator="lessThanOrEqual">
      <formula1>30</formula1>
    </dataValidation>
    <dataValidation sqref="L5:L204" showDropDown="0" showInputMessage="0" showErrorMessage="1" allowBlank="0" errorTitle="Reviewer Role Too Long" error="Enter no more than 50 characters." type="textLength" operator="lessThanOrEqual">
      <formula1>50</formula1>
    </dataValidation>
    <dataValidation sqref="M5:M204" showDropDown="0" showInputMessage="0" showErrorMessage="1" allowBlank="0" errorTitle="Notes Too Long" error="Enter no more than 250 characters.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107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28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8" customWidth="1" min="23" max="23"/>
    <col width="14" customWidth="1" min="24" max="24"/>
    <col width="18" customWidth="1" min="25" max="25"/>
  </cols>
  <sheetData>
    <row r="1" ht="28" customHeight="1">
      <c r="A1" s="1" t="inlineStr">
        <is>
          <t>Course-to-Outcome Coverage Matrix</t>
        </is>
      </c>
    </row>
    <row r="2">
      <c r="A2" s="11" t="inlineStr">
        <is>
          <t>I = Introduce, D = Develop, R = Reinforce, M = Mastery. The matrix uses usable records only.</t>
        </is>
      </c>
    </row>
    <row r="3" ht="60" customHeight="1">
      <c r="C3" s="17">
        <f>IF(C4="","",'Lists &amp; Settings'!F5)</f>
        <v/>
      </c>
      <c r="D3" s="17">
        <f>IF(D4="","",'Lists &amp; Settings'!F6)</f>
        <v/>
      </c>
      <c r="E3" s="17">
        <f>IF(E4="","",'Lists &amp; Settings'!F7)</f>
        <v/>
      </c>
      <c r="F3" s="17">
        <f>IF(F4="","",'Lists &amp; Settings'!F8)</f>
        <v/>
      </c>
      <c r="G3" s="17">
        <f>IF(G4="","",'Lists &amp; Settings'!F9)</f>
        <v/>
      </c>
      <c r="H3" s="17">
        <f>IF(H4="","",'Lists &amp; Settings'!F10)</f>
        <v/>
      </c>
      <c r="I3" s="17">
        <f>IF(I4="","",'Lists &amp; Settings'!F11)</f>
        <v/>
      </c>
      <c r="J3" s="17">
        <f>IF(J4="","",'Lists &amp; Settings'!F12)</f>
        <v/>
      </c>
      <c r="K3" s="17">
        <f>IF(K4="","",'Lists &amp; Settings'!F13)</f>
        <v/>
      </c>
      <c r="L3" s="17">
        <f>IF(L4="","",'Lists &amp; Settings'!F14)</f>
        <v/>
      </c>
      <c r="M3" s="17">
        <f>IF(M4="","",'Lists &amp; Settings'!F15)</f>
        <v/>
      </c>
      <c r="N3" s="17">
        <f>IF(N4="","",'Lists &amp; Settings'!F16)</f>
        <v/>
      </c>
      <c r="O3" s="17">
        <f>IF(O4="","",'Lists &amp; Settings'!F17)</f>
        <v/>
      </c>
      <c r="P3" s="17">
        <f>IF(P4="","",'Lists &amp; Settings'!F18)</f>
        <v/>
      </c>
      <c r="Q3" s="17">
        <f>IF(Q4="","",'Lists &amp; Settings'!F19)</f>
        <v/>
      </c>
      <c r="R3" s="17">
        <f>IF(R4="","",'Lists &amp; Settings'!F20)</f>
        <v/>
      </c>
      <c r="S3" s="17">
        <f>IF(S4="","",'Lists &amp; Settings'!F21)</f>
        <v/>
      </c>
      <c r="T3" s="17">
        <f>IF(T4="","",'Lists &amp; Settings'!F22)</f>
        <v/>
      </c>
      <c r="U3" s="17">
        <f>IF(U4="","",'Lists &amp; Settings'!F23)</f>
        <v/>
      </c>
      <c r="V3" s="17">
        <f>IF(V4="","",'Lists &amp; Settings'!F24)</f>
        <v/>
      </c>
    </row>
    <row r="4" ht="55" customHeight="1">
      <c r="A4" s="7" t="inlineStr">
        <is>
          <t>Course Code</t>
        </is>
      </c>
      <c r="B4" s="7" t="inlineStr">
        <is>
          <t>Course Title</t>
        </is>
      </c>
      <c r="C4" s="18">
        <f>IF('Lists &amp; Settings'!E5="","",'Lists &amp; Settings'!E5)</f>
        <v/>
      </c>
      <c r="D4" s="18">
        <f>IF('Lists &amp; Settings'!E6="","",'Lists &amp; Settings'!E6)</f>
        <v/>
      </c>
      <c r="E4" s="18">
        <f>IF('Lists &amp; Settings'!E7="","",'Lists &amp; Settings'!E7)</f>
        <v/>
      </c>
      <c r="F4" s="18">
        <f>IF('Lists &amp; Settings'!E8="","",'Lists &amp; Settings'!E8)</f>
        <v/>
      </c>
      <c r="G4" s="18">
        <f>IF('Lists &amp; Settings'!E9="","",'Lists &amp; Settings'!E9)</f>
        <v/>
      </c>
      <c r="H4" s="18">
        <f>IF('Lists &amp; Settings'!E10="","",'Lists &amp; Settings'!E10)</f>
        <v/>
      </c>
      <c r="I4" s="18">
        <f>IF('Lists &amp; Settings'!E11="","",'Lists &amp; Settings'!E11)</f>
        <v/>
      </c>
      <c r="J4" s="18">
        <f>IF('Lists &amp; Settings'!E12="","",'Lists &amp; Settings'!E12)</f>
        <v/>
      </c>
      <c r="K4" s="18">
        <f>IF('Lists &amp; Settings'!E13="","",'Lists &amp; Settings'!E13)</f>
        <v/>
      </c>
      <c r="L4" s="18">
        <f>IF('Lists &amp; Settings'!E14="","",'Lists &amp; Settings'!E14)</f>
        <v/>
      </c>
      <c r="M4" s="18">
        <f>IF('Lists &amp; Settings'!E15="","",'Lists &amp; Settings'!E15)</f>
        <v/>
      </c>
      <c r="N4" s="18">
        <f>IF('Lists &amp; Settings'!E16="","",'Lists &amp; Settings'!E16)</f>
        <v/>
      </c>
      <c r="O4" s="18">
        <f>IF('Lists &amp; Settings'!E17="","",'Lists &amp; Settings'!E17)</f>
        <v/>
      </c>
      <c r="P4" s="18">
        <f>IF('Lists &amp; Settings'!E18="","",'Lists &amp; Settings'!E18)</f>
        <v/>
      </c>
      <c r="Q4" s="18">
        <f>IF('Lists &amp; Settings'!E19="","",'Lists &amp; Settings'!E19)</f>
        <v/>
      </c>
      <c r="R4" s="18">
        <f>IF('Lists &amp; Settings'!E20="","",'Lists &amp; Settings'!E20)</f>
        <v/>
      </c>
      <c r="S4" s="18">
        <f>IF('Lists &amp; Settings'!E21="","",'Lists &amp; Settings'!E21)</f>
        <v/>
      </c>
      <c r="T4" s="18">
        <f>IF('Lists &amp; Settings'!E22="","",'Lists &amp; Settings'!E22)</f>
        <v/>
      </c>
      <c r="U4" s="18">
        <f>IF('Lists &amp; Settings'!E23="","",'Lists &amp; Settings'!E23)</f>
        <v/>
      </c>
      <c r="V4" s="18">
        <f>IF('Lists &amp; Settings'!E24="","",'Lists &amp; Settings'!E24)</f>
        <v/>
      </c>
      <c r="W4" s="7" t="inlineStr">
        <is>
          <t>Outcomes Mapped</t>
        </is>
      </c>
      <c r="X4" s="7" t="inlineStr">
        <is>
          <t>Coverage %</t>
        </is>
      </c>
      <c r="Y4" s="7" t="inlineStr">
        <is>
          <t>Mastery Outcomes</t>
        </is>
      </c>
    </row>
    <row r="5">
      <c r="A5" s="9">
        <f>IF('Lists &amp; Settings'!A5="","",'Lists &amp; Settings'!A5)</f>
        <v/>
      </c>
      <c r="B5" s="16">
        <f>IF(A5="","",'Lists &amp; Settings'!B5)</f>
        <v/>
      </c>
      <c r="C5" s="9">
        <f>IF(OR($A5="",C$4=""),"",IF(COUNTIFS('Mapping Entries'!$B$5:$B$204,$A5,'Mapping Entries'!$D$5:$D$204,C$4,'Mapping Entries'!$O$5:$O$204,"Yes")=0,"",CHOOSE(MAXIFS('Mapping Entries'!$N$5:$N$204,'Mapping Entries'!$B$5:$B$204,$A5,'Mapping Entries'!$D$5:$D$204,C$4,'Mapping Entries'!$O$5:$O$204,"Yes"),"I","D","R","M")))</f>
        <v/>
      </c>
      <c r="D5" s="9">
        <f>IF(OR($A5="",D$4=""),"",IF(COUNTIFS('Mapping Entries'!$B$5:$B$204,$A5,'Mapping Entries'!$D$5:$D$204,D$4,'Mapping Entries'!$O$5:$O$204,"Yes")=0,"",CHOOSE(MAXIFS('Mapping Entries'!$N$5:$N$204,'Mapping Entries'!$B$5:$B$204,$A5,'Mapping Entries'!$D$5:$D$204,D$4,'Mapping Entries'!$O$5:$O$204,"Yes"),"I","D","R","M")))</f>
        <v/>
      </c>
      <c r="E5" s="9">
        <f>IF(OR($A5="",E$4=""),"",IF(COUNTIFS('Mapping Entries'!$B$5:$B$204,$A5,'Mapping Entries'!$D$5:$D$204,E$4,'Mapping Entries'!$O$5:$O$204,"Yes")=0,"",CHOOSE(MAXIFS('Mapping Entries'!$N$5:$N$204,'Mapping Entries'!$B$5:$B$204,$A5,'Mapping Entries'!$D$5:$D$204,E$4,'Mapping Entries'!$O$5:$O$204,"Yes"),"I","D","R","M")))</f>
        <v/>
      </c>
      <c r="F5" s="9">
        <f>IF(OR($A5="",F$4=""),"",IF(COUNTIFS('Mapping Entries'!$B$5:$B$204,$A5,'Mapping Entries'!$D$5:$D$204,F$4,'Mapping Entries'!$O$5:$O$204,"Yes")=0,"",CHOOSE(MAXIFS('Mapping Entries'!$N$5:$N$204,'Mapping Entries'!$B$5:$B$204,$A5,'Mapping Entries'!$D$5:$D$204,F$4,'Mapping Entries'!$O$5:$O$204,"Yes"),"I","D","R","M")))</f>
        <v/>
      </c>
      <c r="G5" s="9">
        <f>IF(OR($A5="",G$4=""),"",IF(COUNTIFS('Mapping Entries'!$B$5:$B$204,$A5,'Mapping Entries'!$D$5:$D$204,G$4,'Mapping Entries'!$O$5:$O$204,"Yes")=0,"",CHOOSE(MAXIFS('Mapping Entries'!$N$5:$N$204,'Mapping Entries'!$B$5:$B$204,$A5,'Mapping Entries'!$D$5:$D$204,G$4,'Mapping Entries'!$O$5:$O$204,"Yes"),"I","D","R","M")))</f>
        <v/>
      </c>
      <c r="H5" s="9">
        <f>IF(OR($A5="",H$4=""),"",IF(COUNTIFS('Mapping Entries'!$B$5:$B$204,$A5,'Mapping Entries'!$D$5:$D$204,H$4,'Mapping Entries'!$O$5:$O$204,"Yes")=0,"",CHOOSE(MAXIFS('Mapping Entries'!$N$5:$N$204,'Mapping Entries'!$B$5:$B$204,$A5,'Mapping Entries'!$D$5:$D$204,H$4,'Mapping Entries'!$O$5:$O$204,"Yes"),"I","D","R","M")))</f>
        <v/>
      </c>
      <c r="I5" s="9">
        <f>IF(OR($A5="",I$4=""),"",IF(COUNTIFS('Mapping Entries'!$B$5:$B$204,$A5,'Mapping Entries'!$D$5:$D$204,I$4,'Mapping Entries'!$O$5:$O$204,"Yes")=0,"",CHOOSE(MAXIFS('Mapping Entries'!$N$5:$N$204,'Mapping Entries'!$B$5:$B$204,$A5,'Mapping Entries'!$D$5:$D$204,I$4,'Mapping Entries'!$O$5:$O$204,"Yes"),"I","D","R","M")))</f>
        <v/>
      </c>
      <c r="J5" s="9">
        <f>IF(OR($A5="",J$4=""),"",IF(COUNTIFS('Mapping Entries'!$B$5:$B$204,$A5,'Mapping Entries'!$D$5:$D$204,J$4,'Mapping Entries'!$O$5:$O$204,"Yes")=0,"",CHOOSE(MAXIFS('Mapping Entries'!$N$5:$N$204,'Mapping Entries'!$B$5:$B$204,$A5,'Mapping Entries'!$D$5:$D$204,J$4,'Mapping Entries'!$O$5:$O$204,"Yes"),"I","D","R","M")))</f>
        <v/>
      </c>
      <c r="K5" s="9">
        <f>IF(OR($A5="",K$4=""),"",IF(COUNTIFS('Mapping Entries'!$B$5:$B$204,$A5,'Mapping Entries'!$D$5:$D$204,K$4,'Mapping Entries'!$O$5:$O$204,"Yes")=0,"",CHOOSE(MAXIFS('Mapping Entries'!$N$5:$N$204,'Mapping Entries'!$B$5:$B$204,$A5,'Mapping Entries'!$D$5:$D$204,K$4,'Mapping Entries'!$O$5:$O$204,"Yes"),"I","D","R","M")))</f>
        <v/>
      </c>
      <c r="L5" s="9">
        <f>IF(OR($A5="",L$4=""),"",IF(COUNTIFS('Mapping Entries'!$B$5:$B$204,$A5,'Mapping Entries'!$D$5:$D$204,L$4,'Mapping Entries'!$O$5:$O$204,"Yes")=0,"",CHOOSE(MAXIFS('Mapping Entries'!$N$5:$N$204,'Mapping Entries'!$B$5:$B$204,$A5,'Mapping Entries'!$D$5:$D$204,L$4,'Mapping Entries'!$O$5:$O$204,"Yes"),"I","D","R","M")))</f>
        <v/>
      </c>
      <c r="M5" s="9">
        <f>IF(OR($A5="",M$4=""),"",IF(COUNTIFS('Mapping Entries'!$B$5:$B$204,$A5,'Mapping Entries'!$D$5:$D$204,M$4,'Mapping Entries'!$O$5:$O$204,"Yes")=0,"",CHOOSE(MAXIFS('Mapping Entries'!$N$5:$N$204,'Mapping Entries'!$B$5:$B$204,$A5,'Mapping Entries'!$D$5:$D$204,M$4,'Mapping Entries'!$O$5:$O$204,"Yes"),"I","D","R","M")))</f>
        <v/>
      </c>
      <c r="N5" s="9">
        <f>IF(OR($A5="",N$4=""),"",IF(COUNTIFS('Mapping Entries'!$B$5:$B$204,$A5,'Mapping Entries'!$D$5:$D$204,N$4,'Mapping Entries'!$O$5:$O$204,"Yes")=0,"",CHOOSE(MAXIFS('Mapping Entries'!$N$5:$N$204,'Mapping Entries'!$B$5:$B$204,$A5,'Mapping Entries'!$D$5:$D$204,N$4,'Mapping Entries'!$O$5:$O$204,"Yes"),"I","D","R","M")))</f>
        <v/>
      </c>
      <c r="O5" s="9">
        <f>IF(OR($A5="",O$4=""),"",IF(COUNTIFS('Mapping Entries'!$B$5:$B$204,$A5,'Mapping Entries'!$D$5:$D$204,O$4,'Mapping Entries'!$O$5:$O$204,"Yes")=0,"",CHOOSE(MAXIFS('Mapping Entries'!$N$5:$N$204,'Mapping Entries'!$B$5:$B$204,$A5,'Mapping Entries'!$D$5:$D$204,O$4,'Mapping Entries'!$O$5:$O$204,"Yes"),"I","D","R","M")))</f>
        <v/>
      </c>
      <c r="P5" s="9">
        <f>IF(OR($A5="",P$4=""),"",IF(COUNTIFS('Mapping Entries'!$B$5:$B$204,$A5,'Mapping Entries'!$D$5:$D$204,P$4,'Mapping Entries'!$O$5:$O$204,"Yes")=0,"",CHOOSE(MAXIFS('Mapping Entries'!$N$5:$N$204,'Mapping Entries'!$B$5:$B$204,$A5,'Mapping Entries'!$D$5:$D$204,P$4,'Mapping Entries'!$O$5:$O$204,"Yes"),"I","D","R","M")))</f>
        <v/>
      </c>
      <c r="Q5" s="9">
        <f>IF(OR($A5="",Q$4=""),"",IF(COUNTIFS('Mapping Entries'!$B$5:$B$204,$A5,'Mapping Entries'!$D$5:$D$204,Q$4,'Mapping Entries'!$O$5:$O$204,"Yes")=0,"",CHOOSE(MAXIFS('Mapping Entries'!$N$5:$N$204,'Mapping Entries'!$B$5:$B$204,$A5,'Mapping Entries'!$D$5:$D$204,Q$4,'Mapping Entries'!$O$5:$O$204,"Yes"),"I","D","R","M")))</f>
        <v/>
      </c>
      <c r="R5" s="9">
        <f>IF(OR($A5="",R$4=""),"",IF(COUNTIFS('Mapping Entries'!$B$5:$B$204,$A5,'Mapping Entries'!$D$5:$D$204,R$4,'Mapping Entries'!$O$5:$O$204,"Yes")=0,"",CHOOSE(MAXIFS('Mapping Entries'!$N$5:$N$204,'Mapping Entries'!$B$5:$B$204,$A5,'Mapping Entries'!$D$5:$D$204,R$4,'Mapping Entries'!$O$5:$O$204,"Yes"),"I","D","R","M")))</f>
        <v/>
      </c>
      <c r="S5" s="9">
        <f>IF(OR($A5="",S$4=""),"",IF(COUNTIFS('Mapping Entries'!$B$5:$B$204,$A5,'Mapping Entries'!$D$5:$D$204,S$4,'Mapping Entries'!$O$5:$O$204,"Yes")=0,"",CHOOSE(MAXIFS('Mapping Entries'!$N$5:$N$204,'Mapping Entries'!$B$5:$B$204,$A5,'Mapping Entries'!$D$5:$D$204,S$4,'Mapping Entries'!$O$5:$O$204,"Yes"),"I","D","R","M")))</f>
        <v/>
      </c>
      <c r="T5" s="9">
        <f>IF(OR($A5="",T$4=""),"",IF(COUNTIFS('Mapping Entries'!$B$5:$B$204,$A5,'Mapping Entries'!$D$5:$D$204,T$4,'Mapping Entries'!$O$5:$O$204,"Yes")=0,"",CHOOSE(MAXIFS('Mapping Entries'!$N$5:$N$204,'Mapping Entries'!$B$5:$B$204,$A5,'Mapping Entries'!$D$5:$D$204,T$4,'Mapping Entries'!$O$5:$O$204,"Yes"),"I","D","R","M")))</f>
        <v/>
      </c>
      <c r="U5" s="9">
        <f>IF(OR($A5="",U$4=""),"",IF(COUNTIFS('Mapping Entries'!$B$5:$B$204,$A5,'Mapping Entries'!$D$5:$D$204,U$4,'Mapping Entries'!$O$5:$O$204,"Yes")=0,"",CHOOSE(MAXIFS('Mapping Entries'!$N$5:$N$204,'Mapping Entries'!$B$5:$B$204,$A5,'Mapping Entries'!$D$5:$D$204,U$4,'Mapping Entries'!$O$5:$O$204,"Yes"),"I","D","R","M")))</f>
        <v/>
      </c>
      <c r="V5" s="9">
        <f>IF(OR($A5="",V$4=""),"",IF(COUNTIFS('Mapping Entries'!$B$5:$B$204,$A5,'Mapping Entries'!$D$5:$D$204,V$4,'Mapping Entries'!$O$5:$O$204,"Yes")=0,"",CHOOSE(MAXIFS('Mapping Entries'!$N$5:$N$204,'Mapping Entries'!$B$5:$B$204,$A5,'Mapping Entries'!$D$5:$D$204,V$4,'Mapping Entries'!$O$5:$O$204,"Yes"),"I","D","R","M")))</f>
        <v/>
      </c>
      <c r="W5" s="9">
        <f>IF(A5="","",COUNTIF(C5:V5,"?"))</f>
        <v/>
      </c>
      <c r="X5" s="19">
        <f>IF(A5="","",IFERROR(W5/COUNTIF($C$4:$V$4,"?*"),""))</f>
        <v/>
      </c>
      <c r="Y5" s="9">
        <f>IF(A5="","",COUNTIF(C5:V5,"M"))</f>
        <v/>
      </c>
    </row>
    <row r="6">
      <c r="A6" s="9">
        <f>IF('Lists &amp; Settings'!A6="","",'Lists &amp; Settings'!A6)</f>
        <v/>
      </c>
      <c r="B6" s="16">
        <f>IF(A6="","",'Lists &amp; Settings'!B6)</f>
        <v/>
      </c>
      <c r="C6" s="9">
        <f>IF(OR($A6="",C$4=""),"",IF(COUNTIFS('Mapping Entries'!$B$5:$B$204,$A6,'Mapping Entries'!$D$5:$D$204,C$4,'Mapping Entries'!$O$5:$O$204,"Yes")=0,"",CHOOSE(MAXIFS('Mapping Entries'!$N$5:$N$204,'Mapping Entries'!$B$5:$B$204,$A6,'Mapping Entries'!$D$5:$D$204,C$4,'Mapping Entries'!$O$5:$O$204,"Yes"),"I","D","R","M")))</f>
        <v/>
      </c>
      <c r="D6" s="9">
        <f>IF(OR($A6="",D$4=""),"",IF(COUNTIFS('Mapping Entries'!$B$5:$B$204,$A6,'Mapping Entries'!$D$5:$D$204,D$4,'Mapping Entries'!$O$5:$O$204,"Yes")=0,"",CHOOSE(MAXIFS('Mapping Entries'!$N$5:$N$204,'Mapping Entries'!$B$5:$B$204,$A6,'Mapping Entries'!$D$5:$D$204,D$4,'Mapping Entries'!$O$5:$O$204,"Yes"),"I","D","R","M")))</f>
        <v/>
      </c>
      <c r="E6" s="9">
        <f>IF(OR($A6="",E$4=""),"",IF(COUNTIFS('Mapping Entries'!$B$5:$B$204,$A6,'Mapping Entries'!$D$5:$D$204,E$4,'Mapping Entries'!$O$5:$O$204,"Yes")=0,"",CHOOSE(MAXIFS('Mapping Entries'!$N$5:$N$204,'Mapping Entries'!$B$5:$B$204,$A6,'Mapping Entries'!$D$5:$D$204,E$4,'Mapping Entries'!$O$5:$O$204,"Yes"),"I","D","R","M")))</f>
        <v/>
      </c>
      <c r="F6" s="9">
        <f>IF(OR($A6="",F$4=""),"",IF(COUNTIFS('Mapping Entries'!$B$5:$B$204,$A6,'Mapping Entries'!$D$5:$D$204,F$4,'Mapping Entries'!$O$5:$O$204,"Yes")=0,"",CHOOSE(MAXIFS('Mapping Entries'!$N$5:$N$204,'Mapping Entries'!$B$5:$B$204,$A6,'Mapping Entries'!$D$5:$D$204,F$4,'Mapping Entries'!$O$5:$O$204,"Yes"),"I","D","R","M")))</f>
        <v/>
      </c>
      <c r="G6" s="9">
        <f>IF(OR($A6="",G$4=""),"",IF(COUNTIFS('Mapping Entries'!$B$5:$B$204,$A6,'Mapping Entries'!$D$5:$D$204,G$4,'Mapping Entries'!$O$5:$O$204,"Yes")=0,"",CHOOSE(MAXIFS('Mapping Entries'!$N$5:$N$204,'Mapping Entries'!$B$5:$B$204,$A6,'Mapping Entries'!$D$5:$D$204,G$4,'Mapping Entries'!$O$5:$O$204,"Yes"),"I","D","R","M")))</f>
        <v/>
      </c>
      <c r="H6" s="9">
        <f>IF(OR($A6="",H$4=""),"",IF(COUNTIFS('Mapping Entries'!$B$5:$B$204,$A6,'Mapping Entries'!$D$5:$D$204,H$4,'Mapping Entries'!$O$5:$O$204,"Yes")=0,"",CHOOSE(MAXIFS('Mapping Entries'!$N$5:$N$204,'Mapping Entries'!$B$5:$B$204,$A6,'Mapping Entries'!$D$5:$D$204,H$4,'Mapping Entries'!$O$5:$O$204,"Yes"),"I","D","R","M")))</f>
        <v/>
      </c>
      <c r="I6" s="9">
        <f>IF(OR($A6="",I$4=""),"",IF(COUNTIFS('Mapping Entries'!$B$5:$B$204,$A6,'Mapping Entries'!$D$5:$D$204,I$4,'Mapping Entries'!$O$5:$O$204,"Yes")=0,"",CHOOSE(MAXIFS('Mapping Entries'!$N$5:$N$204,'Mapping Entries'!$B$5:$B$204,$A6,'Mapping Entries'!$D$5:$D$204,I$4,'Mapping Entries'!$O$5:$O$204,"Yes"),"I","D","R","M")))</f>
        <v/>
      </c>
      <c r="J6" s="9">
        <f>IF(OR($A6="",J$4=""),"",IF(COUNTIFS('Mapping Entries'!$B$5:$B$204,$A6,'Mapping Entries'!$D$5:$D$204,J$4,'Mapping Entries'!$O$5:$O$204,"Yes")=0,"",CHOOSE(MAXIFS('Mapping Entries'!$N$5:$N$204,'Mapping Entries'!$B$5:$B$204,$A6,'Mapping Entries'!$D$5:$D$204,J$4,'Mapping Entries'!$O$5:$O$204,"Yes"),"I","D","R","M")))</f>
        <v/>
      </c>
      <c r="K6" s="9">
        <f>IF(OR($A6="",K$4=""),"",IF(COUNTIFS('Mapping Entries'!$B$5:$B$204,$A6,'Mapping Entries'!$D$5:$D$204,K$4,'Mapping Entries'!$O$5:$O$204,"Yes")=0,"",CHOOSE(MAXIFS('Mapping Entries'!$N$5:$N$204,'Mapping Entries'!$B$5:$B$204,$A6,'Mapping Entries'!$D$5:$D$204,K$4,'Mapping Entries'!$O$5:$O$204,"Yes"),"I","D","R","M")))</f>
        <v/>
      </c>
      <c r="L6" s="9">
        <f>IF(OR($A6="",L$4=""),"",IF(COUNTIFS('Mapping Entries'!$B$5:$B$204,$A6,'Mapping Entries'!$D$5:$D$204,L$4,'Mapping Entries'!$O$5:$O$204,"Yes")=0,"",CHOOSE(MAXIFS('Mapping Entries'!$N$5:$N$204,'Mapping Entries'!$B$5:$B$204,$A6,'Mapping Entries'!$D$5:$D$204,L$4,'Mapping Entries'!$O$5:$O$204,"Yes"),"I","D","R","M")))</f>
        <v/>
      </c>
      <c r="M6" s="9">
        <f>IF(OR($A6="",M$4=""),"",IF(COUNTIFS('Mapping Entries'!$B$5:$B$204,$A6,'Mapping Entries'!$D$5:$D$204,M$4,'Mapping Entries'!$O$5:$O$204,"Yes")=0,"",CHOOSE(MAXIFS('Mapping Entries'!$N$5:$N$204,'Mapping Entries'!$B$5:$B$204,$A6,'Mapping Entries'!$D$5:$D$204,M$4,'Mapping Entries'!$O$5:$O$204,"Yes"),"I","D","R","M")))</f>
        <v/>
      </c>
      <c r="N6" s="9">
        <f>IF(OR($A6="",N$4=""),"",IF(COUNTIFS('Mapping Entries'!$B$5:$B$204,$A6,'Mapping Entries'!$D$5:$D$204,N$4,'Mapping Entries'!$O$5:$O$204,"Yes")=0,"",CHOOSE(MAXIFS('Mapping Entries'!$N$5:$N$204,'Mapping Entries'!$B$5:$B$204,$A6,'Mapping Entries'!$D$5:$D$204,N$4,'Mapping Entries'!$O$5:$O$204,"Yes"),"I","D","R","M")))</f>
        <v/>
      </c>
      <c r="O6" s="9">
        <f>IF(OR($A6="",O$4=""),"",IF(COUNTIFS('Mapping Entries'!$B$5:$B$204,$A6,'Mapping Entries'!$D$5:$D$204,O$4,'Mapping Entries'!$O$5:$O$204,"Yes")=0,"",CHOOSE(MAXIFS('Mapping Entries'!$N$5:$N$204,'Mapping Entries'!$B$5:$B$204,$A6,'Mapping Entries'!$D$5:$D$204,O$4,'Mapping Entries'!$O$5:$O$204,"Yes"),"I","D","R","M")))</f>
        <v/>
      </c>
      <c r="P6" s="9">
        <f>IF(OR($A6="",P$4=""),"",IF(COUNTIFS('Mapping Entries'!$B$5:$B$204,$A6,'Mapping Entries'!$D$5:$D$204,P$4,'Mapping Entries'!$O$5:$O$204,"Yes")=0,"",CHOOSE(MAXIFS('Mapping Entries'!$N$5:$N$204,'Mapping Entries'!$B$5:$B$204,$A6,'Mapping Entries'!$D$5:$D$204,P$4,'Mapping Entries'!$O$5:$O$204,"Yes"),"I","D","R","M")))</f>
        <v/>
      </c>
      <c r="Q6" s="9">
        <f>IF(OR($A6="",Q$4=""),"",IF(COUNTIFS('Mapping Entries'!$B$5:$B$204,$A6,'Mapping Entries'!$D$5:$D$204,Q$4,'Mapping Entries'!$O$5:$O$204,"Yes")=0,"",CHOOSE(MAXIFS('Mapping Entries'!$N$5:$N$204,'Mapping Entries'!$B$5:$B$204,$A6,'Mapping Entries'!$D$5:$D$204,Q$4,'Mapping Entries'!$O$5:$O$204,"Yes"),"I","D","R","M")))</f>
        <v/>
      </c>
      <c r="R6" s="9">
        <f>IF(OR($A6="",R$4=""),"",IF(COUNTIFS('Mapping Entries'!$B$5:$B$204,$A6,'Mapping Entries'!$D$5:$D$204,R$4,'Mapping Entries'!$O$5:$O$204,"Yes")=0,"",CHOOSE(MAXIFS('Mapping Entries'!$N$5:$N$204,'Mapping Entries'!$B$5:$B$204,$A6,'Mapping Entries'!$D$5:$D$204,R$4,'Mapping Entries'!$O$5:$O$204,"Yes"),"I","D","R","M")))</f>
        <v/>
      </c>
      <c r="S6" s="9">
        <f>IF(OR($A6="",S$4=""),"",IF(COUNTIFS('Mapping Entries'!$B$5:$B$204,$A6,'Mapping Entries'!$D$5:$D$204,S$4,'Mapping Entries'!$O$5:$O$204,"Yes")=0,"",CHOOSE(MAXIFS('Mapping Entries'!$N$5:$N$204,'Mapping Entries'!$B$5:$B$204,$A6,'Mapping Entries'!$D$5:$D$204,S$4,'Mapping Entries'!$O$5:$O$204,"Yes"),"I","D","R","M")))</f>
        <v/>
      </c>
      <c r="T6" s="9">
        <f>IF(OR($A6="",T$4=""),"",IF(COUNTIFS('Mapping Entries'!$B$5:$B$204,$A6,'Mapping Entries'!$D$5:$D$204,T$4,'Mapping Entries'!$O$5:$O$204,"Yes")=0,"",CHOOSE(MAXIFS('Mapping Entries'!$N$5:$N$204,'Mapping Entries'!$B$5:$B$204,$A6,'Mapping Entries'!$D$5:$D$204,T$4,'Mapping Entries'!$O$5:$O$204,"Yes"),"I","D","R","M")))</f>
        <v/>
      </c>
      <c r="U6" s="9">
        <f>IF(OR($A6="",U$4=""),"",IF(COUNTIFS('Mapping Entries'!$B$5:$B$204,$A6,'Mapping Entries'!$D$5:$D$204,U$4,'Mapping Entries'!$O$5:$O$204,"Yes")=0,"",CHOOSE(MAXIFS('Mapping Entries'!$N$5:$N$204,'Mapping Entries'!$B$5:$B$204,$A6,'Mapping Entries'!$D$5:$D$204,U$4,'Mapping Entries'!$O$5:$O$204,"Yes"),"I","D","R","M")))</f>
        <v/>
      </c>
      <c r="V6" s="9">
        <f>IF(OR($A6="",V$4=""),"",IF(COUNTIFS('Mapping Entries'!$B$5:$B$204,$A6,'Mapping Entries'!$D$5:$D$204,V$4,'Mapping Entries'!$O$5:$O$204,"Yes")=0,"",CHOOSE(MAXIFS('Mapping Entries'!$N$5:$N$204,'Mapping Entries'!$B$5:$B$204,$A6,'Mapping Entries'!$D$5:$D$204,V$4,'Mapping Entries'!$O$5:$O$204,"Yes"),"I","D","R","M")))</f>
        <v/>
      </c>
      <c r="W6" s="9">
        <f>IF(A6="","",COUNTIF(C6:V6,"?"))</f>
        <v/>
      </c>
      <c r="X6" s="19">
        <f>IF(A6="","",IFERROR(W6/COUNTIF($C$4:$V$4,"?*"),""))</f>
        <v/>
      </c>
      <c r="Y6" s="9">
        <f>IF(A6="","",COUNTIF(C6:V6,"M"))</f>
        <v/>
      </c>
    </row>
    <row r="7">
      <c r="A7" s="9">
        <f>IF('Lists &amp; Settings'!A7="","",'Lists &amp; Settings'!A7)</f>
        <v/>
      </c>
      <c r="B7" s="16">
        <f>IF(A7="","",'Lists &amp; Settings'!B7)</f>
        <v/>
      </c>
      <c r="C7" s="9">
        <f>IF(OR($A7="",C$4=""),"",IF(COUNTIFS('Mapping Entries'!$B$5:$B$204,$A7,'Mapping Entries'!$D$5:$D$204,C$4,'Mapping Entries'!$O$5:$O$204,"Yes")=0,"",CHOOSE(MAXIFS('Mapping Entries'!$N$5:$N$204,'Mapping Entries'!$B$5:$B$204,$A7,'Mapping Entries'!$D$5:$D$204,C$4,'Mapping Entries'!$O$5:$O$204,"Yes"),"I","D","R","M")))</f>
        <v/>
      </c>
      <c r="D7" s="9">
        <f>IF(OR($A7="",D$4=""),"",IF(COUNTIFS('Mapping Entries'!$B$5:$B$204,$A7,'Mapping Entries'!$D$5:$D$204,D$4,'Mapping Entries'!$O$5:$O$204,"Yes")=0,"",CHOOSE(MAXIFS('Mapping Entries'!$N$5:$N$204,'Mapping Entries'!$B$5:$B$204,$A7,'Mapping Entries'!$D$5:$D$204,D$4,'Mapping Entries'!$O$5:$O$204,"Yes"),"I","D","R","M")))</f>
        <v/>
      </c>
      <c r="E7" s="9">
        <f>IF(OR($A7="",E$4=""),"",IF(COUNTIFS('Mapping Entries'!$B$5:$B$204,$A7,'Mapping Entries'!$D$5:$D$204,E$4,'Mapping Entries'!$O$5:$O$204,"Yes")=0,"",CHOOSE(MAXIFS('Mapping Entries'!$N$5:$N$204,'Mapping Entries'!$B$5:$B$204,$A7,'Mapping Entries'!$D$5:$D$204,E$4,'Mapping Entries'!$O$5:$O$204,"Yes"),"I","D","R","M")))</f>
        <v/>
      </c>
      <c r="F7" s="9">
        <f>IF(OR($A7="",F$4=""),"",IF(COUNTIFS('Mapping Entries'!$B$5:$B$204,$A7,'Mapping Entries'!$D$5:$D$204,F$4,'Mapping Entries'!$O$5:$O$204,"Yes")=0,"",CHOOSE(MAXIFS('Mapping Entries'!$N$5:$N$204,'Mapping Entries'!$B$5:$B$204,$A7,'Mapping Entries'!$D$5:$D$204,F$4,'Mapping Entries'!$O$5:$O$204,"Yes"),"I","D","R","M")))</f>
        <v/>
      </c>
      <c r="G7" s="9">
        <f>IF(OR($A7="",G$4=""),"",IF(COUNTIFS('Mapping Entries'!$B$5:$B$204,$A7,'Mapping Entries'!$D$5:$D$204,G$4,'Mapping Entries'!$O$5:$O$204,"Yes")=0,"",CHOOSE(MAXIFS('Mapping Entries'!$N$5:$N$204,'Mapping Entries'!$B$5:$B$204,$A7,'Mapping Entries'!$D$5:$D$204,G$4,'Mapping Entries'!$O$5:$O$204,"Yes"),"I","D","R","M")))</f>
        <v/>
      </c>
      <c r="H7" s="9">
        <f>IF(OR($A7="",H$4=""),"",IF(COUNTIFS('Mapping Entries'!$B$5:$B$204,$A7,'Mapping Entries'!$D$5:$D$204,H$4,'Mapping Entries'!$O$5:$O$204,"Yes")=0,"",CHOOSE(MAXIFS('Mapping Entries'!$N$5:$N$204,'Mapping Entries'!$B$5:$B$204,$A7,'Mapping Entries'!$D$5:$D$204,H$4,'Mapping Entries'!$O$5:$O$204,"Yes"),"I","D","R","M")))</f>
        <v/>
      </c>
      <c r="I7" s="9">
        <f>IF(OR($A7="",I$4=""),"",IF(COUNTIFS('Mapping Entries'!$B$5:$B$204,$A7,'Mapping Entries'!$D$5:$D$204,I$4,'Mapping Entries'!$O$5:$O$204,"Yes")=0,"",CHOOSE(MAXIFS('Mapping Entries'!$N$5:$N$204,'Mapping Entries'!$B$5:$B$204,$A7,'Mapping Entries'!$D$5:$D$204,I$4,'Mapping Entries'!$O$5:$O$204,"Yes"),"I","D","R","M")))</f>
        <v/>
      </c>
      <c r="J7" s="9">
        <f>IF(OR($A7="",J$4=""),"",IF(COUNTIFS('Mapping Entries'!$B$5:$B$204,$A7,'Mapping Entries'!$D$5:$D$204,J$4,'Mapping Entries'!$O$5:$O$204,"Yes")=0,"",CHOOSE(MAXIFS('Mapping Entries'!$N$5:$N$204,'Mapping Entries'!$B$5:$B$204,$A7,'Mapping Entries'!$D$5:$D$204,J$4,'Mapping Entries'!$O$5:$O$204,"Yes"),"I","D","R","M")))</f>
        <v/>
      </c>
      <c r="K7" s="9">
        <f>IF(OR($A7="",K$4=""),"",IF(COUNTIFS('Mapping Entries'!$B$5:$B$204,$A7,'Mapping Entries'!$D$5:$D$204,K$4,'Mapping Entries'!$O$5:$O$204,"Yes")=0,"",CHOOSE(MAXIFS('Mapping Entries'!$N$5:$N$204,'Mapping Entries'!$B$5:$B$204,$A7,'Mapping Entries'!$D$5:$D$204,K$4,'Mapping Entries'!$O$5:$O$204,"Yes"),"I","D","R","M")))</f>
        <v/>
      </c>
      <c r="L7" s="9">
        <f>IF(OR($A7="",L$4=""),"",IF(COUNTIFS('Mapping Entries'!$B$5:$B$204,$A7,'Mapping Entries'!$D$5:$D$204,L$4,'Mapping Entries'!$O$5:$O$204,"Yes")=0,"",CHOOSE(MAXIFS('Mapping Entries'!$N$5:$N$204,'Mapping Entries'!$B$5:$B$204,$A7,'Mapping Entries'!$D$5:$D$204,L$4,'Mapping Entries'!$O$5:$O$204,"Yes"),"I","D","R","M")))</f>
        <v/>
      </c>
      <c r="M7" s="9">
        <f>IF(OR($A7="",M$4=""),"",IF(COUNTIFS('Mapping Entries'!$B$5:$B$204,$A7,'Mapping Entries'!$D$5:$D$204,M$4,'Mapping Entries'!$O$5:$O$204,"Yes")=0,"",CHOOSE(MAXIFS('Mapping Entries'!$N$5:$N$204,'Mapping Entries'!$B$5:$B$204,$A7,'Mapping Entries'!$D$5:$D$204,M$4,'Mapping Entries'!$O$5:$O$204,"Yes"),"I","D","R","M")))</f>
        <v/>
      </c>
      <c r="N7" s="9">
        <f>IF(OR($A7="",N$4=""),"",IF(COUNTIFS('Mapping Entries'!$B$5:$B$204,$A7,'Mapping Entries'!$D$5:$D$204,N$4,'Mapping Entries'!$O$5:$O$204,"Yes")=0,"",CHOOSE(MAXIFS('Mapping Entries'!$N$5:$N$204,'Mapping Entries'!$B$5:$B$204,$A7,'Mapping Entries'!$D$5:$D$204,N$4,'Mapping Entries'!$O$5:$O$204,"Yes"),"I","D","R","M")))</f>
        <v/>
      </c>
      <c r="O7" s="9">
        <f>IF(OR($A7="",O$4=""),"",IF(COUNTIFS('Mapping Entries'!$B$5:$B$204,$A7,'Mapping Entries'!$D$5:$D$204,O$4,'Mapping Entries'!$O$5:$O$204,"Yes")=0,"",CHOOSE(MAXIFS('Mapping Entries'!$N$5:$N$204,'Mapping Entries'!$B$5:$B$204,$A7,'Mapping Entries'!$D$5:$D$204,O$4,'Mapping Entries'!$O$5:$O$204,"Yes"),"I","D","R","M")))</f>
        <v/>
      </c>
      <c r="P7" s="9">
        <f>IF(OR($A7="",P$4=""),"",IF(COUNTIFS('Mapping Entries'!$B$5:$B$204,$A7,'Mapping Entries'!$D$5:$D$204,P$4,'Mapping Entries'!$O$5:$O$204,"Yes")=0,"",CHOOSE(MAXIFS('Mapping Entries'!$N$5:$N$204,'Mapping Entries'!$B$5:$B$204,$A7,'Mapping Entries'!$D$5:$D$204,P$4,'Mapping Entries'!$O$5:$O$204,"Yes"),"I","D","R","M")))</f>
        <v/>
      </c>
      <c r="Q7" s="9">
        <f>IF(OR($A7="",Q$4=""),"",IF(COUNTIFS('Mapping Entries'!$B$5:$B$204,$A7,'Mapping Entries'!$D$5:$D$204,Q$4,'Mapping Entries'!$O$5:$O$204,"Yes")=0,"",CHOOSE(MAXIFS('Mapping Entries'!$N$5:$N$204,'Mapping Entries'!$B$5:$B$204,$A7,'Mapping Entries'!$D$5:$D$204,Q$4,'Mapping Entries'!$O$5:$O$204,"Yes"),"I","D","R","M")))</f>
        <v/>
      </c>
      <c r="R7" s="9">
        <f>IF(OR($A7="",R$4=""),"",IF(COUNTIFS('Mapping Entries'!$B$5:$B$204,$A7,'Mapping Entries'!$D$5:$D$204,R$4,'Mapping Entries'!$O$5:$O$204,"Yes")=0,"",CHOOSE(MAXIFS('Mapping Entries'!$N$5:$N$204,'Mapping Entries'!$B$5:$B$204,$A7,'Mapping Entries'!$D$5:$D$204,R$4,'Mapping Entries'!$O$5:$O$204,"Yes"),"I","D","R","M")))</f>
        <v/>
      </c>
      <c r="S7" s="9">
        <f>IF(OR($A7="",S$4=""),"",IF(COUNTIFS('Mapping Entries'!$B$5:$B$204,$A7,'Mapping Entries'!$D$5:$D$204,S$4,'Mapping Entries'!$O$5:$O$204,"Yes")=0,"",CHOOSE(MAXIFS('Mapping Entries'!$N$5:$N$204,'Mapping Entries'!$B$5:$B$204,$A7,'Mapping Entries'!$D$5:$D$204,S$4,'Mapping Entries'!$O$5:$O$204,"Yes"),"I","D","R","M")))</f>
        <v/>
      </c>
      <c r="T7" s="9">
        <f>IF(OR($A7="",T$4=""),"",IF(COUNTIFS('Mapping Entries'!$B$5:$B$204,$A7,'Mapping Entries'!$D$5:$D$204,T$4,'Mapping Entries'!$O$5:$O$204,"Yes")=0,"",CHOOSE(MAXIFS('Mapping Entries'!$N$5:$N$204,'Mapping Entries'!$B$5:$B$204,$A7,'Mapping Entries'!$D$5:$D$204,T$4,'Mapping Entries'!$O$5:$O$204,"Yes"),"I","D","R","M")))</f>
        <v/>
      </c>
      <c r="U7" s="9">
        <f>IF(OR($A7="",U$4=""),"",IF(COUNTIFS('Mapping Entries'!$B$5:$B$204,$A7,'Mapping Entries'!$D$5:$D$204,U$4,'Mapping Entries'!$O$5:$O$204,"Yes")=0,"",CHOOSE(MAXIFS('Mapping Entries'!$N$5:$N$204,'Mapping Entries'!$B$5:$B$204,$A7,'Mapping Entries'!$D$5:$D$204,U$4,'Mapping Entries'!$O$5:$O$204,"Yes"),"I","D","R","M")))</f>
        <v/>
      </c>
      <c r="V7" s="9">
        <f>IF(OR($A7="",V$4=""),"",IF(COUNTIFS('Mapping Entries'!$B$5:$B$204,$A7,'Mapping Entries'!$D$5:$D$204,V$4,'Mapping Entries'!$O$5:$O$204,"Yes")=0,"",CHOOSE(MAXIFS('Mapping Entries'!$N$5:$N$204,'Mapping Entries'!$B$5:$B$204,$A7,'Mapping Entries'!$D$5:$D$204,V$4,'Mapping Entries'!$O$5:$O$204,"Yes"),"I","D","R","M")))</f>
        <v/>
      </c>
      <c r="W7" s="9">
        <f>IF(A7="","",COUNTIF(C7:V7,"?"))</f>
        <v/>
      </c>
      <c r="X7" s="19">
        <f>IF(A7="","",IFERROR(W7/COUNTIF($C$4:$V$4,"?*"),""))</f>
        <v/>
      </c>
      <c r="Y7" s="9">
        <f>IF(A7="","",COUNTIF(C7:V7,"M"))</f>
        <v/>
      </c>
    </row>
    <row r="8">
      <c r="A8" s="9">
        <f>IF('Lists &amp; Settings'!A8="","",'Lists &amp; Settings'!A8)</f>
        <v/>
      </c>
      <c r="B8" s="16">
        <f>IF(A8="","",'Lists &amp; Settings'!B8)</f>
        <v/>
      </c>
      <c r="C8" s="9">
        <f>IF(OR($A8="",C$4=""),"",IF(COUNTIFS('Mapping Entries'!$B$5:$B$204,$A8,'Mapping Entries'!$D$5:$D$204,C$4,'Mapping Entries'!$O$5:$O$204,"Yes")=0,"",CHOOSE(MAXIFS('Mapping Entries'!$N$5:$N$204,'Mapping Entries'!$B$5:$B$204,$A8,'Mapping Entries'!$D$5:$D$204,C$4,'Mapping Entries'!$O$5:$O$204,"Yes"),"I","D","R","M")))</f>
        <v/>
      </c>
      <c r="D8" s="9">
        <f>IF(OR($A8="",D$4=""),"",IF(COUNTIFS('Mapping Entries'!$B$5:$B$204,$A8,'Mapping Entries'!$D$5:$D$204,D$4,'Mapping Entries'!$O$5:$O$204,"Yes")=0,"",CHOOSE(MAXIFS('Mapping Entries'!$N$5:$N$204,'Mapping Entries'!$B$5:$B$204,$A8,'Mapping Entries'!$D$5:$D$204,D$4,'Mapping Entries'!$O$5:$O$204,"Yes"),"I","D","R","M")))</f>
        <v/>
      </c>
      <c r="E8" s="9">
        <f>IF(OR($A8="",E$4=""),"",IF(COUNTIFS('Mapping Entries'!$B$5:$B$204,$A8,'Mapping Entries'!$D$5:$D$204,E$4,'Mapping Entries'!$O$5:$O$204,"Yes")=0,"",CHOOSE(MAXIFS('Mapping Entries'!$N$5:$N$204,'Mapping Entries'!$B$5:$B$204,$A8,'Mapping Entries'!$D$5:$D$204,E$4,'Mapping Entries'!$O$5:$O$204,"Yes"),"I","D","R","M")))</f>
        <v/>
      </c>
      <c r="F8" s="9">
        <f>IF(OR($A8="",F$4=""),"",IF(COUNTIFS('Mapping Entries'!$B$5:$B$204,$A8,'Mapping Entries'!$D$5:$D$204,F$4,'Mapping Entries'!$O$5:$O$204,"Yes")=0,"",CHOOSE(MAXIFS('Mapping Entries'!$N$5:$N$204,'Mapping Entries'!$B$5:$B$204,$A8,'Mapping Entries'!$D$5:$D$204,F$4,'Mapping Entries'!$O$5:$O$204,"Yes"),"I","D","R","M")))</f>
        <v/>
      </c>
      <c r="G8" s="9">
        <f>IF(OR($A8="",G$4=""),"",IF(COUNTIFS('Mapping Entries'!$B$5:$B$204,$A8,'Mapping Entries'!$D$5:$D$204,G$4,'Mapping Entries'!$O$5:$O$204,"Yes")=0,"",CHOOSE(MAXIFS('Mapping Entries'!$N$5:$N$204,'Mapping Entries'!$B$5:$B$204,$A8,'Mapping Entries'!$D$5:$D$204,G$4,'Mapping Entries'!$O$5:$O$204,"Yes"),"I","D","R","M")))</f>
        <v/>
      </c>
      <c r="H8" s="9">
        <f>IF(OR($A8="",H$4=""),"",IF(COUNTIFS('Mapping Entries'!$B$5:$B$204,$A8,'Mapping Entries'!$D$5:$D$204,H$4,'Mapping Entries'!$O$5:$O$204,"Yes")=0,"",CHOOSE(MAXIFS('Mapping Entries'!$N$5:$N$204,'Mapping Entries'!$B$5:$B$204,$A8,'Mapping Entries'!$D$5:$D$204,H$4,'Mapping Entries'!$O$5:$O$204,"Yes"),"I","D","R","M")))</f>
        <v/>
      </c>
      <c r="I8" s="9">
        <f>IF(OR($A8="",I$4=""),"",IF(COUNTIFS('Mapping Entries'!$B$5:$B$204,$A8,'Mapping Entries'!$D$5:$D$204,I$4,'Mapping Entries'!$O$5:$O$204,"Yes")=0,"",CHOOSE(MAXIFS('Mapping Entries'!$N$5:$N$204,'Mapping Entries'!$B$5:$B$204,$A8,'Mapping Entries'!$D$5:$D$204,I$4,'Mapping Entries'!$O$5:$O$204,"Yes"),"I","D","R","M")))</f>
        <v/>
      </c>
      <c r="J8" s="9">
        <f>IF(OR($A8="",J$4=""),"",IF(COUNTIFS('Mapping Entries'!$B$5:$B$204,$A8,'Mapping Entries'!$D$5:$D$204,J$4,'Mapping Entries'!$O$5:$O$204,"Yes")=0,"",CHOOSE(MAXIFS('Mapping Entries'!$N$5:$N$204,'Mapping Entries'!$B$5:$B$204,$A8,'Mapping Entries'!$D$5:$D$204,J$4,'Mapping Entries'!$O$5:$O$204,"Yes"),"I","D","R","M")))</f>
        <v/>
      </c>
      <c r="K8" s="9">
        <f>IF(OR($A8="",K$4=""),"",IF(COUNTIFS('Mapping Entries'!$B$5:$B$204,$A8,'Mapping Entries'!$D$5:$D$204,K$4,'Mapping Entries'!$O$5:$O$204,"Yes")=0,"",CHOOSE(MAXIFS('Mapping Entries'!$N$5:$N$204,'Mapping Entries'!$B$5:$B$204,$A8,'Mapping Entries'!$D$5:$D$204,K$4,'Mapping Entries'!$O$5:$O$204,"Yes"),"I","D","R","M")))</f>
        <v/>
      </c>
      <c r="L8" s="9">
        <f>IF(OR($A8="",L$4=""),"",IF(COUNTIFS('Mapping Entries'!$B$5:$B$204,$A8,'Mapping Entries'!$D$5:$D$204,L$4,'Mapping Entries'!$O$5:$O$204,"Yes")=0,"",CHOOSE(MAXIFS('Mapping Entries'!$N$5:$N$204,'Mapping Entries'!$B$5:$B$204,$A8,'Mapping Entries'!$D$5:$D$204,L$4,'Mapping Entries'!$O$5:$O$204,"Yes"),"I","D","R","M")))</f>
        <v/>
      </c>
      <c r="M8" s="9">
        <f>IF(OR($A8="",M$4=""),"",IF(COUNTIFS('Mapping Entries'!$B$5:$B$204,$A8,'Mapping Entries'!$D$5:$D$204,M$4,'Mapping Entries'!$O$5:$O$204,"Yes")=0,"",CHOOSE(MAXIFS('Mapping Entries'!$N$5:$N$204,'Mapping Entries'!$B$5:$B$204,$A8,'Mapping Entries'!$D$5:$D$204,M$4,'Mapping Entries'!$O$5:$O$204,"Yes"),"I","D","R","M")))</f>
        <v/>
      </c>
      <c r="N8" s="9">
        <f>IF(OR($A8="",N$4=""),"",IF(COUNTIFS('Mapping Entries'!$B$5:$B$204,$A8,'Mapping Entries'!$D$5:$D$204,N$4,'Mapping Entries'!$O$5:$O$204,"Yes")=0,"",CHOOSE(MAXIFS('Mapping Entries'!$N$5:$N$204,'Mapping Entries'!$B$5:$B$204,$A8,'Mapping Entries'!$D$5:$D$204,N$4,'Mapping Entries'!$O$5:$O$204,"Yes"),"I","D","R","M")))</f>
        <v/>
      </c>
      <c r="O8" s="9">
        <f>IF(OR($A8="",O$4=""),"",IF(COUNTIFS('Mapping Entries'!$B$5:$B$204,$A8,'Mapping Entries'!$D$5:$D$204,O$4,'Mapping Entries'!$O$5:$O$204,"Yes")=0,"",CHOOSE(MAXIFS('Mapping Entries'!$N$5:$N$204,'Mapping Entries'!$B$5:$B$204,$A8,'Mapping Entries'!$D$5:$D$204,O$4,'Mapping Entries'!$O$5:$O$204,"Yes"),"I","D","R","M")))</f>
        <v/>
      </c>
      <c r="P8" s="9">
        <f>IF(OR($A8="",P$4=""),"",IF(COUNTIFS('Mapping Entries'!$B$5:$B$204,$A8,'Mapping Entries'!$D$5:$D$204,P$4,'Mapping Entries'!$O$5:$O$204,"Yes")=0,"",CHOOSE(MAXIFS('Mapping Entries'!$N$5:$N$204,'Mapping Entries'!$B$5:$B$204,$A8,'Mapping Entries'!$D$5:$D$204,P$4,'Mapping Entries'!$O$5:$O$204,"Yes"),"I","D","R","M")))</f>
        <v/>
      </c>
      <c r="Q8" s="9">
        <f>IF(OR($A8="",Q$4=""),"",IF(COUNTIFS('Mapping Entries'!$B$5:$B$204,$A8,'Mapping Entries'!$D$5:$D$204,Q$4,'Mapping Entries'!$O$5:$O$204,"Yes")=0,"",CHOOSE(MAXIFS('Mapping Entries'!$N$5:$N$204,'Mapping Entries'!$B$5:$B$204,$A8,'Mapping Entries'!$D$5:$D$204,Q$4,'Mapping Entries'!$O$5:$O$204,"Yes"),"I","D","R","M")))</f>
        <v/>
      </c>
      <c r="R8" s="9">
        <f>IF(OR($A8="",R$4=""),"",IF(COUNTIFS('Mapping Entries'!$B$5:$B$204,$A8,'Mapping Entries'!$D$5:$D$204,R$4,'Mapping Entries'!$O$5:$O$204,"Yes")=0,"",CHOOSE(MAXIFS('Mapping Entries'!$N$5:$N$204,'Mapping Entries'!$B$5:$B$204,$A8,'Mapping Entries'!$D$5:$D$204,R$4,'Mapping Entries'!$O$5:$O$204,"Yes"),"I","D","R","M")))</f>
        <v/>
      </c>
      <c r="S8" s="9">
        <f>IF(OR($A8="",S$4=""),"",IF(COUNTIFS('Mapping Entries'!$B$5:$B$204,$A8,'Mapping Entries'!$D$5:$D$204,S$4,'Mapping Entries'!$O$5:$O$204,"Yes")=0,"",CHOOSE(MAXIFS('Mapping Entries'!$N$5:$N$204,'Mapping Entries'!$B$5:$B$204,$A8,'Mapping Entries'!$D$5:$D$204,S$4,'Mapping Entries'!$O$5:$O$204,"Yes"),"I","D","R","M")))</f>
        <v/>
      </c>
      <c r="T8" s="9">
        <f>IF(OR($A8="",T$4=""),"",IF(COUNTIFS('Mapping Entries'!$B$5:$B$204,$A8,'Mapping Entries'!$D$5:$D$204,T$4,'Mapping Entries'!$O$5:$O$204,"Yes")=0,"",CHOOSE(MAXIFS('Mapping Entries'!$N$5:$N$204,'Mapping Entries'!$B$5:$B$204,$A8,'Mapping Entries'!$D$5:$D$204,T$4,'Mapping Entries'!$O$5:$O$204,"Yes"),"I","D","R","M")))</f>
        <v/>
      </c>
      <c r="U8" s="9">
        <f>IF(OR($A8="",U$4=""),"",IF(COUNTIFS('Mapping Entries'!$B$5:$B$204,$A8,'Mapping Entries'!$D$5:$D$204,U$4,'Mapping Entries'!$O$5:$O$204,"Yes")=0,"",CHOOSE(MAXIFS('Mapping Entries'!$N$5:$N$204,'Mapping Entries'!$B$5:$B$204,$A8,'Mapping Entries'!$D$5:$D$204,U$4,'Mapping Entries'!$O$5:$O$204,"Yes"),"I","D","R","M")))</f>
        <v/>
      </c>
      <c r="V8" s="9">
        <f>IF(OR($A8="",V$4=""),"",IF(COUNTIFS('Mapping Entries'!$B$5:$B$204,$A8,'Mapping Entries'!$D$5:$D$204,V$4,'Mapping Entries'!$O$5:$O$204,"Yes")=0,"",CHOOSE(MAXIFS('Mapping Entries'!$N$5:$N$204,'Mapping Entries'!$B$5:$B$204,$A8,'Mapping Entries'!$D$5:$D$204,V$4,'Mapping Entries'!$O$5:$O$204,"Yes"),"I","D","R","M")))</f>
        <v/>
      </c>
      <c r="W8" s="9">
        <f>IF(A8="","",COUNTIF(C8:V8,"?"))</f>
        <v/>
      </c>
      <c r="X8" s="19">
        <f>IF(A8="","",IFERROR(W8/COUNTIF($C$4:$V$4,"?*"),""))</f>
        <v/>
      </c>
      <c r="Y8" s="9">
        <f>IF(A8="","",COUNTIF(C8:V8,"M"))</f>
        <v/>
      </c>
    </row>
    <row r="9">
      <c r="A9" s="9">
        <f>IF('Lists &amp; Settings'!A9="","",'Lists &amp; Settings'!A9)</f>
        <v/>
      </c>
      <c r="B9" s="16">
        <f>IF(A9="","",'Lists &amp; Settings'!B9)</f>
        <v/>
      </c>
      <c r="C9" s="9">
        <f>IF(OR($A9="",C$4=""),"",IF(COUNTIFS('Mapping Entries'!$B$5:$B$204,$A9,'Mapping Entries'!$D$5:$D$204,C$4,'Mapping Entries'!$O$5:$O$204,"Yes")=0,"",CHOOSE(MAXIFS('Mapping Entries'!$N$5:$N$204,'Mapping Entries'!$B$5:$B$204,$A9,'Mapping Entries'!$D$5:$D$204,C$4,'Mapping Entries'!$O$5:$O$204,"Yes"),"I","D","R","M")))</f>
        <v/>
      </c>
      <c r="D9" s="9">
        <f>IF(OR($A9="",D$4=""),"",IF(COUNTIFS('Mapping Entries'!$B$5:$B$204,$A9,'Mapping Entries'!$D$5:$D$204,D$4,'Mapping Entries'!$O$5:$O$204,"Yes")=0,"",CHOOSE(MAXIFS('Mapping Entries'!$N$5:$N$204,'Mapping Entries'!$B$5:$B$204,$A9,'Mapping Entries'!$D$5:$D$204,D$4,'Mapping Entries'!$O$5:$O$204,"Yes"),"I","D","R","M")))</f>
        <v/>
      </c>
      <c r="E9" s="9">
        <f>IF(OR($A9="",E$4=""),"",IF(COUNTIFS('Mapping Entries'!$B$5:$B$204,$A9,'Mapping Entries'!$D$5:$D$204,E$4,'Mapping Entries'!$O$5:$O$204,"Yes")=0,"",CHOOSE(MAXIFS('Mapping Entries'!$N$5:$N$204,'Mapping Entries'!$B$5:$B$204,$A9,'Mapping Entries'!$D$5:$D$204,E$4,'Mapping Entries'!$O$5:$O$204,"Yes"),"I","D","R","M")))</f>
        <v/>
      </c>
      <c r="F9" s="9">
        <f>IF(OR($A9="",F$4=""),"",IF(COUNTIFS('Mapping Entries'!$B$5:$B$204,$A9,'Mapping Entries'!$D$5:$D$204,F$4,'Mapping Entries'!$O$5:$O$204,"Yes")=0,"",CHOOSE(MAXIFS('Mapping Entries'!$N$5:$N$204,'Mapping Entries'!$B$5:$B$204,$A9,'Mapping Entries'!$D$5:$D$204,F$4,'Mapping Entries'!$O$5:$O$204,"Yes"),"I","D","R","M")))</f>
        <v/>
      </c>
      <c r="G9" s="9">
        <f>IF(OR($A9="",G$4=""),"",IF(COUNTIFS('Mapping Entries'!$B$5:$B$204,$A9,'Mapping Entries'!$D$5:$D$204,G$4,'Mapping Entries'!$O$5:$O$204,"Yes")=0,"",CHOOSE(MAXIFS('Mapping Entries'!$N$5:$N$204,'Mapping Entries'!$B$5:$B$204,$A9,'Mapping Entries'!$D$5:$D$204,G$4,'Mapping Entries'!$O$5:$O$204,"Yes"),"I","D","R","M")))</f>
        <v/>
      </c>
      <c r="H9" s="9">
        <f>IF(OR($A9="",H$4=""),"",IF(COUNTIFS('Mapping Entries'!$B$5:$B$204,$A9,'Mapping Entries'!$D$5:$D$204,H$4,'Mapping Entries'!$O$5:$O$204,"Yes")=0,"",CHOOSE(MAXIFS('Mapping Entries'!$N$5:$N$204,'Mapping Entries'!$B$5:$B$204,$A9,'Mapping Entries'!$D$5:$D$204,H$4,'Mapping Entries'!$O$5:$O$204,"Yes"),"I","D","R","M")))</f>
        <v/>
      </c>
      <c r="I9" s="9">
        <f>IF(OR($A9="",I$4=""),"",IF(COUNTIFS('Mapping Entries'!$B$5:$B$204,$A9,'Mapping Entries'!$D$5:$D$204,I$4,'Mapping Entries'!$O$5:$O$204,"Yes")=0,"",CHOOSE(MAXIFS('Mapping Entries'!$N$5:$N$204,'Mapping Entries'!$B$5:$B$204,$A9,'Mapping Entries'!$D$5:$D$204,I$4,'Mapping Entries'!$O$5:$O$204,"Yes"),"I","D","R","M")))</f>
        <v/>
      </c>
      <c r="J9" s="9">
        <f>IF(OR($A9="",J$4=""),"",IF(COUNTIFS('Mapping Entries'!$B$5:$B$204,$A9,'Mapping Entries'!$D$5:$D$204,J$4,'Mapping Entries'!$O$5:$O$204,"Yes")=0,"",CHOOSE(MAXIFS('Mapping Entries'!$N$5:$N$204,'Mapping Entries'!$B$5:$B$204,$A9,'Mapping Entries'!$D$5:$D$204,J$4,'Mapping Entries'!$O$5:$O$204,"Yes"),"I","D","R","M")))</f>
        <v/>
      </c>
      <c r="K9" s="9">
        <f>IF(OR($A9="",K$4=""),"",IF(COUNTIFS('Mapping Entries'!$B$5:$B$204,$A9,'Mapping Entries'!$D$5:$D$204,K$4,'Mapping Entries'!$O$5:$O$204,"Yes")=0,"",CHOOSE(MAXIFS('Mapping Entries'!$N$5:$N$204,'Mapping Entries'!$B$5:$B$204,$A9,'Mapping Entries'!$D$5:$D$204,K$4,'Mapping Entries'!$O$5:$O$204,"Yes"),"I","D","R","M")))</f>
        <v/>
      </c>
      <c r="L9" s="9">
        <f>IF(OR($A9="",L$4=""),"",IF(COUNTIFS('Mapping Entries'!$B$5:$B$204,$A9,'Mapping Entries'!$D$5:$D$204,L$4,'Mapping Entries'!$O$5:$O$204,"Yes")=0,"",CHOOSE(MAXIFS('Mapping Entries'!$N$5:$N$204,'Mapping Entries'!$B$5:$B$204,$A9,'Mapping Entries'!$D$5:$D$204,L$4,'Mapping Entries'!$O$5:$O$204,"Yes"),"I","D","R","M")))</f>
        <v/>
      </c>
      <c r="M9" s="9">
        <f>IF(OR($A9="",M$4=""),"",IF(COUNTIFS('Mapping Entries'!$B$5:$B$204,$A9,'Mapping Entries'!$D$5:$D$204,M$4,'Mapping Entries'!$O$5:$O$204,"Yes")=0,"",CHOOSE(MAXIFS('Mapping Entries'!$N$5:$N$204,'Mapping Entries'!$B$5:$B$204,$A9,'Mapping Entries'!$D$5:$D$204,M$4,'Mapping Entries'!$O$5:$O$204,"Yes"),"I","D","R","M")))</f>
        <v/>
      </c>
      <c r="N9" s="9">
        <f>IF(OR($A9="",N$4=""),"",IF(COUNTIFS('Mapping Entries'!$B$5:$B$204,$A9,'Mapping Entries'!$D$5:$D$204,N$4,'Mapping Entries'!$O$5:$O$204,"Yes")=0,"",CHOOSE(MAXIFS('Mapping Entries'!$N$5:$N$204,'Mapping Entries'!$B$5:$B$204,$A9,'Mapping Entries'!$D$5:$D$204,N$4,'Mapping Entries'!$O$5:$O$204,"Yes"),"I","D","R","M")))</f>
        <v/>
      </c>
      <c r="O9" s="9">
        <f>IF(OR($A9="",O$4=""),"",IF(COUNTIFS('Mapping Entries'!$B$5:$B$204,$A9,'Mapping Entries'!$D$5:$D$204,O$4,'Mapping Entries'!$O$5:$O$204,"Yes")=0,"",CHOOSE(MAXIFS('Mapping Entries'!$N$5:$N$204,'Mapping Entries'!$B$5:$B$204,$A9,'Mapping Entries'!$D$5:$D$204,O$4,'Mapping Entries'!$O$5:$O$204,"Yes"),"I","D","R","M")))</f>
        <v/>
      </c>
      <c r="P9" s="9">
        <f>IF(OR($A9="",P$4=""),"",IF(COUNTIFS('Mapping Entries'!$B$5:$B$204,$A9,'Mapping Entries'!$D$5:$D$204,P$4,'Mapping Entries'!$O$5:$O$204,"Yes")=0,"",CHOOSE(MAXIFS('Mapping Entries'!$N$5:$N$204,'Mapping Entries'!$B$5:$B$204,$A9,'Mapping Entries'!$D$5:$D$204,P$4,'Mapping Entries'!$O$5:$O$204,"Yes"),"I","D","R","M")))</f>
        <v/>
      </c>
      <c r="Q9" s="9">
        <f>IF(OR($A9="",Q$4=""),"",IF(COUNTIFS('Mapping Entries'!$B$5:$B$204,$A9,'Mapping Entries'!$D$5:$D$204,Q$4,'Mapping Entries'!$O$5:$O$204,"Yes")=0,"",CHOOSE(MAXIFS('Mapping Entries'!$N$5:$N$204,'Mapping Entries'!$B$5:$B$204,$A9,'Mapping Entries'!$D$5:$D$204,Q$4,'Mapping Entries'!$O$5:$O$204,"Yes"),"I","D","R","M")))</f>
        <v/>
      </c>
      <c r="R9" s="9">
        <f>IF(OR($A9="",R$4=""),"",IF(COUNTIFS('Mapping Entries'!$B$5:$B$204,$A9,'Mapping Entries'!$D$5:$D$204,R$4,'Mapping Entries'!$O$5:$O$204,"Yes")=0,"",CHOOSE(MAXIFS('Mapping Entries'!$N$5:$N$204,'Mapping Entries'!$B$5:$B$204,$A9,'Mapping Entries'!$D$5:$D$204,R$4,'Mapping Entries'!$O$5:$O$204,"Yes"),"I","D","R","M")))</f>
        <v/>
      </c>
      <c r="S9" s="9">
        <f>IF(OR($A9="",S$4=""),"",IF(COUNTIFS('Mapping Entries'!$B$5:$B$204,$A9,'Mapping Entries'!$D$5:$D$204,S$4,'Mapping Entries'!$O$5:$O$204,"Yes")=0,"",CHOOSE(MAXIFS('Mapping Entries'!$N$5:$N$204,'Mapping Entries'!$B$5:$B$204,$A9,'Mapping Entries'!$D$5:$D$204,S$4,'Mapping Entries'!$O$5:$O$204,"Yes"),"I","D","R","M")))</f>
        <v/>
      </c>
      <c r="T9" s="9">
        <f>IF(OR($A9="",T$4=""),"",IF(COUNTIFS('Mapping Entries'!$B$5:$B$204,$A9,'Mapping Entries'!$D$5:$D$204,T$4,'Mapping Entries'!$O$5:$O$204,"Yes")=0,"",CHOOSE(MAXIFS('Mapping Entries'!$N$5:$N$204,'Mapping Entries'!$B$5:$B$204,$A9,'Mapping Entries'!$D$5:$D$204,T$4,'Mapping Entries'!$O$5:$O$204,"Yes"),"I","D","R","M")))</f>
        <v/>
      </c>
      <c r="U9" s="9">
        <f>IF(OR($A9="",U$4=""),"",IF(COUNTIFS('Mapping Entries'!$B$5:$B$204,$A9,'Mapping Entries'!$D$5:$D$204,U$4,'Mapping Entries'!$O$5:$O$204,"Yes")=0,"",CHOOSE(MAXIFS('Mapping Entries'!$N$5:$N$204,'Mapping Entries'!$B$5:$B$204,$A9,'Mapping Entries'!$D$5:$D$204,U$4,'Mapping Entries'!$O$5:$O$204,"Yes"),"I","D","R","M")))</f>
        <v/>
      </c>
      <c r="V9" s="9">
        <f>IF(OR($A9="",V$4=""),"",IF(COUNTIFS('Mapping Entries'!$B$5:$B$204,$A9,'Mapping Entries'!$D$5:$D$204,V$4,'Mapping Entries'!$O$5:$O$204,"Yes")=0,"",CHOOSE(MAXIFS('Mapping Entries'!$N$5:$N$204,'Mapping Entries'!$B$5:$B$204,$A9,'Mapping Entries'!$D$5:$D$204,V$4,'Mapping Entries'!$O$5:$O$204,"Yes"),"I","D","R","M")))</f>
        <v/>
      </c>
      <c r="W9" s="9">
        <f>IF(A9="","",COUNTIF(C9:V9,"?"))</f>
        <v/>
      </c>
      <c r="X9" s="19">
        <f>IF(A9="","",IFERROR(W9/COUNTIF($C$4:$V$4,"?*"),""))</f>
        <v/>
      </c>
      <c r="Y9" s="9">
        <f>IF(A9="","",COUNTIF(C9:V9,"M"))</f>
        <v/>
      </c>
    </row>
    <row r="10">
      <c r="A10" s="9">
        <f>IF('Lists &amp; Settings'!A10="","",'Lists &amp; Settings'!A10)</f>
        <v/>
      </c>
      <c r="B10" s="16">
        <f>IF(A10="","",'Lists &amp; Settings'!B10)</f>
        <v/>
      </c>
      <c r="C10" s="9">
        <f>IF(OR($A10="",C$4=""),"",IF(COUNTIFS('Mapping Entries'!$B$5:$B$204,$A10,'Mapping Entries'!$D$5:$D$204,C$4,'Mapping Entries'!$O$5:$O$204,"Yes")=0,"",CHOOSE(MAXIFS('Mapping Entries'!$N$5:$N$204,'Mapping Entries'!$B$5:$B$204,$A10,'Mapping Entries'!$D$5:$D$204,C$4,'Mapping Entries'!$O$5:$O$204,"Yes"),"I","D","R","M")))</f>
        <v/>
      </c>
      <c r="D10" s="9">
        <f>IF(OR($A10="",D$4=""),"",IF(COUNTIFS('Mapping Entries'!$B$5:$B$204,$A10,'Mapping Entries'!$D$5:$D$204,D$4,'Mapping Entries'!$O$5:$O$204,"Yes")=0,"",CHOOSE(MAXIFS('Mapping Entries'!$N$5:$N$204,'Mapping Entries'!$B$5:$B$204,$A10,'Mapping Entries'!$D$5:$D$204,D$4,'Mapping Entries'!$O$5:$O$204,"Yes"),"I","D","R","M")))</f>
        <v/>
      </c>
      <c r="E10" s="9">
        <f>IF(OR($A10="",E$4=""),"",IF(COUNTIFS('Mapping Entries'!$B$5:$B$204,$A10,'Mapping Entries'!$D$5:$D$204,E$4,'Mapping Entries'!$O$5:$O$204,"Yes")=0,"",CHOOSE(MAXIFS('Mapping Entries'!$N$5:$N$204,'Mapping Entries'!$B$5:$B$204,$A10,'Mapping Entries'!$D$5:$D$204,E$4,'Mapping Entries'!$O$5:$O$204,"Yes"),"I","D","R","M")))</f>
        <v/>
      </c>
      <c r="F10" s="9">
        <f>IF(OR($A10="",F$4=""),"",IF(COUNTIFS('Mapping Entries'!$B$5:$B$204,$A10,'Mapping Entries'!$D$5:$D$204,F$4,'Mapping Entries'!$O$5:$O$204,"Yes")=0,"",CHOOSE(MAXIFS('Mapping Entries'!$N$5:$N$204,'Mapping Entries'!$B$5:$B$204,$A10,'Mapping Entries'!$D$5:$D$204,F$4,'Mapping Entries'!$O$5:$O$204,"Yes"),"I","D","R","M")))</f>
        <v/>
      </c>
      <c r="G10" s="9">
        <f>IF(OR($A10="",G$4=""),"",IF(COUNTIFS('Mapping Entries'!$B$5:$B$204,$A10,'Mapping Entries'!$D$5:$D$204,G$4,'Mapping Entries'!$O$5:$O$204,"Yes")=0,"",CHOOSE(MAXIFS('Mapping Entries'!$N$5:$N$204,'Mapping Entries'!$B$5:$B$204,$A10,'Mapping Entries'!$D$5:$D$204,G$4,'Mapping Entries'!$O$5:$O$204,"Yes"),"I","D","R","M")))</f>
        <v/>
      </c>
      <c r="H10" s="9">
        <f>IF(OR($A10="",H$4=""),"",IF(COUNTIFS('Mapping Entries'!$B$5:$B$204,$A10,'Mapping Entries'!$D$5:$D$204,H$4,'Mapping Entries'!$O$5:$O$204,"Yes")=0,"",CHOOSE(MAXIFS('Mapping Entries'!$N$5:$N$204,'Mapping Entries'!$B$5:$B$204,$A10,'Mapping Entries'!$D$5:$D$204,H$4,'Mapping Entries'!$O$5:$O$204,"Yes"),"I","D","R","M")))</f>
        <v/>
      </c>
      <c r="I10" s="9">
        <f>IF(OR($A10="",I$4=""),"",IF(COUNTIFS('Mapping Entries'!$B$5:$B$204,$A10,'Mapping Entries'!$D$5:$D$204,I$4,'Mapping Entries'!$O$5:$O$204,"Yes")=0,"",CHOOSE(MAXIFS('Mapping Entries'!$N$5:$N$204,'Mapping Entries'!$B$5:$B$204,$A10,'Mapping Entries'!$D$5:$D$204,I$4,'Mapping Entries'!$O$5:$O$204,"Yes"),"I","D","R","M")))</f>
        <v/>
      </c>
      <c r="J10" s="9">
        <f>IF(OR($A10="",J$4=""),"",IF(COUNTIFS('Mapping Entries'!$B$5:$B$204,$A10,'Mapping Entries'!$D$5:$D$204,J$4,'Mapping Entries'!$O$5:$O$204,"Yes")=0,"",CHOOSE(MAXIFS('Mapping Entries'!$N$5:$N$204,'Mapping Entries'!$B$5:$B$204,$A10,'Mapping Entries'!$D$5:$D$204,J$4,'Mapping Entries'!$O$5:$O$204,"Yes"),"I","D","R","M")))</f>
        <v/>
      </c>
      <c r="K10" s="9">
        <f>IF(OR($A10="",K$4=""),"",IF(COUNTIFS('Mapping Entries'!$B$5:$B$204,$A10,'Mapping Entries'!$D$5:$D$204,K$4,'Mapping Entries'!$O$5:$O$204,"Yes")=0,"",CHOOSE(MAXIFS('Mapping Entries'!$N$5:$N$204,'Mapping Entries'!$B$5:$B$204,$A10,'Mapping Entries'!$D$5:$D$204,K$4,'Mapping Entries'!$O$5:$O$204,"Yes"),"I","D","R","M")))</f>
        <v/>
      </c>
      <c r="L10" s="9">
        <f>IF(OR($A10="",L$4=""),"",IF(COUNTIFS('Mapping Entries'!$B$5:$B$204,$A10,'Mapping Entries'!$D$5:$D$204,L$4,'Mapping Entries'!$O$5:$O$204,"Yes")=0,"",CHOOSE(MAXIFS('Mapping Entries'!$N$5:$N$204,'Mapping Entries'!$B$5:$B$204,$A10,'Mapping Entries'!$D$5:$D$204,L$4,'Mapping Entries'!$O$5:$O$204,"Yes"),"I","D","R","M")))</f>
        <v/>
      </c>
      <c r="M10" s="9">
        <f>IF(OR($A10="",M$4=""),"",IF(COUNTIFS('Mapping Entries'!$B$5:$B$204,$A10,'Mapping Entries'!$D$5:$D$204,M$4,'Mapping Entries'!$O$5:$O$204,"Yes")=0,"",CHOOSE(MAXIFS('Mapping Entries'!$N$5:$N$204,'Mapping Entries'!$B$5:$B$204,$A10,'Mapping Entries'!$D$5:$D$204,M$4,'Mapping Entries'!$O$5:$O$204,"Yes"),"I","D","R","M")))</f>
        <v/>
      </c>
      <c r="N10" s="9">
        <f>IF(OR($A10="",N$4=""),"",IF(COUNTIFS('Mapping Entries'!$B$5:$B$204,$A10,'Mapping Entries'!$D$5:$D$204,N$4,'Mapping Entries'!$O$5:$O$204,"Yes")=0,"",CHOOSE(MAXIFS('Mapping Entries'!$N$5:$N$204,'Mapping Entries'!$B$5:$B$204,$A10,'Mapping Entries'!$D$5:$D$204,N$4,'Mapping Entries'!$O$5:$O$204,"Yes"),"I","D","R","M")))</f>
        <v/>
      </c>
      <c r="O10" s="9">
        <f>IF(OR($A10="",O$4=""),"",IF(COUNTIFS('Mapping Entries'!$B$5:$B$204,$A10,'Mapping Entries'!$D$5:$D$204,O$4,'Mapping Entries'!$O$5:$O$204,"Yes")=0,"",CHOOSE(MAXIFS('Mapping Entries'!$N$5:$N$204,'Mapping Entries'!$B$5:$B$204,$A10,'Mapping Entries'!$D$5:$D$204,O$4,'Mapping Entries'!$O$5:$O$204,"Yes"),"I","D","R","M")))</f>
        <v/>
      </c>
      <c r="P10" s="9">
        <f>IF(OR($A10="",P$4=""),"",IF(COUNTIFS('Mapping Entries'!$B$5:$B$204,$A10,'Mapping Entries'!$D$5:$D$204,P$4,'Mapping Entries'!$O$5:$O$204,"Yes")=0,"",CHOOSE(MAXIFS('Mapping Entries'!$N$5:$N$204,'Mapping Entries'!$B$5:$B$204,$A10,'Mapping Entries'!$D$5:$D$204,P$4,'Mapping Entries'!$O$5:$O$204,"Yes"),"I","D","R","M")))</f>
        <v/>
      </c>
      <c r="Q10" s="9">
        <f>IF(OR($A10="",Q$4=""),"",IF(COUNTIFS('Mapping Entries'!$B$5:$B$204,$A10,'Mapping Entries'!$D$5:$D$204,Q$4,'Mapping Entries'!$O$5:$O$204,"Yes")=0,"",CHOOSE(MAXIFS('Mapping Entries'!$N$5:$N$204,'Mapping Entries'!$B$5:$B$204,$A10,'Mapping Entries'!$D$5:$D$204,Q$4,'Mapping Entries'!$O$5:$O$204,"Yes"),"I","D","R","M")))</f>
        <v/>
      </c>
      <c r="R10" s="9">
        <f>IF(OR($A10="",R$4=""),"",IF(COUNTIFS('Mapping Entries'!$B$5:$B$204,$A10,'Mapping Entries'!$D$5:$D$204,R$4,'Mapping Entries'!$O$5:$O$204,"Yes")=0,"",CHOOSE(MAXIFS('Mapping Entries'!$N$5:$N$204,'Mapping Entries'!$B$5:$B$204,$A10,'Mapping Entries'!$D$5:$D$204,R$4,'Mapping Entries'!$O$5:$O$204,"Yes"),"I","D","R","M")))</f>
        <v/>
      </c>
      <c r="S10" s="9">
        <f>IF(OR($A10="",S$4=""),"",IF(COUNTIFS('Mapping Entries'!$B$5:$B$204,$A10,'Mapping Entries'!$D$5:$D$204,S$4,'Mapping Entries'!$O$5:$O$204,"Yes")=0,"",CHOOSE(MAXIFS('Mapping Entries'!$N$5:$N$204,'Mapping Entries'!$B$5:$B$204,$A10,'Mapping Entries'!$D$5:$D$204,S$4,'Mapping Entries'!$O$5:$O$204,"Yes"),"I","D","R","M")))</f>
        <v/>
      </c>
      <c r="T10" s="9">
        <f>IF(OR($A10="",T$4=""),"",IF(COUNTIFS('Mapping Entries'!$B$5:$B$204,$A10,'Mapping Entries'!$D$5:$D$204,T$4,'Mapping Entries'!$O$5:$O$204,"Yes")=0,"",CHOOSE(MAXIFS('Mapping Entries'!$N$5:$N$204,'Mapping Entries'!$B$5:$B$204,$A10,'Mapping Entries'!$D$5:$D$204,T$4,'Mapping Entries'!$O$5:$O$204,"Yes"),"I","D","R","M")))</f>
        <v/>
      </c>
      <c r="U10" s="9">
        <f>IF(OR($A10="",U$4=""),"",IF(COUNTIFS('Mapping Entries'!$B$5:$B$204,$A10,'Mapping Entries'!$D$5:$D$204,U$4,'Mapping Entries'!$O$5:$O$204,"Yes")=0,"",CHOOSE(MAXIFS('Mapping Entries'!$N$5:$N$204,'Mapping Entries'!$B$5:$B$204,$A10,'Mapping Entries'!$D$5:$D$204,U$4,'Mapping Entries'!$O$5:$O$204,"Yes"),"I","D","R","M")))</f>
        <v/>
      </c>
      <c r="V10" s="9">
        <f>IF(OR($A10="",V$4=""),"",IF(COUNTIFS('Mapping Entries'!$B$5:$B$204,$A10,'Mapping Entries'!$D$5:$D$204,V$4,'Mapping Entries'!$O$5:$O$204,"Yes")=0,"",CHOOSE(MAXIFS('Mapping Entries'!$N$5:$N$204,'Mapping Entries'!$B$5:$B$204,$A10,'Mapping Entries'!$D$5:$D$204,V$4,'Mapping Entries'!$O$5:$O$204,"Yes"),"I","D","R","M")))</f>
        <v/>
      </c>
      <c r="W10" s="9">
        <f>IF(A10="","",COUNTIF(C10:V10,"?"))</f>
        <v/>
      </c>
      <c r="X10" s="19">
        <f>IF(A10="","",IFERROR(W10/COUNTIF($C$4:$V$4,"?*"),""))</f>
        <v/>
      </c>
      <c r="Y10" s="9">
        <f>IF(A10="","",COUNTIF(C10:V10,"M"))</f>
        <v/>
      </c>
    </row>
    <row r="11">
      <c r="A11" s="9">
        <f>IF('Lists &amp; Settings'!A11="","",'Lists &amp; Settings'!A11)</f>
        <v/>
      </c>
      <c r="B11" s="16">
        <f>IF(A11="","",'Lists &amp; Settings'!B11)</f>
        <v/>
      </c>
      <c r="C11" s="9">
        <f>IF(OR($A11="",C$4=""),"",IF(COUNTIFS('Mapping Entries'!$B$5:$B$204,$A11,'Mapping Entries'!$D$5:$D$204,C$4,'Mapping Entries'!$O$5:$O$204,"Yes")=0,"",CHOOSE(MAXIFS('Mapping Entries'!$N$5:$N$204,'Mapping Entries'!$B$5:$B$204,$A11,'Mapping Entries'!$D$5:$D$204,C$4,'Mapping Entries'!$O$5:$O$204,"Yes"),"I","D","R","M")))</f>
        <v/>
      </c>
      <c r="D11" s="9">
        <f>IF(OR($A11="",D$4=""),"",IF(COUNTIFS('Mapping Entries'!$B$5:$B$204,$A11,'Mapping Entries'!$D$5:$D$204,D$4,'Mapping Entries'!$O$5:$O$204,"Yes")=0,"",CHOOSE(MAXIFS('Mapping Entries'!$N$5:$N$204,'Mapping Entries'!$B$5:$B$204,$A11,'Mapping Entries'!$D$5:$D$204,D$4,'Mapping Entries'!$O$5:$O$204,"Yes"),"I","D","R","M")))</f>
        <v/>
      </c>
      <c r="E11" s="9">
        <f>IF(OR($A11="",E$4=""),"",IF(COUNTIFS('Mapping Entries'!$B$5:$B$204,$A11,'Mapping Entries'!$D$5:$D$204,E$4,'Mapping Entries'!$O$5:$O$204,"Yes")=0,"",CHOOSE(MAXIFS('Mapping Entries'!$N$5:$N$204,'Mapping Entries'!$B$5:$B$204,$A11,'Mapping Entries'!$D$5:$D$204,E$4,'Mapping Entries'!$O$5:$O$204,"Yes"),"I","D","R","M")))</f>
        <v/>
      </c>
      <c r="F11" s="9">
        <f>IF(OR($A11="",F$4=""),"",IF(COUNTIFS('Mapping Entries'!$B$5:$B$204,$A11,'Mapping Entries'!$D$5:$D$204,F$4,'Mapping Entries'!$O$5:$O$204,"Yes")=0,"",CHOOSE(MAXIFS('Mapping Entries'!$N$5:$N$204,'Mapping Entries'!$B$5:$B$204,$A11,'Mapping Entries'!$D$5:$D$204,F$4,'Mapping Entries'!$O$5:$O$204,"Yes"),"I","D","R","M")))</f>
        <v/>
      </c>
      <c r="G11" s="9">
        <f>IF(OR($A11="",G$4=""),"",IF(COUNTIFS('Mapping Entries'!$B$5:$B$204,$A11,'Mapping Entries'!$D$5:$D$204,G$4,'Mapping Entries'!$O$5:$O$204,"Yes")=0,"",CHOOSE(MAXIFS('Mapping Entries'!$N$5:$N$204,'Mapping Entries'!$B$5:$B$204,$A11,'Mapping Entries'!$D$5:$D$204,G$4,'Mapping Entries'!$O$5:$O$204,"Yes"),"I","D","R","M")))</f>
        <v/>
      </c>
      <c r="H11" s="9">
        <f>IF(OR($A11="",H$4=""),"",IF(COUNTIFS('Mapping Entries'!$B$5:$B$204,$A11,'Mapping Entries'!$D$5:$D$204,H$4,'Mapping Entries'!$O$5:$O$204,"Yes")=0,"",CHOOSE(MAXIFS('Mapping Entries'!$N$5:$N$204,'Mapping Entries'!$B$5:$B$204,$A11,'Mapping Entries'!$D$5:$D$204,H$4,'Mapping Entries'!$O$5:$O$204,"Yes"),"I","D","R","M")))</f>
        <v/>
      </c>
      <c r="I11" s="9">
        <f>IF(OR($A11="",I$4=""),"",IF(COUNTIFS('Mapping Entries'!$B$5:$B$204,$A11,'Mapping Entries'!$D$5:$D$204,I$4,'Mapping Entries'!$O$5:$O$204,"Yes")=0,"",CHOOSE(MAXIFS('Mapping Entries'!$N$5:$N$204,'Mapping Entries'!$B$5:$B$204,$A11,'Mapping Entries'!$D$5:$D$204,I$4,'Mapping Entries'!$O$5:$O$204,"Yes"),"I","D","R","M")))</f>
        <v/>
      </c>
      <c r="J11" s="9">
        <f>IF(OR($A11="",J$4=""),"",IF(COUNTIFS('Mapping Entries'!$B$5:$B$204,$A11,'Mapping Entries'!$D$5:$D$204,J$4,'Mapping Entries'!$O$5:$O$204,"Yes")=0,"",CHOOSE(MAXIFS('Mapping Entries'!$N$5:$N$204,'Mapping Entries'!$B$5:$B$204,$A11,'Mapping Entries'!$D$5:$D$204,J$4,'Mapping Entries'!$O$5:$O$204,"Yes"),"I","D","R","M")))</f>
        <v/>
      </c>
      <c r="K11" s="9">
        <f>IF(OR($A11="",K$4=""),"",IF(COUNTIFS('Mapping Entries'!$B$5:$B$204,$A11,'Mapping Entries'!$D$5:$D$204,K$4,'Mapping Entries'!$O$5:$O$204,"Yes")=0,"",CHOOSE(MAXIFS('Mapping Entries'!$N$5:$N$204,'Mapping Entries'!$B$5:$B$204,$A11,'Mapping Entries'!$D$5:$D$204,K$4,'Mapping Entries'!$O$5:$O$204,"Yes"),"I","D","R","M")))</f>
        <v/>
      </c>
      <c r="L11" s="9">
        <f>IF(OR($A11="",L$4=""),"",IF(COUNTIFS('Mapping Entries'!$B$5:$B$204,$A11,'Mapping Entries'!$D$5:$D$204,L$4,'Mapping Entries'!$O$5:$O$204,"Yes")=0,"",CHOOSE(MAXIFS('Mapping Entries'!$N$5:$N$204,'Mapping Entries'!$B$5:$B$204,$A11,'Mapping Entries'!$D$5:$D$204,L$4,'Mapping Entries'!$O$5:$O$204,"Yes"),"I","D","R","M")))</f>
        <v/>
      </c>
      <c r="M11" s="9">
        <f>IF(OR($A11="",M$4=""),"",IF(COUNTIFS('Mapping Entries'!$B$5:$B$204,$A11,'Mapping Entries'!$D$5:$D$204,M$4,'Mapping Entries'!$O$5:$O$204,"Yes")=0,"",CHOOSE(MAXIFS('Mapping Entries'!$N$5:$N$204,'Mapping Entries'!$B$5:$B$204,$A11,'Mapping Entries'!$D$5:$D$204,M$4,'Mapping Entries'!$O$5:$O$204,"Yes"),"I","D","R","M")))</f>
        <v/>
      </c>
      <c r="N11" s="9">
        <f>IF(OR($A11="",N$4=""),"",IF(COUNTIFS('Mapping Entries'!$B$5:$B$204,$A11,'Mapping Entries'!$D$5:$D$204,N$4,'Mapping Entries'!$O$5:$O$204,"Yes")=0,"",CHOOSE(MAXIFS('Mapping Entries'!$N$5:$N$204,'Mapping Entries'!$B$5:$B$204,$A11,'Mapping Entries'!$D$5:$D$204,N$4,'Mapping Entries'!$O$5:$O$204,"Yes"),"I","D","R","M")))</f>
        <v/>
      </c>
      <c r="O11" s="9">
        <f>IF(OR($A11="",O$4=""),"",IF(COUNTIFS('Mapping Entries'!$B$5:$B$204,$A11,'Mapping Entries'!$D$5:$D$204,O$4,'Mapping Entries'!$O$5:$O$204,"Yes")=0,"",CHOOSE(MAXIFS('Mapping Entries'!$N$5:$N$204,'Mapping Entries'!$B$5:$B$204,$A11,'Mapping Entries'!$D$5:$D$204,O$4,'Mapping Entries'!$O$5:$O$204,"Yes"),"I","D","R","M")))</f>
        <v/>
      </c>
      <c r="P11" s="9">
        <f>IF(OR($A11="",P$4=""),"",IF(COUNTIFS('Mapping Entries'!$B$5:$B$204,$A11,'Mapping Entries'!$D$5:$D$204,P$4,'Mapping Entries'!$O$5:$O$204,"Yes")=0,"",CHOOSE(MAXIFS('Mapping Entries'!$N$5:$N$204,'Mapping Entries'!$B$5:$B$204,$A11,'Mapping Entries'!$D$5:$D$204,P$4,'Mapping Entries'!$O$5:$O$204,"Yes"),"I","D","R","M")))</f>
        <v/>
      </c>
      <c r="Q11" s="9">
        <f>IF(OR($A11="",Q$4=""),"",IF(COUNTIFS('Mapping Entries'!$B$5:$B$204,$A11,'Mapping Entries'!$D$5:$D$204,Q$4,'Mapping Entries'!$O$5:$O$204,"Yes")=0,"",CHOOSE(MAXIFS('Mapping Entries'!$N$5:$N$204,'Mapping Entries'!$B$5:$B$204,$A11,'Mapping Entries'!$D$5:$D$204,Q$4,'Mapping Entries'!$O$5:$O$204,"Yes"),"I","D","R","M")))</f>
        <v/>
      </c>
      <c r="R11" s="9">
        <f>IF(OR($A11="",R$4=""),"",IF(COUNTIFS('Mapping Entries'!$B$5:$B$204,$A11,'Mapping Entries'!$D$5:$D$204,R$4,'Mapping Entries'!$O$5:$O$204,"Yes")=0,"",CHOOSE(MAXIFS('Mapping Entries'!$N$5:$N$204,'Mapping Entries'!$B$5:$B$204,$A11,'Mapping Entries'!$D$5:$D$204,R$4,'Mapping Entries'!$O$5:$O$204,"Yes"),"I","D","R","M")))</f>
        <v/>
      </c>
      <c r="S11" s="9">
        <f>IF(OR($A11="",S$4=""),"",IF(COUNTIFS('Mapping Entries'!$B$5:$B$204,$A11,'Mapping Entries'!$D$5:$D$204,S$4,'Mapping Entries'!$O$5:$O$204,"Yes")=0,"",CHOOSE(MAXIFS('Mapping Entries'!$N$5:$N$204,'Mapping Entries'!$B$5:$B$204,$A11,'Mapping Entries'!$D$5:$D$204,S$4,'Mapping Entries'!$O$5:$O$204,"Yes"),"I","D","R","M")))</f>
        <v/>
      </c>
      <c r="T11" s="9">
        <f>IF(OR($A11="",T$4=""),"",IF(COUNTIFS('Mapping Entries'!$B$5:$B$204,$A11,'Mapping Entries'!$D$5:$D$204,T$4,'Mapping Entries'!$O$5:$O$204,"Yes")=0,"",CHOOSE(MAXIFS('Mapping Entries'!$N$5:$N$204,'Mapping Entries'!$B$5:$B$204,$A11,'Mapping Entries'!$D$5:$D$204,T$4,'Mapping Entries'!$O$5:$O$204,"Yes"),"I","D","R","M")))</f>
        <v/>
      </c>
      <c r="U11" s="9">
        <f>IF(OR($A11="",U$4=""),"",IF(COUNTIFS('Mapping Entries'!$B$5:$B$204,$A11,'Mapping Entries'!$D$5:$D$204,U$4,'Mapping Entries'!$O$5:$O$204,"Yes")=0,"",CHOOSE(MAXIFS('Mapping Entries'!$N$5:$N$204,'Mapping Entries'!$B$5:$B$204,$A11,'Mapping Entries'!$D$5:$D$204,U$4,'Mapping Entries'!$O$5:$O$204,"Yes"),"I","D","R","M")))</f>
        <v/>
      </c>
      <c r="V11" s="9">
        <f>IF(OR($A11="",V$4=""),"",IF(COUNTIFS('Mapping Entries'!$B$5:$B$204,$A11,'Mapping Entries'!$D$5:$D$204,V$4,'Mapping Entries'!$O$5:$O$204,"Yes")=0,"",CHOOSE(MAXIFS('Mapping Entries'!$N$5:$N$204,'Mapping Entries'!$B$5:$B$204,$A11,'Mapping Entries'!$D$5:$D$204,V$4,'Mapping Entries'!$O$5:$O$204,"Yes"),"I","D","R","M")))</f>
        <v/>
      </c>
      <c r="W11" s="9">
        <f>IF(A11="","",COUNTIF(C11:V11,"?"))</f>
        <v/>
      </c>
      <c r="X11" s="19">
        <f>IF(A11="","",IFERROR(W11/COUNTIF($C$4:$V$4,"?*"),""))</f>
        <v/>
      </c>
      <c r="Y11" s="9">
        <f>IF(A11="","",COUNTIF(C11:V11,"M"))</f>
        <v/>
      </c>
    </row>
    <row r="12">
      <c r="A12" s="9">
        <f>IF('Lists &amp; Settings'!A12="","",'Lists &amp; Settings'!A12)</f>
        <v/>
      </c>
      <c r="B12" s="16">
        <f>IF(A12="","",'Lists &amp; Settings'!B12)</f>
        <v/>
      </c>
      <c r="C12" s="9">
        <f>IF(OR($A12="",C$4=""),"",IF(COUNTIFS('Mapping Entries'!$B$5:$B$204,$A12,'Mapping Entries'!$D$5:$D$204,C$4,'Mapping Entries'!$O$5:$O$204,"Yes")=0,"",CHOOSE(MAXIFS('Mapping Entries'!$N$5:$N$204,'Mapping Entries'!$B$5:$B$204,$A12,'Mapping Entries'!$D$5:$D$204,C$4,'Mapping Entries'!$O$5:$O$204,"Yes"),"I","D","R","M")))</f>
        <v/>
      </c>
      <c r="D12" s="9">
        <f>IF(OR($A12="",D$4=""),"",IF(COUNTIFS('Mapping Entries'!$B$5:$B$204,$A12,'Mapping Entries'!$D$5:$D$204,D$4,'Mapping Entries'!$O$5:$O$204,"Yes")=0,"",CHOOSE(MAXIFS('Mapping Entries'!$N$5:$N$204,'Mapping Entries'!$B$5:$B$204,$A12,'Mapping Entries'!$D$5:$D$204,D$4,'Mapping Entries'!$O$5:$O$204,"Yes"),"I","D","R","M")))</f>
        <v/>
      </c>
      <c r="E12" s="9">
        <f>IF(OR($A12="",E$4=""),"",IF(COUNTIFS('Mapping Entries'!$B$5:$B$204,$A12,'Mapping Entries'!$D$5:$D$204,E$4,'Mapping Entries'!$O$5:$O$204,"Yes")=0,"",CHOOSE(MAXIFS('Mapping Entries'!$N$5:$N$204,'Mapping Entries'!$B$5:$B$204,$A12,'Mapping Entries'!$D$5:$D$204,E$4,'Mapping Entries'!$O$5:$O$204,"Yes"),"I","D","R","M")))</f>
        <v/>
      </c>
      <c r="F12" s="9">
        <f>IF(OR($A12="",F$4=""),"",IF(COUNTIFS('Mapping Entries'!$B$5:$B$204,$A12,'Mapping Entries'!$D$5:$D$204,F$4,'Mapping Entries'!$O$5:$O$204,"Yes")=0,"",CHOOSE(MAXIFS('Mapping Entries'!$N$5:$N$204,'Mapping Entries'!$B$5:$B$204,$A12,'Mapping Entries'!$D$5:$D$204,F$4,'Mapping Entries'!$O$5:$O$204,"Yes"),"I","D","R","M")))</f>
        <v/>
      </c>
      <c r="G12" s="9">
        <f>IF(OR($A12="",G$4=""),"",IF(COUNTIFS('Mapping Entries'!$B$5:$B$204,$A12,'Mapping Entries'!$D$5:$D$204,G$4,'Mapping Entries'!$O$5:$O$204,"Yes")=0,"",CHOOSE(MAXIFS('Mapping Entries'!$N$5:$N$204,'Mapping Entries'!$B$5:$B$204,$A12,'Mapping Entries'!$D$5:$D$204,G$4,'Mapping Entries'!$O$5:$O$204,"Yes"),"I","D","R","M")))</f>
        <v/>
      </c>
      <c r="H12" s="9">
        <f>IF(OR($A12="",H$4=""),"",IF(COUNTIFS('Mapping Entries'!$B$5:$B$204,$A12,'Mapping Entries'!$D$5:$D$204,H$4,'Mapping Entries'!$O$5:$O$204,"Yes")=0,"",CHOOSE(MAXIFS('Mapping Entries'!$N$5:$N$204,'Mapping Entries'!$B$5:$B$204,$A12,'Mapping Entries'!$D$5:$D$204,H$4,'Mapping Entries'!$O$5:$O$204,"Yes"),"I","D","R","M")))</f>
        <v/>
      </c>
      <c r="I12" s="9">
        <f>IF(OR($A12="",I$4=""),"",IF(COUNTIFS('Mapping Entries'!$B$5:$B$204,$A12,'Mapping Entries'!$D$5:$D$204,I$4,'Mapping Entries'!$O$5:$O$204,"Yes")=0,"",CHOOSE(MAXIFS('Mapping Entries'!$N$5:$N$204,'Mapping Entries'!$B$5:$B$204,$A12,'Mapping Entries'!$D$5:$D$204,I$4,'Mapping Entries'!$O$5:$O$204,"Yes"),"I","D","R","M")))</f>
        <v/>
      </c>
      <c r="J12" s="9">
        <f>IF(OR($A12="",J$4=""),"",IF(COUNTIFS('Mapping Entries'!$B$5:$B$204,$A12,'Mapping Entries'!$D$5:$D$204,J$4,'Mapping Entries'!$O$5:$O$204,"Yes")=0,"",CHOOSE(MAXIFS('Mapping Entries'!$N$5:$N$204,'Mapping Entries'!$B$5:$B$204,$A12,'Mapping Entries'!$D$5:$D$204,J$4,'Mapping Entries'!$O$5:$O$204,"Yes"),"I","D","R","M")))</f>
        <v/>
      </c>
      <c r="K12" s="9">
        <f>IF(OR($A12="",K$4=""),"",IF(COUNTIFS('Mapping Entries'!$B$5:$B$204,$A12,'Mapping Entries'!$D$5:$D$204,K$4,'Mapping Entries'!$O$5:$O$204,"Yes")=0,"",CHOOSE(MAXIFS('Mapping Entries'!$N$5:$N$204,'Mapping Entries'!$B$5:$B$204,$A12,'Mapping Entries'!$D$5:$D$204,K$4,'Mapping Entries'!$O$5:$O$204,"Yes"),"I","D","R","M")))</f>
        <v/>
      </c>
      <c r="L12" s="9">
        <f>IF(OR($A12="",L$4=""),"",IF(COUNTIFS('Mapping Entries'!$B$5:$B$204,$A12,'Mapping Entries'!$D$5:$D$204,L$4,'Mapping Entries'!$O$5:$O$204,"Yes")=0,"",CHOOSE(MAXIFS('Mapping Entries'!$N$5:$N$204,'Mapping Entries'!$B$5:$B$204,$A12,'Mapping Entries'!$D$5:$D$204,L$4,'Mapping Entries'!$O$5:$O$204,"Yes"),"I","D","R","M")))</f>
        <v/>
      </c>
      <c r="M12" s="9">
        <f>IF(OR($A12="",M$4=""),"",IF(COUNTIFS('Mapping Entries'!$B$5:$B$204,$A12,'Mapping Entries'!$D$5:$D$204,M$4,'Mapping Entries'!$O$5:$O$204,"Yes")=0,"",CHOOSE(MAXIFS('Mapping Entries'!$N$5:$N$204,'Mapping Entries'!$B$5:$B$204,$A12,'Mapping Entries'!$D$5:$D$204,M$4,'Mapping Entries'!$O$5:$O$204,"Yes"),"I","D","R","M")))</f>
        <v/>
      </c>
      <c r="N12" s="9">
        <f>IF(OR($A12="",N$4=""),"",IF(COUNTIFS('Mapping Entries'!$B$5:$B$204,$A12,'Mapping Entries'!$D$5:$D$204,N$4,'Mapping Entries'!$O$5:$O$204,"Yes")=0,"",CHOOSE(MAXIFS('Mapping Entries'!$N$5:$N$204,'Mapping Entries'!$B$5:$B$204,$A12,'Mapping Entries'!$D$5:$D$204,N$4,'Mapping Entries'!$O$5:$O$204,"Yes"),"I","D","R","M")))</f>
        <v/>
      </c>
      <c r="O12" s="9">
        <f>IF(OR($A12="",O$4=""),"",IF(COUNTIFS('Mapping Entries'!$B$5:$B$204,$A12,'Mapping Entries'!$D$5:$D$204,O$4,'Mapping Entries'!$O$5:$O$204,"Yes")=0,"",CHOOSE(MAXIFS('Mapping Entries'!$N$5:$N$204,'Mapping Entries'!$B$5:$B$204,$A12,'Mapping Entries'!$D$5:$D$204,O$4,'Mapping Entries'!$O$5:$O$204,"Yes"),"I","D","R","M")))</f>
        <v/>
      </c>
      <c r="P12" s="9">
        <f>IF(OR($A12="",P$4=""),"",IF(COUNTIFS('Mapping Entries'!$B$5:$B$204,$A12,'Mapping Entries'!$D$5:$D$204,P$4,'Mapping Entries'!$O$5:$O$204,"Yes")=0,"",CHOOSE(MAXIFS('Mapping Entries'!$N$5:$N$204,'Mapping Entries'!$B$5:$B$204,$A12,'Mapping Entries'!$D$5:$D$204,P$4,'Mapping Entries'!$O$5:$O$204,"Yes"),"I","D","R","M")))</f>
        <v/>
      </c>
      <c r="Q12" s="9">
        <f>IF(OR($A12="",Q$4=""),"",IF(COUNTIFS('Mapping Entries'!$B$5:$B$204,$A12,'Mapping Entries'!$D$5:$D$204,Q$4,'Mapping Entries'!$O$5:$O$204,"Yes")=0,"",CHOOSE(MAXIFS('Mapping Entries'!$N$5:$N$204,'Mapping Entries'!$B$5:$B$204,$A12,'Mapping Entries'!$D$5:$D$204,Q$4,'Mapping Entries'!$O$5:$O$204,"Yes"),"I","D","R","M")))</f>
        <v/>
      </c>
      <c r="R12" s="9">
        <f>IF(OR($A12="",R$4=""),"",IF(COUNTIFS('Mapping Entries'!$B$5:$B$204,$A12,'Mapping Entries'!$D$5:$D$204,R$4,'Mapping Entries'!$O$5:$O$204,"Yes")=0,"",CHOOSE(MAXIFS('Mapping Entries'!$N$5:$N$204,'Mapping Entries'!$B$5:$B$204,$A12,'Mapping Entries'!$D$5:$D$204,R$4,'Mapping Entries'!$O$5:$O$204,"Yes"),"I","D","R","M")))</f>
        <v/>
      </c>
      <c r="S12" s="9">
        <f>IF(OR($A12="",S$4=""),"",IF(COUNTIFS('Mapping Entries'!$B$5:$B$204,$A12,'Mapping Entries'!$D$5:$D$204,S$4,'Mapping Entries'!$O$5:$O$204,"Yes")=0,"",CHOOSE(MAXIFS('Mapping Entries'!$N$5:$N$204,'Mapping Entries'!$B$5:$B$204,$A12,'Mapping Entries'!$D$5:$D$204,S$4,'Mapping Entries'!$O$5:$O$204,"Yes"),"I","D","R","M")))</f>
        <v/>
      </c>
      <c r="T12" s="9">
        <f>IF(OR($A12="",T$4=""),"",IF(COUNTIFS('Mapping Entries'!$B$5:$B$204,$A12,'Mapping Entries'!$D$5:$D$204,T$4,'Mapping Entries'!$O$5:$O$204,"Yes")=0,"",CHOOSE(MAXIFS('Mapping Entries'!$N$5:$N$204,'Mapping Entries'!$B$5:$B$204,$A12,'Mapping Entries'!$D$5:$D$204,T$4,'Mapping Entries'!$O$5:$O$204,"Yes"),"I","D","R","M")))</f>
        <v/>
      </c>
      <c r="U12" s="9">
        <f>IF(OR($A12="",U$4=""),"",IF(COUNTIFS('Mapping Entries'!$B$5:$B$204,$A12,'Mapping Entries'!$D$5:$D$204,U$4,'Mapping Entries'!$O$5:$O$204,"Yes")=0,"",CHOOSE(MAXIFS('Mapping Entries'!$N$5:$N$204,'Mapping Entries'!$B$5:$B$204,$A12,'Mapping Entries'!$D$5:$D$204,U$4,'Mapping Entries'!$O$5:$O$204,"Yes"),"I","D","R","M")))</f>
        <v/>
      </c>
      <c r="V12" s="9">
        <f>IF(OR($A12="",V$4=""),"",IF(COUNTIFS('Mapping Entries'!$B$5:$B$204,$A12,'Mapping Entries'!$D$5:$D$204,V$4,'Mapping Entries'!$O$5:$O$204,"Yes")=0,"",CHOOSE(MAXIFS('Mapping Entries'!$N$5:$N$204,'Mapping Entries'!$B$5:$B$204,$A12,'Mapping Entries'!$D$5:$D$204,V$4,'Mapping Entries'!$O$5:$O$204,"Yes"),"I","D","R","M")))</f>
        <v/>
      </c>
      <c r="W12" s="9">
        <f>IF(A12="","",COUNTIF(C12:V12,"?"))</f>
        <v/>
      </c>
      <c r="X12" s="19">
        <f>IF(A12="","",IFERROR(W12/COUNTIF($C$4:$V$4,"?*"),""))</f>
        <v/>
      </c>
      <c r="Y12" s="9">
        <f>IF(A12="","",COUNTIF(C12:V12,"M"))</f>
        <v/>
      </c>
    </row>
    <row r="13">
      <c r="A13" s="9">
        <f>IF('Lists &amp; Settings'!A13="","",'Lists &amp; Settings'!A13)</f>
        <v/>
      </c>
      <c r="B13" s="16">
        <f>IF(A13="","",'Lists &amp; Settings'!B13)</f>
        <v/>
      </c>
      <c r="C13" s="9">
        <f>IF(OR($A13="",C$4=""),"",IF(COUNTIFS('Mapping Entries'!$B$5:$B$204,$A13,'Mapping Entries'!$D$5:$D$204,C$4,'Mapping Entries'!$O$5:$O$204,"Yes")=0,"",CHOOSE(MAXIFS('Mapping Entries'!$N$5:$N$204,'Mapping Entries'!$B$5:$B$204,$A13,'Mapping Entries'!$D$5:$D$204,C$4,'Mapping Entries'!$O$5:$O$204,"Yes"),"I","D","R","M")))</f>
        <v/>
      </c>
      <c r="D13" s="9">
        <f>IF(OR($A13="",D$4=""),"",IF(COUNTIFS('Mapping Entries'!$B$5:$B$204,$A13,'Mapping Entries'!$D$5:$D$204,D$4,'Mapping Entries'!$O$5:$O$204,"Yes")=0,"",CHOOSE(MAXIFS('Mapping Entries'!$N$5:$N$204,'Mapping Entries'!$B$5:$B$204,$A13,'Mapping Entries'!$D$5:$D$204,D$4,'Mapping Entries'!$O$5:$O$204,"Yes"),"I","D","R","M")))</f>
        <v/>
      </c>
      <c r="E13" s="9">
        <f>IF(OR($A13="",E$4=""),"",IF(COUNTIFS('Mapping Entries'!$B$5:$B$204,$A13,'Mapping Entries'!$D$5:$D$204,E$4,'Mapping Entries'!$O$5:$O$204,"Yes")=0,"",CHOOSE(MAXIFS('Mapping Entries'!$N$5:$N$204,'Mapping Entries'!$B$5:$B$204,$A13,'Mapping Entries'!$D$5:$D$204,E$4,'Mapping Entries'!$O$5:$O$204,"Yes"),"I","D","R","M")))</f>
        <v/>
      </c>
      <c r="F13" s="9">
        <f>IF(OR($A13="",F$4=""),"",IF(COUNTIFS('Mapping Entries'!$B$5:$B$204,$A13,'Mapping Entries'!$D$5:$D$204,F$4,'Mapping Entries'!$O$5:$O$204,"Yes")=0,"",CHOOSE(MAXIFS('Mapping Entries'!$N$5:$N$204,'Mapping Entries'!$B$5:$B$204,$A13,'Mapping Entries'!$D$5:$D$204,F$4,'Mapping Entries'!$O$5:$O$204,"Yes"),"I","D","R","M")))</f>
        <v/>
      </c>
      <c r="G13" s="9">
        <f>IF(OR($A13="",G$4=""),"",IF(COUNTIFS('Mapping Entries'!$B$5:$B$204,$A13,'Mapping Entries'!$D$5:$D$204,G$4,'Mapping Entries'!$O$5:$O$204,"Yes")=0,"",CHOOSE(MAXIFS('Mapping Entries'!$N$5:$N$204,'Mapping Entries'!$B$5:$B$204,$A13,'Mapping Entries'!$D$5:$D$204,G$4,'Mapping Entries'!$O$5:$O$204,"Yes"),"I","D","R","M")))</f>
        <v/>
      </c>
      <c r="H13" s="9">
        <f>IF(OR($A13="",H$4=""),"",IF(COUNTIFS('Mapping Entries'!$B$5:$B$204,$A13,'Mapping Entries'!$D$5:$D$204,H$4,'Mapping Entries'!$O$5:$O$204,"Yes")=0,"",CHOOSE(MAXIFS('Mapping Entries'!$N$5:$N$204,'Mapping Entries'!$B$5:$B$204,$A13,'Mapping Entries'!$D$5:$D$204,H$4,'Mapping Entries'!$O$5:$O$204,"Yes"),"I","D","R","M")))</f>
        <v/>
      </c>
      <c r="I13" s="9">
        <f>IF(OR($A13="",I$4=""),"",IF(COUNTIFS('Mapping Entries'!$B$5:$B$204,$A13,'Mapping Entries'!$D$5:$D$204,I$4,'Mapping Entries'!$O$5:$O$204,"Yes")=0,"",CHOOSE(MAXIFS('Mapping Entries'!$N$5:$N$204,'Mapping Entries'!$B$5:$B$204,$A13,'Mapping Entries'!$D$5:$D$204,I$4,'Mapping Entries'!$O$5:$O$204,"Yes"),"I","D","R","M")))</f>
        <v/>
      </c>
      <c r="J13" s="9">
        <f>IF(OR($A13="",J$4=""),"",IF(COUNTIFS('Mapping Entries'!$B$5:$B$204,$A13,'Mapping Entries'!$D$5:$D$204,J$4,'Mapping Entries'!$O$5:$O$204,"Yes")=0,"",CHOOSE(MAXIFS('Mapping Entries'!$N$5:$N$204,'Mapping Entries'!$B$5:$B$204,$A13,'Mapping Entries'!$D$5:$D$204,J$4,'Mapping Entries'!$O$5:$O$204,"Yes"),"I","D","R","M")))</f>
        <v/>
      </c>
      <c r="K13" s="9">
        <f>IF(OR($A13="",K$4=""),"",IF(COUNTIFS('Mapping Entries'!$B$5:$B$204,$A13,'Mapping Entries'!$D$5:$D$204,K$4,'Mapping Entries'!$O$5:$O$204,"Yes")=0,"",CHOOSE(MAXIFS('Mapping Entries'!$N$5:$N$204,'Mapping Entries'!$B$5:$B$204,$A13,'Mapping Entries'!$D$5:$D$204,K$4,'Mapping Entries'!$O$5:$O$204,"Yes"),"I","D","R","M")))</f>
        <v/>
      </c>
      <c r="L13" s="9">
        <f>IF(OR($A13="",L$4=""),"",IF(COUNTIFS('Mapping Entries'!$B$5:$B$204,$A13,'Mapping Entries'!$D$5:$D$204,L$4,'Mapping Entries'!$O$5:$O$204,"Yes")=0,"",CHOOSE(MAXIFS('Mapping Entries'!$N$5:$N$204,'Mapping Entries'!$B$5:$B$204,$A13,'Mapping Entries'!$D$5:$D$204,L$4,'Mapping Entries'!$O$5:$O$204,"Yes"),"I","D","R","M")))</f>
        <v/>
      </c>
      <c r="M13" s="9">
        <f>IF(OR($A13="",M$4=""),"",IF(COUNTIFS('Mapping Entries'!$B$5:$B$204,$A13,'Mapping Entries'!$D$5:$D$204,M$4,'Mapping Entries'!$O$5:$O$204,"Yes")=0,"",CHOOSE(MAXIFS('Mapping Entries'!$N$5:$N$204,'Mapping Entries'!$B$5:$B$204,$A13,'Mapping Entries'!$D$5:$D$204,M$4,'Mapping Entries'!$O$5:$O$204,"Yes"),"I","D","R","M")))</f>
        <v/>
      </c>
      <c r="N13" s="9">
        <f>IF(OR($A13="",N$4=""),"",IF(COUNTIFS('Mapping Entries'!$B$5:$B$204,$A13,'Mapping Entries'!$D$5:$D$204,N$4,'Mapping Entries'!$O$5:$O$204,"Yes")=0,"",CHOOSE(MAXIFS('Mapping Entries'!$N$5:$N$204,'Mapping Entries'!$B$5:$B$204,$A13,'Mapping Entries'!$D$5:$D$204,N$4,'Mapping Entries'!$O$5:$O$204,"Yes"),"I","D","R","M")))</f>
        <v/>
      </c>
      <c r="O13" s="9">
        <f>IF(OR($A13="",O$4=""),"",IF(COUNTIFS('Mapping Entries'!$B$5:$B$204,$A13,'Mapping Entries'!$D$5:$D$204,O$4,'Mapping Entries'!$O$5:$O$204,"Yes")=0,"",CHOOSE(MAXIFS('Mapping Entries'!$N$5:$N$204,'Mapping Entries'!$B$5:$B$204,$A13,'Mapping Entries'!$D$5:$D$204,O$4,'Mapping Entries'!$O$5:$O$204,"Yes"),"I","D","R","M")))</f>
        <v/>
      </c>
      <c r="P13" s="9">
        <f>IF(OR($A13="",P$4=""),"",IF(COUNTIFS('Mapping Entries'!$B$5:$B$204,$A13,'Mapping Entries'!$D$5:$D$204,P$4,'Mapping Entries'!$O$5:$O$204,"Yes")=0,"",CHOOSE(MAXIFS('Mapping Entries'!$N$5:$N$204,'Mapping Entries'!$B$5:$B$204,$A13,'Mapping Entries'!$D$5:$D$204,P$4,'Mapping Entries'!$O$5:$O$204,"Yes"),"I","D","R","M")))</f>
        <v/>
      </c>
      <c r="Q13" s="9">
        <f>IF(OR($A13="",Q$4=""),"",IF(COUNTIFS('Mapping Entries'!$B$5:$B$204,$A13,'Mapping Entries'!$D$5:$D$204,Q$4,'Mapping Entries'!$O$5:$O$204,"Yes")=0,"",CHOOSE(MAXIFS('Mapping Entries'!$N$5:$N$204,'Mapping Entries'!$B$5:$B$204,$A13,'Mapping Entries'!$D$5:$D$204,Q$4,'Mapping Entries'!$O$5:$O$204,"Yes"),"I","D","R","M")))</f>
        <v/>
      </c>
      <c r="R13" s="9">
        <f>IF(OR($A13="",R$4=""),"",IF(COUNTIFS('Mapping Entries'!$B$5:$B$204,$A13,'Mapping Entries'!$D$5:$D$204,R$4,'Mapping Entries'!$O$5:$O$204,"Yes")=0,"",CHOOSE(MAXIFS('Mapping Entries'!$N$5:$N$204,'Mapping Entries'!$B$5:$B$204,$A13,'Mapping Entries'!$D$5:$D$204,R$4,'Mapping Entries'!$O$5:$O$204,"Yes"),"I","D","R","M")))</f>
        <v/>
      </c>
      <c r="S13" s="9">
        <f>IF(OR($A13="",S$4=""),"",IF(COUNTIFS('Mapping Entries'!$B$5:$B$204,$A13,'Mapping Entries'!$D$5:$D$204,S$4,'Mapping Entries'!$O$5:$O$204,"Yes")=0,"",CHOOSE(MAXIFS('Mapping Entries'!$N$5:$N$204,'Mapping Entries'!$B$5:$B$204,$A13,'Mapping Entries'!$D$5:$D$204,S$4,'Mapping Entries'!$O$5:$O$204,"Yes"),"I","D","R","M")))</f>
        <v/>
      </c>
      <c r="T13" s="9">
        <f>IF(OR($A13="",T$4=""),"",IF(COUNTIFS('Mapping Entries'!$B$5:$B$204,$A13,'Mapping Entries'!$D$5:$D$204,T$4,'Mapping Entries'!$O$5:$O$204,"Yes")=0,"",CHOOSE(MAXIFS('Mapping Entries'!$N$5:$N$204,'Mapping Entries'!$B$5:$B$204,$A13,'Mapping Entries'!$D$5:$D$204,T$4,'Mapping Entries'!$O$5:$O$204,"Yes"),"I","D","R","M")))</f>
        <v/>
      </c>
      <c r="U13" s="9">
        <f>IF(OR($A13="",U$4=""),"",IF(COUNTIFS('Mapping Entries'!$B$5:$B$204,$A13,'Mapping Entries'!$D$5:$D$204,U$4,'Mapping Entries'!$O$5:$O$204,"Yes")=0,"",CHOOSE(MAXIFS('Mapping Entries'!$N$5:$N$204,'Mapping Entries'!$B$5:$B$204,$A13,'Mapping Entries'!$D$5:$D$204,U$4,'Mapping Entries'!$O$5:$O$204,"Yes"),"I","D","R","M")))</f>
        <v/>
      </c>
      <c r="V13" s="9">
        <f>IF(OR($A13="",V$4=""),"",IF(COUNTIFS('Mapping Entries'!$B$5:$B$204,$A13,'Mapping Entries'!$D$5:$D$204,V$4,'Mapping Entries'!$O$5:$O$204,"Yes")=0,"",CHOOSE(MAXIFS('Mapping Entries'!$N$5:$N$204,'Mapping Entries'!$B$5:$B$204,$A13,'Mapping Entries'!$D$5:$D$204,V$4,'Mapping Entries'!$O$5:$O$204,"Yes"),"I","D","R","M")))</f>
        <v/>
      </c>
      <c r="W13" s="9">
        <f>IF(A13="","",COUNTIF(C13:V13,"?"))</f>
        <v/>
      </c>
      <c r="X13" s="19">
        <f>IF(A13="","",IFERROR(W13/COUNTIF($C$4:$V$4,"?*"),""))</f>
        <v/>
      </c>
      <c r="Y13" s="9">
        <f>IF(A13="","",COUNTIF(C13:V13,"M"))</f>
        <v/>
      </c>
    </row>
    <row r="14">
      <c r="A14" s="9">
        <f>IF('Lists &amp; Settings'!A14="","",'Lists &amp; Settings'!A14)</f>
        <v/>
      </c>
      <c r="B14" s="16">
        <f>IF(A14="","",'Lists &amp; Settings'!B14)</f>
        <v/>
      </c>
      <c r="C14" s="9">
        <f>IF(OR($A14="",C$4=""),"",IF(COUNTIFS('Mapping Entries'!$B$5:$B$204,$A14,'Mapping Entries'!$D$5:$D$204,C$4,'Mapping Entries'!$O$5:$O$204,"Yes")=0,"",CHOOSE(MAXIFS('Mapping Entries'!$N$5:$N$204,'Mapping Entries'!$B$5:$B$204,$A14,'Mapping Entries'!$D$5:$D$204,C$4,'Mapping Entries'!$O$5:$O$204,"Yes"),"I","D","R","M")))</f>
        <v/>
      </c>
      <c r="D14" s="9">
        <f>IF(OR($A14="",D$4=""),"",IF(COUNTIFS('Mapping Entries'!$B$5:$B$204,$A14,'Mapping Entries'!$D$5:$D$204,D$4,'Mapping Entries'!$O$5:$O$204,"Yes")=0,"",CHOOSE(MAXIFS('Mapping Entries'!$N$5:$N$204,'Mapping Entries'!$B$5:$B$204,$A14,'Mapping Entries'!$D$5:$D$204,D$4,'Mapping Entries'!$O$5:$O$204,"Yes"),"I","D","R","M")))</f>
        <v/>
      </c>
      <c r="E14" s="9">
        <f>IF(OR($A14="",E$4=""),"",IF(COUNTIFS('Mapping Entries'!$B$5:$B$204,$A14,'Mapping Entries'!$D$5:$D$204,E$4,'Mapping Entries'!$O$5:$O$204,"Yes")=0,"",CHOOSE(MAXIFS('Mapping Entries'!$N$5:$N$204,'Mapping Entries'!$B$5:$B$204,$A14,'Mapping Entries'!$D$5:$D$204,E$4,'Mapping Entries'!$O$5:$O$204,"Yes"),"I","D","R","M")))</f>
        <v/>
      </c>
      <c r="F14" s="9">
        <f>IF(OR($A14="",F$4=""),"",IF(COUNTIFS('Mapping Entries'!$B$5:$B$204,$A14,'Mapping Entries'!$D$5:$D$204,F$4,'Mapping Entries'!$O$5:$O$204,"Yes")=0,"",CHOOSE(MAXIFS('Mapping Entries'!$N$5:$N$204,'Mapping Entries'!$B$5:$B$204,$A14,'Mapping Entries'!$D$5:$D$204,F$4,'Mapping Entries'!$O$5:$O$204,"Yes"),"I","D","R","M")))</f>
        <v/>
      </c>
      <c r="G14" s="9">
        <f>IF(OR($A14="",G$4=""),"",IF(COUNTIFS('Mapping Entries'!$B$5:$B$204,$A14,'Mapping Entries'!$D$5:$D$204,G$4,'Mapping Entries'!$O$5:$O$204,"Yes")=0,"",CHOOSE(MAXIFS('Mapping Entries'!$N$5:$N$204,'Mapping Entries'!$B$5:$B$204,$A14,'Mapping Entries'!$D$5:$D$204,G$4,'Mapping Entries'!$O$5:$O$204,"Yes"),"I","D","R","M")))</f>
        <v/>
      </c>
      <c r="H14" s="9">
        <f>IF(OR($A14="",H$4=""),"",IF(COUNTIFS('Mapping Entries'!$B$5:$B$204,$A14,'Mapping Entries'!$D$5:$D$204,H$4,'Mapping Entries'!$O$5:$O$204,"Yes")=0,"",CHOOSE(MAXIFS('Mapping Entries'!$N$5:$N$204,'Mapping Entries'!$B$5:$B$204,$A14,'Mapping Entries'!$D$5:$D$204,H$4,'Mapping Entries'!$O$5:$O$204,"Yes"),"I","D","R","M")))</f>
        <v/>
      </c>
      <c r="I14" s="9">
        <f>IF(OR($A14="",I$4=""),"",IF(COUNTIFS('Mapping Entries'!$B$5:$B$204,$A14,'Mapping Entries'!$D$5:$D$204,I$4,'Mapping Entries'!$O$5:$O$204,"Yes")=0,"",CHOOSE(MAXIFS('Mapping Entries'!$N$5:$N$204,'Mapping Entries'!$B$5:$B$204,$A14,'Mapping Entries'!$D$5:$D$204,I$4,'Mapping Entries'!$O$5:$O$204,"Yes"),"I","D","R","M")))</f>
        <v/>
      </c>
      <c r="J14" s="9">
        <f>IF(OR($A14="",J$4=""),"",IF(COUNTIFS('Mapping Entries'!$B$5:$B$204,$A14,'Mapping Entries'!$D$5:$D$204,J$4,'Mapping Entries'!$O$5:$O$204,"Yes")=0,"",CHOOSE(MAXIFS('Mapping Entries'!$N$5:$N$204,'Mapping Entries'!$B$5:$B$204,$A14,'Mapping Entries'!$D$5:$D$204,J$4,'Mapping Entries'!$O$5:$O$204,"Yes"),"I","D","R","M")))</f>
        <v/>
      </c>
      <c r="K14" s="9">
        <f>IF(OR($A14="",K$4=""),"",IF(COUNTIFS('Mapping Entries'!$B$5:$B$204,$A14,'Mapping Entries'!$D$5:$D$204,K$4,'Mapping Entries'!$O$5:$O$204,"Yes")=0,"",CHOOSE(MAXIFS('Mapping Entries'!$N$5:$N$204,'Mapping Entries'!$B$5:$B$204,$A14,'Mapping Entries'!$D$5:$D$204,K$4,'Mapping Entries'!$O$5:$O$204,"Yes"),"I","D","R","M")))</f>
        <v/>
      </c>
      <c r="L14" s="9">
        <f>IF(OR($A14="",L$4=""),"",IF(COUNTIFS('Mapping Entries'!$B$5:$B$204,$A14,'Mapping Entries'!$D$5:$D$204,L$4,'Mapping Entries'!$O$5:$O$204,"Yes")=0,"",CHOOSE(MAXIFS('Mapping Entries'!$N$5:$N$204,'Mapping Entries'!$B$5:$B$204,$A14,'Mapping Entries'!$D$5:$D$204,L$4,'Mapping Entries'!$O$5:$O$204,"Yes"),"I","D","R","M")))</f>
        <v/>
      </c>
      <c r="M14" s="9">
        <f>IF(OR($A14="",M$4=""),"",IF(COUNTIFS('Mapping Entries'!$B$5:$B$204,$A14,'Mapping Entries'!$D$5:$D$204,M$4,'Mapping Entries'!$O$5:$O$204,"Yes")=0,"",CHOOSE(MAXIFS('Mapping Entries'!$N$5:$N$204,'Mapping Entries'!$B$5:$B$204,$A14,'Mapping Entries'!$D$5:$D$204,M$4,'Mapping Entries'!$O$5:$O$204,"Yes"),"I","D","R","M")))</f>
        <v/>
      </c>
      <c r="N14" s="9">
        <f>IF(OR($A14="",N$4=""),"",IF(COUNTIFS('Mapping Entries'!$B$5:$B$204,$A14,'Mapping Entries'!$D$5:$D$204,N$4,'Mapping Entries'!$O$5:$O$204,"Yes")=0,"",CHOOSE(MAXIFS('Mapping Entries'!$N$5:$N$204,'Mapping Entries'!$B$5:$B$204,$A14,'Mapping Entries'!$D$5:$D$204,N$4,'Mapping Entries'!$O$5:$O$204,"Yes"),"I","D","R","M")))</f>
        <v/>
      </c>
      <c r="O14" s="9">
        <f>IF(OR($A14="",O$4=""),"",IF(COUNTIFS('Mapping Entries'!$B$5:$B$204,$A14,'Mapping Entries'!$D$5:$D$204,O$4,'Mapping Entries'!$O$5:$O$204,"Yes")=0,"",CHOOSE(MAXIFS('Mapping Entries'!$N$5:$N$204,'Mapping Entries'!$B$5:$B$204,$A14,'Mapping Entries'!$D$5:$D$204,O$4,'Mapping Entries'!$O$5:$O$204,"Yes"),"I","D","R","M")))</f>
        <v/>
      </c>
      <c r="P14" s="9">
        <f>IF(OR($A14="",P$4=""),"",IF(COUNTIFS('Mapping Entries'!$B$5:$B$204,$A14,'Mapping Entries'!$D$5:$D$204,P$4,'Mapping Entries'!$O$5:$O$204,"Yes")=0,"",CHOOSE(MAXIFS('Mapping Entries'!$N$5:$N$204,'Mapping Entries'!$B$5:$B$204,$A14,'Mapping Entries'!$D$5:$D$204,P$4,'Mapping Entries'!$O$5:$O$204,"Yes"),"I","D","R","M")))</f>
        <v/>
      </c>
      <c r="Q14" s="9">
        <f>IF(OR($A14="",Q$4=""),"",IF(COUNTIFS('Mapping Entries'!$B$5:$B$204,$A14,'Mapping Entries'!$D$5:$D$204,Q$4,'Mapping Entries'!$O$5:$O$204,"Yes")=0,"",CHOOSE(MAXIFS('Mapping Entries'!$N$5:$N$204,'Mapping Entries'!$B$5:$B$204,$A14,'Mapping Entries'!$D$5:$D$204,Q$4,'Mapping Entries'!$O$5:$O$204,"Yes"),"I","D","R","M")))</f>
        <v/>
      </c>
      <c r="R14" s="9">
        <f>IF(OR($A14="",R$4=""),"",IF(COUNTIFS('Mapping Entries'!$B$5:$B$204,$A14,'Mapping Entries'!$D$5:$D$204,R$4,'Mapping Entries'!$O$5:$O$204,"Yes")=0,"",CHOOSE(MAXIFS('Mapping Entries'!$N$5:$N$204,'Mapping Entries'!$B$5:$B$204,$A14,'Mapping Entries'!$D$5:$D$204,R$4,'Mapping Entries'!$O$5:$O$204,"Yes"),"I","D","R","M")))</f>
        <v/>
      </c>
      <c r="S14" s="9">
        <f>IF(OR($A14="",S$4=""),"",IF(COUNTIFS('Mapping Entries'!$B$5:$B$204,$A14,'Mapping Entries'!$D$5:$D$204,S$4,'Mapping Entries'!$O$5:$O$204,"Yes")=0,"",CHOOSE(MAXIFS('Mapping Entries'!$N$5:$N$204,'Mapping Entries'!$B$5:$B$204,$A14,'Mapping Entries'!$D$5:$D$204,S$4,'Mapping Entries'!$O$5:$O$204,"Yes"),"I","D","R","M")))</f>
        <v/>
      </c>
      <c r="T14" s="9">
        <f>IF(OR($A14="",T$4=""),"",IF(COUNTIFS('Mapping Entries'!$B$5:$B$204,$A14,'Mapping Entries'!$D$5:$D$204,T$4,'Mapping Entries'!$O$5:$O$204,"Yes")=0,"",CHOOSE(MAXIFS('Mapping Entries'!$N$5:$N$204,'Mapping Entries'!$B$5:$B$204,$A14,'Mapping Entries'!$D$5:$D$204,T$4,'Mapping Entries'!$O$5:$O$204,"Yes"),"I","D","R","M")))</f>
        <v/>
      </c>
      <c r="U14" s="9">
        <f>IF(OR($A14="",U$4=""),"",IF(COUNTIFS('Mapping Entries'!$B$5:$B$204,$A14,'Mapping Entries'!$D$5:$D$204,U$4,'Mapping Entries'!$O$5:$O$204,"Yes")=0,"",CHOOSE(MAXIFS('Mapping Entries'!$N$5:$N$204,'Mapping Entries'!$B$5:$B$204,$A14,'Mapping Entries'!$D$5:$D$204,U$4,'Mapping Entries'!$O$5:$O$204,"Yes"),"I","D","R","M")))</f>
        <v/>
      </c>
      <c r="V14" s="9">
        <f>IF(OR($A14="",V$4=""),"",IF(COUNTIFS('Mapping Entries'!$B$5:$B$204,$A14,'Mapping Entries'!$D$5:$D$204,V$4,'Mapping Entries'!$O$5:$O$204,"Yes")=0,"",CHOOSE(MAXIFS('Mapping Entries'!$N$5:$N$204,'Mapping Entries'!$B$5:$B$204,$A14,'Mapping Entries'!$D$5:$D$204,V$4,'Mapping Entries'!$O$5:$O$204,"Yes"),"I","D","R","M")))</f>
        <v/>
      </c>
      <c r="W14" s="9">
        <f>IF(A14="","",COUNTIF(C14:V14,"?"))</f>
        <v/>
      </c>
      <c r="X14" s="19">
        <f>IF(A14="","",IFERROR(W14/COUNTIF($C$4:$V$4,"?*"),""))</f>
        <v/>
      </c>
      <c r="Y14" s="9">
        <f>IF(A14="","",COUNTIF(C14:V14,"M"))</f>
        <v/>
      </c>
    </row>
    <row r="15">
      <c r="A15" s="9">
        <f>IF('Lists &amp; Settings'!A15="","",'Lists &amp; Settings'!A15)</f>
        <v/>
      </c>
      <c r="B15" s="16">
        <f>IF(A15="","",'Lists &amp; Settings'!B15)</f>
        <v/>
      </c>
      <c r="C15" s="9">
        <f>IF(OR($A15="",C$4=""),"",IF(COUNTIFS('Mapping Entries'!$B$5:$B$204,$A15,'Mapping Entries'!$D$5:$D$204,C$4,'Mapping Entries'!$O$5:$O$204,"Yes")=0,"",CHOOSE(MAXIFS('Mapping Entries'!$N$5:$N$204,'Mapping Entries'!$B$5:$B$204,$A15,'Mapping Entries'!$D$5:$D$204,C$4,'Mapping Entries'!$O$5:$O$204,"Yes"),"I","D","R","M")))</f>
        <v/>
      </c>
      <c r="D15" s="9">
        <f>IF(OR($A15="",D$4=""),"",IF(COUNTIFS('Mapping Entries'!$B$5:$B$204,$A15,'Mapping Entries'!$D$5:$D$204,D$4,'Mapping Entries'!$O$5:$O$204,"Yes")=0,"",CHOOSE(MAXIFS('Mapping Entries'!$N$5:$N$204,'Mapping Entries'!$B$5:$B$204,$A15,'Mapping Entries'!$D$5:$D$204,D$4,'Mapping Entries'!$O$5:$O$204,"Yes"),"I","D","R","M")))</f>
        <v/>
      </c>
      <c r="E15" s="9">
        <f>IF(OR($A15="",E$4=""),"",IF(COUNTIFS('Mapping Entries'!$B$5:$B$204,$A15,'Mapping Entries'!$D$5:$D$204,E$4,'Mapping Entries'!$O$5:$O$204,"Yes")=0,"",CHOOSE(MAXIFS('Mapping Entries'!$N$5:$N$204,'Mapping Entries'!$B$5:$B$204,$A15,'Mapping Entries'!$D$5:$D$204,E$4,'Mapping Entries'!$O$5:$O$204,"Yes"),"I","D","R","M")))</f>
        <v/>
      </c>
      <c r="F15" s="9">
        <f>IF(OR($A15="",F$4=""),"",IF(COUNTIFS('Mapping Entries'!$B$5:$B$204,$A15,'Mapping Entries'!$D$5:$D$204,F$4,'Mapping Entries'!$O$5:$O$204,"Yes")=0,"",CHOOSE(MAXIFS('Mapping Entries'!$N$5:$N$204,'Mapping Entries'!$B$5:$B$204,$A15,'Mapping Entries'!$D$5:$D$204,F$4,'Mapping Entries'!$O$5:$O$204,"Yes"),"I","D","R","M")))</f>
        <v/>
      </c>
      <c r="G15" s="9">
        <f>IF(OR($A15="",G$4=""),"",IF(COUNTIFS('Mapping Entries'!$B$5:$B$204,$A15,'Mapping Entries'!$D$5:$D$204,G$4,'Mapping Entries'!$O$5:$O$204,"Yes")=0,"",CHOOSE(MAXIFS('Mapping Entries'!$N$5:$N$204,'Mapping Entries'!$B$5:$B$204,$A15,'Mapping Entries'!$D$5:$D$204,G$4,'Mapping Entries'!$O$5:$O$204,"Yes"),"I","D","R","M")))</f>
        <v/>
      </c>
      <c r="H15" s="9">
        <f>IF(OR($A15="",H$4=""),"",IF(COUNTIFS('Mapping Entries'!$B$5:$B$204,$A15,'Mapping Entries'!$D$5:$D$204,H$4,'Mapping Entries'!$O$5:$O$204,"Yes")=0,"",CHOOSE(MAXIFS('Mapping Entries'!$N$5:$N$204,'Mapping Entries'!$B$5:$B$204,$A15,'Mapping Entries'!$D$5:$D$204,H$4,'Mapping Entries'!$O$5:$O$204,"Yes"),"I","D","R","M")))</f>
        <v/>
      </c>
      <c r="I15" s="9">
        <f>IF(OR($A15="",I$4=""),"",IF(COUNTIFS('Mapping Entries'!$B$5:$B$204,$A15,'Mapping Entries'!$D$5:$D$204,I$4,'Mapping Entries'!$O$5:$O$204,"Yes")=0,"",CHOOSE(MAXIFS('Mapping Entries'!$N$5:$N$204,'Mapping Entries'!$B$5:$B$204,$A15,'Mapping Entries'!$D$5:$D$204,I$4,'Mapping Entries'!$O$5:$O$204,"Yes"),"I","D","R","M")))</f>
        <v/>
      </c>
      <c r="J15" s="9">
        <f>IF(OR($A15="",J$4=""),"",IF(COUNTIFS('Mapping Entries'!$B$5:$B$204,$A15,'Mapping Entries'!$D$5:$D$204,J$4,'Mapping Entries'!$O$5:$O$204,"Yes")=0,"",CHOOSE(MAXIFS('Mapping Entries'!$N$5:$N$204,'Mapping Entries'!$B$5:$B$204,$A15,'Mapping Entries'!$D$5:$D$204,J$4,'Mapping Entries'!$O$5:$O$204,"Yes"),"I","D","R","M")))</f>
        <v/>
      </c>
      <c r="K15" s="9">
        <f>IF(OR($A15="",K$4=""),"",IF(COUNTIFS('Mapping Entries'!$B$5:$B$204,$A15,'Mapping Entries'!$D$5:$D$204,K$4,'Mapping Entries'!$O$5:$O$204,"Yes")=0,"",CHOOSE(MAXIFS('Mapping Entries'!$N$5:$N$204,'Mapping Entries'!$B$5:$B$204,$A15,'Mapping Entries'!$D$5:$D$204,K$4,'Mapping Entries'!$O$5:$O$204,"Yes"),"I","D","R","M")))</f>
        <v/>
      </c>
      <c r="L15" s="9">
        <f>IF(OR($A15="",L$4=""),"",IF(COUNTIFS('Mapping Entries'!$B$5:$B$204,$A15,'Mapping Entries'!$D$5:$D$204,L$4,'Mapping Entries'!$O$5:$O$204,"Yes")=0,"",CHOOSE(MAXIFS('Mapping Entries'!$N$5:$N$204,'Mapping Entries'!$B$5:$B$204,$A15,'Mapping Entries'!$D$5:$D$204,L$4,'Mapping Entries'!$O$5:$O$204,"Yes"),"I","D","R","M")))</f>
        <v/>
      </c>
      <c r="M15" s="9">
        <f>IF(OR($A15="",M$4=""),"",IF(COUNTIFS('Mapping Entries'!$B$5:$B$204,$A15,'Mapping Entries'!$D$5:$D$204,M$4,'Mapping Entries'!$O$5:$O$204,"Yes")=0,"",CHOOSE(MAXIFS('Mapping Entries'!$N$5:$N$204,'Mapping Entries'!$B$5:$B$204,$A15,'Mapping Entries'!$D$5:$D$204,M$4,'Mapping Entries'!$O$5:$O$204,"Yes"),"I","D","R","M")))</f>
        <v/>
      </c>
      <c r="N15" s="9">
        <f>IF(OR($A15="",N$4=""),"",IF(COUNTIFS('Mapping Entries'!$B$5:$B$204,$A15,'Mapping Entries'!$D$5:$D$204,N$4,'Mapping Entries'!$O$5:$O$204,"Yes")=0,"",CHOOSE(MAXIFS('Mapping Entries'!$N$5:$N$204,'Mapping Entries'!$B$5:$B$204,$A15,'Mapping Entries'!$D$5:$D$204,N$4,'Mapping Entries'!$O$5:$O$204,"Yes"),"I","D","R","M")))</f>
        <v/>
      </c>
      <c r="O15" s="9">
        <f>IF(OR($A15="",O$4=""),"",IF(COUNTIFS('Mapping Entries'!$B$5:$B$204,$A15,'Mapping Entries'!$D$5:$D$204,O$4,'Mapping Entries'!$O$5:$O$204,"Yes")=0,"",CHOOSE(MAXIFS('Mapping Entries'!$N$5:$N$204,'Mapping Entries'!$B$5:$B$204,$A15,'Mapping Entries'!$D$5:$D$204,O$4,'Mapping Entries'!$O$5:$O$204,"Yes"),"I","D","R","M")))</f>
        <v/>
      </c>
      <c r="P15" s="9">
        <f>IF(OR($A15="",P$4=""),"",IF(COUNTIFS('Mapping Entries'!$B$5:$B$204,$A15,'Mapping Entries'!$D$5:$D$204,P$4,'Mapping Entries'!$O$5:$O$204,"Yes")=0,"",CHOOSE(MAXIFS('Mapping Entries'!$N$5:$N$204,'Mapping Entries'!$B$5:$B$204,$A15,'Mapping Entries'!$D$5:$D$204,P$4,'Mapping Entries'!$O$5:$O$204,"Yes"),"I","D","R","M")))</f>
        <v/>
      </c>
      <c r="Q15" s="9">
        <f>IF(OR($A15="",Q$4=""),"",IF(COUNTIFS('Mapping Entries'!$B$5:$B$204,$A15,'Mapping Entries'!$D$5:$D$204,Q$4,'Mapping Entries'!$O$5:$O$204,"Yes")=0,"",CHOOSE(MAXIFS('Mapping Entries'!$N$5:$N$204,'Mapping Entries'!$B$5:$B$204,$A15,'Mapping Entries'!$D$5:$D$204,Q$4,'Mapping Entries'!$O$5:$O$204,"Yes"),"I","D","R","M")))</f>
        <v/>
      </c>
      <c r="R15" s="9">
        <f>IF(OR($A15="",R$4=""),"",IF(COUNTIFS('Mapping Entries'!$B$5:$B$204,$A15,'Mapping Entries'!$D$5:$D$204,R$4,'Mapping Entries'!$O$5:$O$204,"Yes")=0,"",CHOOSE(MAXIFS('Mapping Entries'!$N$5:$N$204,'Mapping Entries'!$B$5:$B$204,$A15,'Mapping Entries'!$D$5:$D$204,R$4,'Mapping Entries'!$O$5:$O$204,"Yes"),"I","D","R","M")))</f>
        <v/>
      </c>
      <c r="S15" s="9">
        <f>IF(OR($A15="",S$4=""),"",IF(COUNTIFS('Mapping Entries'!$B$5:$B$204,$A15,'Mapping Entries'!$D$5:$D$204,S$4,'Mapping Entries'!$O$5:$O$204,"Yes")=0,"",CHOOSE(MAXIFS('Mapping Entries'!$N$5:$N$204,'Mapping Entries'!$B$5:$B$204,$A15,'Mapping Entries'!$D$5:$D$204,S$4,'Mapping Entries'!$O$5:$O$204,"Yes"),"I","D","R","M")))</f>
        <v/>
      </c>
      <c r="T15" s="9">
        <f>IF(OR($A15="",T$4=""),"",IF(COUNTIFS('Mapping Entries'!$B$5:$B$204,$A15,'Mapping Entries'!$D$5:$D$204,T$4,'Mapping Entries'!$O$5:$O$204,"Yes")=0,"",CHOOSE(MAXIFS('Mapping Entries'!$N$5:$N$204,'Mapping Entries'!$B$5:$B$204,$A15,'Mapping Entries'!$D$5:$D$204,T$4,'Mapping Entries'!$O$5:$O$204,"Yes"),"I","D","R","M")))</f>
        <v/>
      </c>
      <c r="U15" s="9">
        <f>IF(OR($A15="",U$4=""),"",IF(COUNTIFS('Mapping Entries'!$B$5:$B$204,$A15,'Mapping Entries'!$D$5:$D$204,U$4,'Mapping Entries'!$O$5:$O$204,"Yes")=0,"",CHOOSE(MAXIFS('Mapping Entries'!$N$5:$N$204,'Mapping Entries'!$B$5:$B$204,$A15,'Mapping Entries'!$D$5:$D$204,U$4,'Mapping Entries'!$O$5:$O$204,"Yes"),"I","D","R","M")))</f>
        <v/>
      </c>
      <c r="V15" s="9">
        <f>IF(OR($A15="",V$4=""),"",IF(COUNTIFS('Mapping Entries'!$B$5:$B$204,$A15,'Mapping Entries'!$D$5:$D$204,V$4,'Mapping Entries'!$O$5:$O$204,"Yes")=0,"",CHOOSE(MAXIFS('Mapping Entries'!$N$5:$N$204,'Mapping Entries'!$B$5:$B$204,$A15,'Mapping Entries'!$D$5:$D$204,V$4,'Mapping Entries'!$O$5:$O$204,"Yes"),"I","D","R","M")))</f>
        <v/>
      </c>
      <c r="W15" s="9">
        <f>IF(A15="","",COUNTIF(C15:V15,"?"))</f>
        <v/>
      </c>
      <c r="X15" s="19">
        <f>IF(A15="","",IFERROR(W15/COUNTIF($C$4:$V$4,"?*"),""))</f>
        <v/>
      </c>
      <c r="Y15" s="9">
        <f>IF(A15="","",COUNTIF(C15:V15,"M"))</f>
        <v/>
      </c>
    </row>
    <row r="16">
      <c r="A16" s="9">
        <f>IF('Lists &amp; Settings'!A16="","",'Lists &amp; Settings'!A16)</f>
        <v/>
      </c>
      <c r="B16" s="16">
        <f>IF(A16="","",'Lists &amp; Settings'!B16)</f>
        <v/>
      </c>
      <c r="C16" s="9">
        <f>IF(OR($A16="",C$4=""),"",IF(COUNTIFS('Mapping Entries'!$B$5:$B$204,$A16,'Mapping Entries'!$D$5:$D$204,C$4,'Mapping Entries'!$O$5:$O$204,"Yes")=0,"",CHOOSE(MAXIFS('Mapping Entries'!$N$5:$N$204,'Mapping Entries'!$B$5:$B$204,$A16,'Mapping Entries'!$D$5:$D$204,C$4,'Mapping Entries'!$O$5:$O$204,"Yes"),"I","D","R","M")))</f>
        <v/>
      </c>
      <c r="D16" s="9">
        <f>IF(OR($A16="",D$4=""),"",IF(COUNTIFS('Mapping Entries'!$B$5:$B$204,$A16,'Mapping Entries'!$D$5:$D$204,D$4,'Mapping Entries'!$O$5:$O$204,"Yes")=0,"",CHOOSE(MAXIFS('Mapping Entries'!$N$5:$N$204,'Mapping Entries'!$B$5:$B$204,$A16,'Mapping Entries'!$D$5:$D$204,D$4,'Mapping Entries'!$O$5:$O$204,"Yes"),"I","D","R","M")))</f>
        <v/>
      </c>
      <c r="E16" s="9">
        <f>IF(OR($A16="",E$4=""),"",IF(COUNTIFS('Mapping Entries'!$B$5:$B$204,$A16,'Mapping Entries'!$D$5:$D$204,E$4,'Mapping Entries'!$O$5:$O$204,"Yes")=0,"",CHOOSE(MAXIFS('Mapping Entries'!$N$5:$N$204,'Mapping Entries'!$B$5:$B$204,$A16,'Mapping Entries'!$D$5:$D$204,E$4,'Mapping Entries'!$O$5:$O$204,"Yes"),"I","D","R","M")))</f>
        <v/>
      </c>
      <c r="F16" s="9">
        <f>IF(OR($A16="",F$4=""),"",IF(COUNTIFS('Mapping Entries'!$B$5:$B$204,$A16,'Mapping Entries'!$D$5:$D$204,F$4,'Mapping Entries'!$O$5:$O$204,"Yes")=0,"",CHOOSE(MAXIFS('Mapping Entries'!$N$5:$N$204,'Mapping Entries'!$B$5:$B$204,$A16,'Mapping Entries'!$D$5:$D$204,F$4,'Mapping Entries'!$O$5:$O$204,"Yes"),"I","D","R","M")))</f>
        <v/>
      </c>
      <c r="G16" s="9">
        <f>IF(OR($A16="",G$4=""),"",IF(COUNTIFS('Mapping Entries'!$B$5:$B$204,$A16,'Mapping Entries'!$D$5:$D$204,G$4,'Mapping Entries'!$O$5:$O$204,"Yes")=0,"",CHOOSE(MAXIFS('Mapping Entries'!$N$5:$N$204,'Mapping Entries'!$B$5:$B$204,$A16,'Mapping Entries'!$D$5:$D$204,G$4,'Mapping Entries'!$O$5:$O$204,"Yes"),"I","D","R","M")))</f>
        <v/>
      </c>
      <c r="H16" s="9">
        <f>IF(OR($A16="",H$4=""),"",IF(COUNTIFS('Mapping Entries'!$B$5:$B$204,$A16,'Mapping Entries'!$D$5:$D$204,H$4,'Mapping Entries'!$O$5:$O$204,"Yes")=0,"",CHOOSE(MAXIFS('Mapping Entries'!$N$5:$N$204,'Mapping Entries'!$B$5:$B$204,$A16,'Mapping Entries'!$D$5:$D$204,H$4,'Mapping Entries'!$O$5:$O$204,"Yes"),"I","D","R","M")))</f>
        <v/>
      </c>
      <c r="I16" s="9">
        <f>IF(OR($A16="",I$4=""),"",IF(COUNTIFS('Mapping Entries'!$B$5:$B$204,$A16,'Mapping Entries'!$D$5:$D$204,I$4,'Mapping Entries'!$O$5:$O$204,"Yes")=0,"",CHOOSE(MAXIFS('Mapping Entries'!$N$5:$N$204,'Mapping Entries'!$B$5:$B$204,$A16,'Mapping Entries'!$D$5:$D$204,I$4,'Mapping Entries'!$O$5:$O$204,"Yes"),"I","D","R","M")))</f>
        <v/>
      </c>
      <c r="J16" s="9">
        <f>IF(OR($A16="",J$4=""),"",IF(COUNTIFS('Mapping Entries'!$B$5:$B$204,$A16,'Mapping Entries'!$D$5:$D$204,J$4,'Mapping Entries'!$O$5:$O$204,"Yes")=0,"",CHOOSE(MAXIFS('Mapping Entries'!$N$5:$N$204,'Mapping Entries'!$B$5:$B$204,$A16,'Mapping Entries'!$D$5:$D$204,J$4,'Mapping Entries'!$O$5:$O$204,"Yes"),"I","D","R","M")))</f>
        <v/>
      </c>
      <c r="K16" s="9">
        <f>IF(OR($A16="",K$4=""),"",IF(COUNTIFS('Mapping Entries'!$B$5:$B$204,$A16,'Mapping Entries'!$D$5:$D$204,K$4,'Mapping Entries'!$O$5:$O$204,"Yes")=0,"",CHOOSE(MAXIFS('Mapping Entries'!$N$5:$N$204,'Mapping Entries'!$B$5:$B$204,$A16,'Mapping Entries'!$D$5:$D$204,K$4,'Mapping Entries'!$O$5:$O$204,"Yes"),"I","D","R","M")))</f>
        <v/>
      </c>
      <c r="L16" s="9">
        <f>IF(OR($A16="",L$4=""),"",IF(COUNTIFS('Mapping Entries'!$B$5:$B$204,$A16,'Mapping Entries'!$D$5:$D$204,L$4,'Mapping Entries'!$O$5:$O$204,"Yes")=0,"",CHOOSE(MAXIFS('Mapping Entries'!$N$5:$N$204,'Mapping Entries'!$B$5:$B$204,$A16,'Mapping Entries'!$D$5:$D$204,L$4,'Mapping Entries'!$O$5:$O$204,"Yes"),"I","D","R","M")))</f>
        <v/>
      </c>
      <c r="M16" s="9">
        <f>IF(OR($A16="",M$4=""),"",IF(COUNTIFS('Mapping Entries'!$B$5:$B$204,$A16,'Mapping Entries'!$D$5:$D$204,M$4,'Mapping Entries'!$O$5:$O$204,"Yes")=0,"",CHOOSE(MAXIFS('Mapping Entries'!$N$5:$N$204,'Mapping Entries'!$B$5:$B$204,$A16,'Mapping Entries'!$D$5:$D$204,M$4,'Mapping Entries'!$O$5:$O$204,"Yes"),"I","D","R","M")))</f>
        <v/>
      </c>
      <c r="N16" s="9">
        <f>IF(OR($A16="",N$4=""),"",IF(COUNTIFS('Mapping Entries'!$B$5:$B$204,$A16,'Mapping Entries'!$D$5:$D$204,N$4,'Mapping Entries'!$O$5:$O$204,"Yes")=0,"",CHOOSE(MAXIFS('Mapping Entries'!$N$5:$N$204,'Mapping Entries'!$B$5:$B$204,$A16,'Mapping Entries'!$D$5:$D$204,N$4,'Mapping Entries'!$O$5:$O$204,"Yes"),"I","D","R","M")))</f>
        <v/>
      </c>
      <c r="O16" s="9">
        <f>IF(OR($A16="",O$4=""),"",IF(COUNTIFS('Mapping Entries'!$B$5:$B$204,$A16,'Mapping Entries'!$D$5:$D$204,O$4,'Mapping Entries'!$O$5:$O$204,"Yes")=0,"",CHOOSE(MAXIFS('Mapping Entries'!$N$5:$N$204,'Mapping Entries'!$B$5:$B$204,$A16,'Mapping Entries'!$D$5:$D$204,O$4,'Mapping Entries'!$O$5:$O$204,"Yes"),"I","D","R","M")))</f>
        <v/>
      </c>
      <c r="P16" s="9">
        <f>IF(OR($A16="",P$4=""),"",IF(COUNTIFS('Mapping Entries'!$B$5:$B$204,$A16,'Mapping Entries'!$D$5:$D$204,P$4,'Mapping Entries'!$O$5:$O$204,"Yes")=0,"",CHOOSE(MAXIFS('Mapping Entries'!$N$5:$N$204,'Mapping Entries'!$B$5:$B$204,$A16,'Mapping Entries'!$D$5:$D$204,P$4,'Mapping Entries'!$O$5:$O$204,"Yes"),"I","D","R","M")))</f>
        <v/>
      </c>
      <c r="Q16" s="9">
        <f>IF(OR($A16="",Q$4=""),"",IF(COUNTIFS('Mapping Entries'!$B$5:$B$204,$A16,'Mapping Entries'!$D$5:$D$204,Q$4,'Mapping Entries'!$O$5:$O$204,"Yes")=0,"",CHOOSE(MAXIFS('Mapping Entries'!$N$5:$N$204,'Mapping Entries'!$B$5:$B$204,$A16,'Mapping Entries'!$D$5:$D$204,Q$4,'Mapping Entries'!$O$5:$O$204,"Yes"),"I","D","R","M")))</f>
        <v/>
      </c>
      <c r="R16" s="9">
        <f>IF(OR($A16="",R$4=""),"",IF(COUNTIFS('Mapping Entries'!$B$5:$B$204,$A16,'Mapping Entries'!$D$5:$D$204,R$4,'Mapping Entries'!$O$5:$O$204,"Yes")=0,"",CHOOSE(MAXIFS('Mapping Entries'!$N$5:$N$204,'Mapping Entries'!$B$5:$B$204,$A16,'Mapping Entries'!$D$5:$D$204,R$4,'Mapping Entries'!$O$5:$O$204,"Yes"),"I","D","R","M")))</f>
        <v/>
      </c>
      <c r="S16" s="9">
        <f>IF(OR($A16="",S$4=""),"",IF(COUNTIFS('Mapping Entries'!$B$5:$B$204,$A16,'Mapping Entries'!$D$5:$D$204,S$4,'Mapping Entries'!$O$5:$O$204,"Yes")=0,"",CHOOSE(MAXIFS('Mapping Entries'!$N$5:$N$204,'Mapping Entries'!$B$5:$B$204,$A16,'Mapping Entries'!$D$5:$D$204,S$4,'Mapping Entries'!$O$5:$O$204,"Yes"),"I","D","R","M")))</f>
        <v/>
      </c>
      <c r="T16" s="9">
        <f>IF(OR($A16="",T$4=""),"",IF(COUNTIFS('Mapping Entries'!$B$5:$B$204,$A16,'Mapping Entries'!$D$5:$D$204,T$4,'Mapping Entries'!$O$5:$O$204,"Yes")=0,"",CHOOSE(MAXIFS('Mapping Entries'!$N$5:$N$204,'Mapping Entries'!$B$5:$B$204,$A16,'Mapping Entries'!$D$5:$D$204,T$4,'Mapping Entries'!$O$5:$O$204,"Yes"),"I","D","R","M")))</f>
        <v/>
      </c>
      <c r="U16" s="9">
        <f>IF(OR($A16="",U$4=""),"",IF(COUNTIFS('Mapping Entries'!$B$5:$B$204,$A16,'Mapping Entries'!$D$5:$D$204,U$4,'Mapping Entries'!$O$5:$O$204,"Yes")=0,"",CHOOSE(MAXIFS('Mapping Entries'!$N$5:$N$204,'Mapping Entries'!$B$5:$B$204,$A16,'Mapping Entries'!$D$5:$D$204,U$4,'Mapping Entries'!$O$5:$O$204,"Yes"),"I","D","R","M")))</f>
        <v/>
      </c>
      <c r="V16" s="9">
        <f>IF(OR($A16="",V$4=""),"",IF(COUNTIFS('Mapping Entries'!$B$5:$B$204,$A16,'Mapping Entries'!$D$5:$D$204,V$4,'Mapping Entries'!$O$5:$O$204,"Yes")=0,"",CHOOSE(MAXIFS('Mapping Entries'!$N$5:$N$204,'Mapping Entries'!$B$5:$B$204,$A16,'Mapping Entries'!$D$5:$D$204,V$4,'Mapping Entries'!$O$5:$O$204,"Yes"),"I","D","R","M")))</f>
        <v/>
      </c>
      <c r="W16" s="9">
        <f>IF(A16="","",COUNTIF(C16:V16,"?"))</f>
        <v/>
      </c>
      <c r="X16" s="19">
        <f>IF(A16="","",IFERROR(W16/COUNTIF($C$4:$V$4,"?*"),""))</f>
        <v/>
      </c>
      <c r="Y16" s="9">
        <f>IF(A16="","",COUNTIF(C16:V16,"M"))</f>
        <v/>
      </c>
    </row>
    <row r="17">
      <c r="A17" s="9">
        <f>IF('Lists &amp; Settings'!A17="","",'Lists &amp; Settings'!A17)</f>
        <v/>
      </c>
      <c r="B17" s="16">
        <f>IF(A17="","",'Lists &amp; Settings'!B17)</f>
        <v/>
      </c>
      <c r="C17" s="9">
        <f>IF(OR($A17="",C$4=""),"",IF(COUNTIFS('Mapping Entries'!$B$5:$B$204,$A17,'Mapping Entries'!$D$5:$D$204,C$4,'Mapping Entries'!$O$5:$O$204,"Yes")=0,"",CHOOSE(MAXIFS('Mapping Entries'!$N$5:$N$204,'Mapping Entries'!$B$5:$B$204,$A17,'Mapping Entries'!$D$5:$D$204,C$4,'Mapping Entries'!$O$5:$O$204,"Yes"),"I","D","R","M")))</f>
        <v/>
      </c>
      <c r="D17" s="9">
        <f>IF(OR($A17="",D$4=""),"",IF(COUNTIFS('Mapping Entries'!$B$5:$B$204,$A17,'Mapping Entries'!$D$5:$D$204,D$4,'Mapping Entries'!$O$5:$O$204,"Yes")=0,"",CHOOSE(MAXIFS('Mapping Entries'!$N$5:$N$204,'Mapping Entries'!$B$5:$B$204,$A17,'Mapping Entries'!$D$5:$D$204,D$4,'Mapping Entries'!$O$5:$O$204,"Yes"),"I","D","R","M")))</f>
        <v/>
      </c>
      <c r="E17" s="9">
        <f>IF(OR($A17="",E$4=""),"",IF(COUNTIFS('Mapping Entries'!$B$5:$B$204,$A17,'Mapping Entries'!$D$5:$D$204,E$4,'Mapping Entries'!$O$5:$O$204,"Yes")=0,"",CHOOSE(MAXIFS('Mapping Entries'!$N$5:$N$204,'Mapping Entries'!$B$5:$B$204,$A17,'Mapping Entries'!$D$5:$D$204,E$4,'Mapping Entries'!$O$5:$O$204,"Yes"),"I","D","R","M")))</f>
        <v/>
      </c>
      <c r="F17" s="9">
        <f>IF(OR($A17="",F$4=""),"",IF(COUNTIFS('Mapping Entries'!$B$5:$B$204,$A17,'Mapping Entries'!$D$5:$D$204,F$4,'Mapping Entries'!$O$5:$O$204,"Yes")=0,"",CHOOSE(MAXIFS('Mapping Entries'!$N$5:$N$204,'Mapping Entries'!$B$5:$B$204,$A17,'Mapping Entries'!$D$5:$D$204,F$4,'Mapping Entries'!$O$5:$O$204,"Yes"),"I","D","R","M")))</f>
        <v/>
      </c>
      <c r="G17" s="9">
        <f>IF(OR($A17="",G$4=""),"",IF(COUNTIFS('Mapping Entries'!$B$5:$B$204,$A17,'Mapping Entries'!$D$5:$D$204,G$4,'Mapping Entries'!$O$5:$O$204,"Yes")=0,"",CHOOSE(MAXIFS('Mapping Entries'!$N$5:$N$204,'Mapping Entries'!$B$5:$B$204,$A17,'Mapping Entries'!$D$5:$D$204,G$4,'Mapping Entries'!$O$5:$O$204,"Yes"),"I","D","R","M")))</f>
        <v/>
      </c>
      <c r="H17" s="9">
        <f>IF(OR($A17="",H$4=""),"",IF(COUNTIFS('Mapping Entries'!$B$5:$B$204,$A17,'Mapping Entries'!$D$5:$D$204,H$4,'Mapping Entries'!$O$5:$O$204,"Yes")=0,"",CHOOSE(MAXIFS('Mapping Entries'!$N$5:$N$204,'Mapping Entries'!$B$5:$B$204,$A17,'Mapping Entries'!$D$5:$D$204,H$4,'Mapping Entries'!$O$5:$O$204,"Yes"),"I","D","R","M")))</f>
        <v/>
      </c>
      <c r="I17" s="9">
        <f>IF(OR($A17="",I$4=""),"",IF(COUNTIFS('Mapping Entries'!$B$5:$B$204,$A17,'Mapping Entries'!$D$5:$D$204,I$4,'Mapping Entries'!$O$5:$O$204,"Yes")=0,"",CHOOSE(MAXIFS('Mapping Entries'!$N$5:$N$204,'Mapping Entries'!$B$5:$B$204,$A17,'Mapping Entries'!$D$5:$D$204,I$4,'Mapping Entries'!$O$5:$O$204,"Yes"),"I","D","R","M")))</f>
        <v/>
      </c>
      <c r="J17" s="9">
        <f>IF(OR($A17="",J$4=""),"",IF(COUNTIFS('Mapping Entries'!$B$5:$B$204,$A17,'Mapping Entries'!$D$5:$D$204,J$4,'Mapping Entries'!$O$5:$O$204,"Yes")=0,"",CHOOSE(MAXIFS('Mapping Entries'!$N$5:$N$204,'Mapping Entries'!$B$5:$B$204,$A17,'Mapping Entries'!$D$5:$D$204,J$4,'Mapping Entries'!$O$5:$O$204,"Yes"),"I","D","R","M")))</f>
        <v/>
      </c>
      <c r="K17" s="9">
        <f>IF(OR($A17="",K$4=""),"",IF(COUNTIFS('Mapping Entries'!$B$5:$B$204,$A17,'Mapping Entries'!$D$5:$D$204,K$4,'Mapping Entries'!$O$5:$O$204,"Yes")=0,"",CHOOSE(MAXIFS('Mapping Entries'!$N$5:$N$204,'Mapping Entries'!$B$5:$B$204,$A17,'Mapping Entries'!$D$5:$D$204,K$4,'Mapping Entries'!$O$5:$O$204,"Yes"),"I","D","R","M")))</f>
        <v/>
      </c>
      <c r="L17" s="9">
        <f>IF(OR($A17="",L$4=""),"",IF(COUNTIFS('Mapping Entries'!$B$5:$B$204,$A17,'Mapping Entries'!$D$5:$D$204,L$4,'Mapping Entries'!$O$5:$O$204,"Yes")=0,"",CHOOSE(MAXIFS('Mapping Entries'!$N$5:$N$204,'Mapping Entries'!$B$5:$B$204,$A17,'Mapping Entries'!$D$5:$D$204,L$4,'Mapping Entries'!$O$5:$O$204,"Yes"),"I","D","R","M")))</f>
        <v/>
      </c>
      <c r="M17" s="9">
        <f>IF(OR($A17="",M$4=""),"",IF(COUNTIFS('Mapping Entries'!$B$5:$B$204,$A17,'Mapping Entries'!$D$5:$D$204,M$4,'Mapping Entries'!$O$5:$O$204,"Yes")=0,"",CHOOSE(MAXIFS('Mapping Entries'!$N$5:$N$204,'Mapping Entries'!$B$5:$B$204,$A17,'Mapping Entries'!$D$5:$D$204,M$4,'Mapping Entries'!$O$5:$O$204,"Yes"),"I","D","R","M")))</f>
        <v/>
      </c>
      <c r="N17" s="9">
        <f>IF(OR($A17="",N$4=""),"",IF(COUNTIFS('Mapping Entries'!$B$5:$B$204,$A17,'Mapping Entries'!$D$5:$D$204,N$4,'Mapping Entries'!$O$5:$O$204,"Yes")=0,"",CHOOSE(MAXIFS('Mapping Entries'!$N$5:$N$204,'Mapping Entries'!$B$5:$B$204,$A17,'Mapping Entries'!$D$5:$D$204,N$4,'Mapping Entries'!$O$5:$O$204,"Yes"),"I","D","R","M")))</f>
        <v/>
      </c>
      <c r="O17" s="9">
        <f>IF(OR($A17="",O$4=""),"",IF(COUNTIFS('Mapping Entries'!$B$5:$B$204,$A17,'Mapping Entries'!$D$5:$D$204,O$4,'Mapping Entries'!$O$5:$O$204,"Yes")=0,"",CHOOSE(MAXIFS('Mapping Entries'!$N$5:$N$204,'Mapping Entries'!$B$5:$B$204,$A17,'Mapping Entries'!$D$5:$D$204,O$4,'Mapping Entries'!$O$5:$O$204,"Yes"),"I","D","R","M")))</f>
        <v/>
      </c>
      <c r="P17" s="9">
        <f>IF(OR($A17="",P$4=""),"",IF(COUNTIFS('Mapping Entries'!$B$5:$B$204,$A17,'Mapping Entries'!$D$5:$D$204,P$4,'Mapping Entries'!$O$5:$O$204,"Yes")=0,"",CHOOSE(MAXIFS('Mapping Entries'!$N$5:$N$204,'Mapping Entries'!$B$5:$B$204,$A17,'Mapping Entries'!$D$5:$D$204,P$4,'Mapping Entries'!$O$5:$O$204,"Yes"),"I","D","R","M")))</f>
        <v/>
      </c>
      <c r="Q17" s="9">
        <f>IF(OR($A17="",Q$4=""),"",IF(COUNTIFS('Mapping Entries'!$B$5:$B$204,$A17,'Mapping Entries'!$D$5:$D$204,Q$4,'Mapping Entries'!$O$5:$O$204,"Yes")=0,"",CHOOSE(MAXIFS('Mapping Entries'!$N$5:$N$204,'Mapping Entries'!$B$5:$B$204,$A17,'Mapping Entries'!$D$5:$D$204,Q$4,'Mapping Entries'!$O$5:$O$204,"Yes"),"I","D","R","M")))</f>
        <v/>
      </c>
      <c r="R17" s="9">
        <f>IF(OR($A17="",R$4=""),"",IF(COUNTIFS('Mapping Entries'!$B$5:$B$204,$A17,'Mapping Entries'!$D$5:$D$204,R$4,'Mapping Entries'!$O$5:$O$204,"Yes")=0,"",CHOOSE(MAXIFS('Mapping Entries'!$N$5:$N$204,'Mapping Entries'!$B$5:$B$204,$A17,'Mapping Entries'!$D$5:$D$204,R$4,'Mapping Entries'!$O$5:$O$204,"Yes"),"I","D","R","M")))</f>
        <v/>
      </c>
      <c r="S17" s="9">
        <f>IF(OR($A17="",S$4=""),"",IF(COUNTIFS('Mapping Entries'!$B$5:$B$204,$A17,'Mapping Entries'!$D$5:$D$204,S$4,'Mapping Entries'!$O$5:$O$204,"Yes")=0,"",CHOOSE(MAXIFS('Mapping Entries'!$N$5:$N$204,'Mapping Entries'!$B$5:$B$204,$A17,'Mapping Entries'!$D$5:$D$204,S$4,'Mapping Entries'!$O$5:$O$204,"Yes"),"I","D","R","M")))</f>
        <v/>
      </c>
      <c r="T17" s="9">
        <f>IF(OR($A17="",T$4=""),"",IF(COUNTIFS('Mapping Entries'!$B$5:$B$204,$A17,'Mapping Entries'!$D$5:$D$204,T$4,'Mapping Entries'!$O$5:$O$204,"Yes")=0,"",CHOOSE(MAXIFS('Mapping Entries'!$N$5:$N$204,'Mapping Entries'!$B$5:$B$204,$A17,'Mapping Entries'!$D$5:$D$204,T$4,'Mapping Entries'!$O$5:$O$204,"Yes"),"I","D","R","M")))</f>
        <v/>
      </c>
      <c r="U17" s="9">
        <f>IF(OR($A17="",U$4=""),"",IF(COUNTIFS('Mapping Entries'!$B$5:$B$204,$A17,'Mapping Entries'!$D$5:$D$204,U$4,'Mapping Entries'!$O$5:$O$204,"Yes")=0,"",CHOOSE(MAXIFS('Mapping Entries'!$N$5:$N$204,'Mapping Entries'!$B$5:$B$204,$A17,'Mapping Entries'!$D$5:$D$204,U$4,'Mapping Entries'!$O$5:$O$204,"Yes"),"I","D","R","M")))</f>
        <v/>
      </c>
      <c r="V17" s="9">
        <f>IF(OR($A17="",V$4=""),"",IF(COUNTIFS('Mapping Entries'!$B$5:$B$204,$A17,'Mapping Entries'!$D$5:$D$204,V$4,'Mapping Entries'!$O$5:$O$204,"Yes")=0,"",CHOOSE(MAXIFS('Mapping Entries'!$N$5:$N$204,'Mapping Entries'!$B$5:$B$204,$A17,'Mapping Entries'!$D$5:$D$204,V$4,'Mapping Entries'!$O$5:$O$204,"Yes"),"I","D","R","M")))</f>
        <v/>
      </c>
      <c r="W17" s="9">
        <f>IF(A17="","",COUNTIF(C17:V17,"?"))</f>
        <v/>
      </c>
      <c r="X17" s="19">
        <f>IF(A17="","",IFERROR(W17/COUNTIF($C$4:$V$4,"?*"),""))</f>
        <v/>
      </c>
      <c r="Y17" s="9">
        <f>IF(A17="","",COUNTIF(C17:V17,"M"))</f>
        <v/>
      </c>
    </row>
    <row r="18">
      <c r="A18" s="9">
        <f>IF('Lists &amp; Settings'!A18="","",'Lists &amp; Settings'!A18)</f>
        <v/>
      </c>
      <c r="B18" s="16">
        <f>IF(A18="","",'Lists &amp; Settings'!B18)</f>
        <v/>
      </c>
      <c r="C18" s="9">
        <f>IF(OR($A18="",C$4=""),"",IF(COUNTIFS('Mapping Entries'!$B$5:$B$204,$A18,'Mapping Entries'!$D$5:$D$204,C$4,'Mapping Entries'!$O$5:$O$204,"Yes")=0,"",CHOOSE(MAXIFS('Mapping Entries'!$N$5:$N$204,'Mapping Entries'!$B$5:$B$204,$A18,'Mapping Entries'!$D$5:$D$204,C$4,'Mapping Entries'!$O$5:$O$204,"Yes"),"I","D","R","M")))</f>
        <v/>
      </c>
      <c r="D18" s="9">
        <f>IF(OR($A18="",D$4=""),"",IF(COUNTIFS('Mapping Entries'!$B$5:$B$204,$A18,'Mapping Entries'!$D$5:$D$204,D$4,'Mapping Entries'!$O$5:$O$204,"Yes")=0,"",CHOOSE(MAXIFS('Mapping Entries'!$N$5:$N$204,'Mapping Entries'!$B$5:$B$204,$A18,'Mapping Entries'!$D$5:$D$204,D$4,'Mapping Entries'!$O$5:$O$204,"Yes"),"I","D","R","M")))</f>
        <v/>
      </c>
      <c r="E18" s="9">
        <f>IF(OR($A18="",E$4=""),"",IF(COUNTIFS('Mapping Entries'!$B$5:$B$204,$A18,'Mapping Entries'!$D$5:$D$204,E$4,'Mapping Entries'!$O$5:$O$204,"Yes")=0,"",CHOOSE(MAXIFS('Mapping Entries'!$N$5:$N$204,'Mapping Entries'!$B$5:$B$204,$A18,'Mapping Entries'!$D$5:$D$204,E$4,'Mapping Entries'!$O$5:$O$204,"Yes"),"I","D","R","M")))</f>
        <v/>
      </c>
      <c r="F18" s="9">
        <f>IF(OR($A18="",F$4=""),"",IF(COUNTIFS('Mapping Entries'!$B$5:$B$204,$A18,'Mapping Entries'!$D$5:$D$204,F$4,'Mapping Entries'!$O$5:$O$204,"Yes")=0,"",CHOOSE(MAXIFS('Mapping Entries'!$N$5:$N$204,'Mapping Entries'!$B$5:$B$204,$A18,'Mapping Entries'!$D$5:$D$204,F$4,'Mapping Entries'!$O$5:$O$204,"Yes"),"I","D","R","M")))</f>
        <v/>
      </c>
      <c r="G18" s="9">
        <f>IF(OR($A18="",G$4=""),"",IF(COUNTIFS('Mapping Entries'!$B$5:$B$204,$A18,'Mapping Entries'!$D$5:$D$204,G$4,'Mapping Entries'!$O$5:$O$204,"Yes")=0,"",CHOOSE(MAXIFS('Mapping Entries'!$N$5:$N$204,'Mapping Entries'!$B$5:$B$204,$A18,'Mapping Entries'!$D$5:$D$204,G$4,'Mapping Entries'!$O$5:$O$204,"Yes"),"I","D","R","M")))</f>
        <v/>
      </c>
      <c r="H18" s="9">
        <f>IF(OR($A18="",H$4=""),"",IF(COUNTIFS('Mapping Entries'!$B$5:$B$204,$A18,'Mapping Entries'!$D$5:$D$204,H$4,'Mapping Entries'!$O$5:$O$204,"Yes")=0,"",CHOOSE(MAXIFS('Mapping Entries'!$N$5:$N$204,'Mapping Entries'!$B$5:$B$204,$A18,'Mapping Entries'!$D$5:$D$204,H$4,'Mapping Entries'!$O$5:$O$204,"Yes"),"I","D","R","M")))</f>
        <v/>
      </c>
      <c r="I18" s="9">
        <f>IF(OR($A18="",I$4=""),"",IF(COUNTIFS('Mapping Entries'!$B$5:$B$204,$A18,'Mapping Entries'!$D$5:$D$204,I$4,'Mapping Entries'!$O$5:$O$204,"Yes")=0,"",CHOOSE(MAXIFS('Mapping Entries'!$N$5:$N$204,'Mapping Entries'!$B$5:$B$204,$A18,'Mapping Entries'!$D$5:$D$204,I$4,'Mapping Entries'!$O$5:$O$204,"Yes"),"I","D","R","M")))</f>
        <v/>
      </c>
      <c r="J18" s="9">
        <f>IF(OR($A18="",J$4=""),"",IF(COUNTIFS('Mapping Entries'!$B$5:$B$204,$A18,'Mapping Entries'!$D$5:$D$204,J$4,'Mapping Entries'!$O$5:$O$204,"Yes")=0,"",CHOOSE(MAXIFS('Mapping Entries'!$N$5:$N$204,'Mapping Entries'!$B$5:$B$204,$A18,'Mapping Entries'!$D$5:$D$204,J$4,'Mapping Entries'!$O$5:$O$204,"Yes"),"I","D","R","M")))</f>
        <v/>
      </c>
      <c r="K18" s="9">
        <f>IF(OR($A18="",K$4=""),"",IF(COUNTIFS('Mapping Entries'!$B$5:$B$204,$A18,'Mapping Entries'!$D$5:$D$204,K$4,'Mapping Entries'!$O$5:$O$204,"Yes")=0,"",CHOOSE(MAXIFS('Mapping Entries'!$N$5:$N$204,'Mapping Entries'!$B$5:$B$204,$A18,'Mapping Entries'!$D$5:$D$204,K$4,'Mapping Entries'!$O$5:$O$204,"Yes"),"I","D","R","M")))</f>
        <v/>
      </c>
      <c r="L18" s="9">
        <f>IF(OR($A18="",L$4=""),"",IF(COUNTIFS('Mapping Entries'!$B$5:$B$204,$A18,'Mapping Entries'!$D$5:$D$204,L$4,'Mapping Entries'!$O$5:$O$204,"Yes")=0,"",CHOOSE(MAXIFS('Mapping Entries'!$N$5:$N$204,'Mapping Entries'!$B$5:$B$204,$A18,'Mapping Entries'!$D$5:$D$204,L$4,'Mapping Entries'!$O$5:$O$204,"Yes"),"I","D","R","M")))</f>
        <v/>
      </c>
      <c r="M18" s="9">
        <f>IF(OR($A18="",M$4=""),"",IF(COUNTIFS('Mapping Entries'!$B$5:$B$204,$A18,'Mapping Entries'!$D$5:$D$204,M$4,'Mapping Entries'!$O$5:$O$204,"Yes")=0,"",CHOOSE(MAXIFS('Mapping Entries'!$N$5:$N$204,'Mapping Entries'!$B$5:$B$204,$A18,'Mapping Entries'!$D$5:$D$204,M$4,'Mapping Entries'!$O$5:$O$204,"Yes"),"I","D","R","M")))</f>
        <v/>
      </c>
      <c r="N18" s="9">
        <f>IF(OR($A18="",N$4=""),"",IF(COUNTIFS('Mapping Entries'!$B$5:$B$204,$A18,'Mapping Entries'!$D$5:$D$204,N$4,'Mapping Entries'!$O$5:$O$204,"Yes")=0,"",CHOOSE(MAXIFS('Mapping Entries'!$N$5:$N$204,'Mapping Entries'!$B$5:$B$204,$A18,'Mapping Entries'!$D$5:$D$204,N$4,'Mapping Entries'!$O$5:$O$204,"Yes"),"I","D","R","M")))</f>
        <v/>
      </c>
      <c r="O18" s="9">
        <f>IF(OR($A18="",O$4=""),"",IF(COUNTIFS('Mapping Entries'!$B$5:$B$204,$A18,'Mapping Entries'!$D$5:$D$204,O$4,'Mapping Entries'!$O$5:$O$204,"Yes")=0,"",CHOOSE(MAXIFS('Mapping Entries'!$N$5:$N$204,'Mapping Entries'!$B$5:$B$204,$A18,'Mapping Entries'!$D$5:$D$204,O$4,'Mapping Entries'!$O$5:$O$204,"Yes"),"I","D","R","M")))</f>
        <v/>
      </c>
      <c r="P18" s="9">
        <f>IF(OR($A18="",P$4=""),"",IF(COUNTIFS('Mapping Entries'!$B$5:$B$204,$A18,'Mapping Entries'!$D$5:$D$204,P$4,'Mapping Entries'!$O$5:$O$204,"Yes")=0,"",CHOOSE(MAXIFS('Mapping Entries'!$N$5:$N$204,'Mapping Entries'!$B$5:$B$204,$A18,'Mapping Entries'!$D$5:$D$204,P$4,'Mapping Entries'!$O$5:$O$204,"Yes"),"I","D","R","M")))</f>
        <v/>
      </c>
      <c r="Q18" s="9">
        <f>IF(OR($A18="",Q$4=""),"",IF(COUNTIFS('Mapping Entries'!$B$5:$B$204,$A18,'Mapping Entries'!$D$5:$D$204,Q$4,'Mapping Entries'!$O$5:$O$204,"Yes")=0,"",CHOOSE(MAXIFS('Mapping Entries'!$N$5:$N$204,'Mapping Entries'!$B$5:$B$204,$A18,'Mapping Entries'!$D$5:$D$204,Q$4,'Mapping Entries'!$O$5:$O$204,"Yes"),"I","D","R","M")))</f>
        <v/>
      </c>
      <c r="R18" s="9">
        <f>IF(OR($A18="",R$4=""),"",IF(COUNTIFS('Mapping Entries'!$B$5:$B$204,$A18,'Mapping Entries'!$D$5:$D$204,R$4,'Mapping Entries'!$O$5:$O$204,"Yes")=0,"",CHOOSE(MAXIFS('Mapping Entries'!$N$5:$N$204,'Mapping Entries'!$B$5:$B$204,$A18,'Mapping Entries'!$D$5:$D$204,R$4,'Mapping Entries'!$O$5:$O$204,"Yes"),"I","D","R","M")))</f>
        <v/>
      </c>
      <c r="S18" s="9">
        <f>IF(OR($A18="",S$4=""),"",IF(COUNTIFS('Mapping Entries'!$B$5:$B$204,$A18,'Mapping Entries'!$D$5:$D$204,S$4,'Mapping Entries'!$O$5:$O$204,"Yes")=0,"",CHOOSE(MAXIFS('Mapping Entries'!$N$5:$N$204,'Mapping Entries'!$B$5:$B$204,$A18,'Mapping Entries'!$D$5:$D$204,S$4,'Mapping Entries'!$O$5:$O$204,"Yes"),"I","D","R","M")))</f>
        <v/>
      </c>
      <c r="T18" s="9">
        <f>IF(OR($A18="",T$4=""),"",IF(COUNTIFS('Mapping Entries'!$B$5:$B$204,$A18,'Mapping Entries'!$D$5:$D$204,T$4,'Mapping Entries'!$O$5:$O$204,"Yes")=0,"",CHOOSE(MAXIFS('Mapping Entries'!$N$5:$N$204,'Mapping Entries'!$B$5:$B$204,$A18,'Mapping Entries'!$D$5:$D$204,T$4,'Mapping Entries'!$O$5:$O$204,"Yes"),"I","D","R","M")))</f>
        <v/>
      </c>
      <c r="U18" s="9">
        <f>IF(OR($A18="",U$4=""),"",IF(COUNTIFS('Mapping Entries'!$B$5:$B$204,$A18,'Mapping Entries'!$D$5:$D$204,U$4,'Mapping Entries'!$O$5:$O$204,"Yes")=0,"",CHOOSE(MAXIFS('Mapping Entries'!$N$5:$N$204,'Mapping Entries'!$B$5:$B$204,$A18,'Mapping Entries'!$D$5:$D$204,U$4,'Mapping Entries'!$O$5:$O$204,"Yes"),"I","D","R","M")))</f>
        <v/>
      </c>
      <c r="V18" s="9">
        <f>IF(OR($A18="",V$4=""),"",IF(COUNTIFS('Mapping Entries'!$B$5:$B$204,$A18,'Mapping Entries'!$D$5:$D$204,V$4,'Mapping Entries'!$O$5:$O$204,"Yes")=0,"",CHOOSE(MAXIFS('Mapping Entries'!$N$5:$N$204,'Mapping Entries'!$B$5:$B$204,$A18,'Mapping Entries'!$D$5:$D$204,V$4,'Mapping Entries'!$O$5:$O$204,"Yes"),"I","D","R","M")))</f>
        <v/>
      </c>
      <c r="W18" s="9">
        <f>IF(A18="","",COUNTIF(C18:V18,"?"))</f>
        <v/>
      </c>
      <c r="X18" s="19">
        <f>IF(A18="","",IFERROR(W18/COUNTIF($C$4:$V$4,"?*"),""))</f>
        <v/>
      </c>
      <c r="Y18" s="9">
        <f>IF(A18="","",COUNTIF(C18:V18,"M"))</f>
        <v/>
      </c>
    </row>
    <row r="19">
      <c r="A19" s="9">
        <f>IF('Lists &amp; Settings'!A19="","",'Lists &amp; Settings'!A19)</f>
        <v/>
      </c>
      <c r="B19" s="16">
        <f>IF(A19="","",'Lists &amp; Settings'!B19)</f>
        <v/>
      </c>
      <c r="C19" s="9">
        <f>IF(OR($A19="",C$4=""),"",IF(COUNTIFS('Mapping Entries'!$B$5:$B$204,$A19,'Mapping Entries'!$D$5:$D$204,C$4,'Mapping Entries'!$O$5:$O$204,"Yes")=0,"",CHOOSE(MAXIFS('Mapping Entries'!$N$5:$N$204,'Mapping Entries'!$B$5:$B$204,$A19,'Mapping Entries'!$D$5:$D$204,C$4,'Mapping Entries'!$O$5:$O$204,"Yes"),"I","D","R","M")))</f>
        <v/>
      </c>
      <c r="D19" s="9">
        <f>IF(OR($A19="",D$4=""),"",IF(COUNTIFS('Mapping Entries'!$B$5:$B$204,$A19,'Mapping Entries'!$D$5:$D$204,D$4,'Mapping Entries'!$O$5:$O$204,"Yes")=0,"",CHOOSE(MAXIFS('Mapping Entries'!$N$5:$N$204,'Mapping Entries'!$B$5:$B$204,$A19,'Mapping Entries'!$D$5:$D$204,D$4,'Mapping Entries'!$O$5:$O$204,"Yes"),"I","D","R","M")))</f>
        <v/>
      </c>
      <c r="E19" s="9">
        <f>IF(OR($A19="",E$4=""),"",IF(COUNTIFS('Mapping Entries'!$B$5:$B$204,$A19,'Mapping Entries'!$D$5:$D$204,E$4,'Mapping Entries'!$O$5:$O$204,"Yes")=0,"",CHOOSE(MAXIFS('Mapping Entries'!$N$5:$N$204,'Mapping Entries'!$B$5:$B$204,$A19,'Mapping Entries'!$D$5:$D$204,E$4,'Mapping Entries'!$O$5:$O$204,"Yes"),"I","D","R","M")))</f>
        <v/>
      </c>
      <c r="F19" s="9">
        <f>IF(OR($A19="",F$4=""),"",IF(COUNTIFS('Mapping Entries'!$B$5:$B$204,$A19,'Mapping Entries'!$D$5:$D$204,F$4,'Mapping Entries'!$O$5:$O$204,"Yes")=0,"",CHOOSE(MAXIFS('Mapping Entries'!$N$5:$N$204,'Mapping Entries'!$B$5:$B$204,$A19,'Mapping Entries'!$D$5:$D$204,F$4,'Mapping Entries'!$O$5:$O$204,"Yes"),"I","D","R","M")))</f>
        <v/>
      </c>
      <c r="G19" s="9">
        <f>IF(OR($A19="",G$4=""),"",IF(COUNTIFS('Mapping Entries'!$B$5:$B$204,$A19,'Mapping Entries'!$D$5:$D$204,G$4,'Mapping Entries'!$O$5:$O$204,"Yes")=0,"",CHOOSE(MAXIFS('Mapping Entries'!$N$5:$N$204,'Mapping Entries'!$B$5:$B$204,$A19,'Mapping Entries'!$D$5:$D$204,G$4,'Mapping Entries'!$O$5:$O$204,"Yes"),"I","D","R","M")))</f>
        <v/>
      </c>
      <c r="H19" s="9">
        <f>IF(OR($A19="",H$4=""),"",IF(COUNTIFS('Mapping Entries'!$B$5:$B$204,$A19,'Mapping Entries'!$D$5:$D$204,H$4,'Mapping Entries'!$O$5:$O$204,"Yes")=0,"",CHOOSE(MAXIFS('Mapping Entries'!$N$5:$N$204,'Mapping Entries'!$B$5:$B$204,$A19,'Mapping Entries'!$D$5:$D$204,H$4,'Mapping Entries'!$O$5:$O$204,"Yes"),"I","D","R","M")))</f>
        <v/>
      </c>
      <c r="I19" s="9">
        <f>IF(OR($A19="",I$4=""),"",IF(COUNTIFS('Mapping Entries'!$B$5:$B$204,$A19,'Mapping Entries'!$D$5:$D$204,I$4,'Mapping Entries'!$O$5:$O$204,"Yes")=0,"",CHOOSE(MAXIFS('Mapping Entries'!$N$5:$N$204,'Mapping Entries'!$B$5:$B$204,$A19,'Mapping Entries'!$D$5:$D$204,I$4,'Mapping Entries'!$O$5:$O$204,"Yes"),"I","D","R","M")))</f>
        <v/>
      </c>
      <c r="J19" s="9">
        <f>IF(OR($A19="",J$4=""),"",IF(COUNTIFS('Mapping Entries'!$B$5:$B$204,$A19,'Mapping Entries'!$D$5:$D$204,J$4,'Mapping Entries'!$O$5:$O$204,"Yes")=0,"",CHOOSE(MAXIFS('Mapping Entries'!$N$5:$N$204,'Mapping Entries'!$B$5:$B$204,$A19,'Mapping Entries'!$D$5:$D$204,J$4,'Mapping Entries'!$O$5:$O$204,"Yes"),"I","D","R","M")))</f>
        <v/>
      </c>
      <c r="K19" s="9">
        <f>IF(OR($A19="",K$4=""),"",IF(COUNTIFS('Mapping Entries'!$B$5:$B$204,$A19,'Mapping Entries'!$D$5:$D$204,K$4,'Mapping Entries'!$O$5:$O$204,"Yes")=0,"",CHOOSE(MAXIFS('Mapping Entries'!$N$5:$N$204,'Mapping Entries'!$B$5:$B$204,$A19,'Mapping Entries'!$D$5:$D$204,K$4,'Mapping Entries'!$O$5:$O$204,"Yes"),"I","D","R","M")))</f>
        <v/>
      </c>
      <c r="L19" s="9">
        <f>IF(OR($A19="",L$4=""),"",IF(COUNTIFS('Mapping Entries'!$B$5:$B$204,$A19,'Mapping Entries'!$D$5:$D$204,L$4,'Mapping Entries'!$O$5:$O$204,"Yes")=0,"",CHOOSE(MAXIFS('Mapping Entries'!$N$5:$N$204,'Mapping Entries'!$B$5:$B$204,$A19,'Mapping Entries'!$D$5:$D$204,L$4,'Mapping Entries'!$O$5:$O$204,"Yes"),"I","D","R","M")))</f>
        <v/>
      </c>
      <c r="M19" s="9">
        <f>IF(OR($A19="",M$4=""),"",IF(COUNTIFS('Mapping Entries'!$B$5:$B$204,$A19,'Mapping Entries'!$D$5:$D$204,M$4,'Mapping Entries'!$O$5:$O$204,"Yes")=0,"",CHOOSE(MAXIFS('Mapping Entries'!$N$5:$N$204,'Mapping Entries'!$B$5:$B$204,$A19,'Mapping Entries'!$D$5:$D$204,M$4,'Mapping Entries'!$O$5:$O$204,"Yes"),"I","D","R","M")))</f>
        <v/>
      </c>
      <c r="N19" s="9">
        <f>IF(OR($A19="",N$4=""),"",IF(COUNTIFS('Mapping Entries'!$B$5:$B$204,$A19,'Mapping Entries'!$D$5:$D$204,N$4,'Mapping Entries'!$O$5:$O$204,"Yes")=0,"",CHOOSE(MAXIFS('Mapping Entries'!$N$5:$N$204,'Mapping Entries'!$B$5:$B$204,$A19,'Mapping Entries'!$D$5:$D$204,N$4,'Mapping Entries'!$O$5:$O$204,"Yes"),"I","D","R","M")))</f>
        <v/>
      </c>
      <c r="O19" s="9">
        <f>IF(OR($A19="",O$4=""),"",IF(COUNTIFS('Mapping Entries'!$B$5:$B$204,$A19,'Mapping Entries'!$D$5:$D$204,O$4,'Mapping Entries'!$O$5:$O$204,"Yes")=0,"",CHOOSE(MAXIFS('Mapping Entries'!$N$5:$N$204,'Mapping Entries'!$B$5:$B$204,$A19,'Mapping Entries'!$D$5:$D$204,O$4,'Mapping Entries'!$O$5:$O$204,"Yes"),"I","D","R","M")))</f>
        <v/>
      </c>
      <c r="P19" s="9">
        <f>IF(OR($A19="",P$4=""),"",IF(COUNTIFS('Mapping Entries'!$B$5:$B$204,$A19,'Mapping Entries'!$D$5:$D$204,P$4,'Mapping Entries'!$O$5:$O$204,"Yes")=0,"",CHOOSE(MAXIFS('Mapping Entries'!$N$5:$N$204,'Mapping Entries'!$B$5:$B$204,$A19,'Mapping Entries'!$D$5:$D$204,P$4,'Mapping Entries'!$O$5:$O$204,"Yes"),"I","D","R","M")))</f>
        <v/>
      </c>
      <c r="Q19" s="9">
        <f>IF(OR($A19="",Q$4=""),"",IF(COUNTIFS('Mapping Entries'!$B$5:$B$204,$A19,'Mapping Entries'!$D$5:$D$204,Q$4,'Mapping Entries'!$O$5:$O$204,"Yes")=0,"",CHOOSE(MAXIFS('Mapping Entries'!$N$5:$N$204,'Mapping Entries'!$B$5:$B$204,$A19,'Mapping Entries'!$D$5:$D$204,Q$4,'Mapping Entries'!$O$5:$O$204,"Yes"),"I","D","R","M")))</f>
        <v/>
      </c>
      <c r="R19" s="9">
        <f>IF(OR($A19="",R$4=""),"",IF(COUNTIFS('Mapping Entries'!$B$5:$B$204,$A19,'Mapping Entries'!$D$5:$D$204,R$4,'Mapping Entries'!$O$5:$O$204,"Yes")=0,"",CHOOSE(MAXIFS('Mapping Entries'!$N$5:$N$204,'Mapping Entries'!$B$5:$B$204,$A19,'Mapping Entries'!$D$5:$D$204,R$4,'Mapping Entries'!$O$5:$O$204,"Yes"),"I","D","R","M")))</f>
        <v/>
      </c>
      <c r="S19" s="9">
        <f>IF(OR($A19="",S$4=""),"",IF(COUNTIFS('Mapping Entries'!$B$5:$B$204,$A19,'Mapping Entries'!$D$5:$D$204,S$4,'Mapping Entries'!$O$5:$O$204,"Yes")=0,"",CHOOSE(MAXIFS('Mapping Entries'!$N$5:$N$204,'Mapping Entries'!$B$5:$B$204,$A19,'Mapping Entries'!$D$5:$D$204,S$4,'Mapping Entries'!$O$5:$O$204,"Yes"),"I","D","R","M")))</f>
        <v/>
      </c>
      <c r="T19" s="9">
        <f>IF(OR($A19="",T$4=""),"",IF(COUNTIFS('Mapping Entries'!$B$5:$B$204,$A19,'Mapping Entries'!$D$5:$D$204,T$4,'Mapping Entries'!$O$5:$O$204,"Yes")=0,"",CHOOSE(MAXIFS('Mapping Entries'!$N$5:$N$204,'Mapping Entries'!$B$5:$B$204,$A19,'Mapping Entries'!$D$5:$D$204,T$4,'Mapping Entries'!$O$5:$O$204,"Yes"),"I","D","R","M")))</f>
        <v/>
      </c>
      <c r="U19" s="9">
        <f>IF(OR($A19="",U$4=""),"",IF(COUNTIFS('Mapping Entries'!$B$5:$B$204,$A19,'Mapping Entries'!$D$5:$D$204,U$4,'Mapping Entries'!$O$5:$O$204,"Yes")=0,"",CHOOSE(MAXIFS('Mapping Entries'!$N$5:$N$204,'Mapping Entries'!$B$5:$B$204,$A19,'Mapping Entries'!$D$5:$D$204,U$4,'Mapping Entries'!$O$5:$O$204,"Yes"),"I","D","R","M")))</f>
        <v/>
      </c>
      <c r="V19" s="9">
        <f>IF(OR($A19="",V$4=""),"",IF(COUNTIFS('Mapping Entries'!$B$5:$B$204,$A19,'Mapping Entries'!$D$5:$D$204,V$4,'Mapping Entries'!$O$5:$O$204,"Yes")=0,"",CHOOSE(MAXIFS('Mapping Entries'!$N$5:$N$204,'Mapping Entries'!$B$5:$B$204,$A19,'Mapping Entries'!$D$5:$D$204,V$4,'Mapping Entries'!$O$5:$O$204,"Yes"),"I","D","R","M")))</f>
        <v/>
      </c>
      <c r="W19" s="9">
        <f>IF(A19="","",COUNTIF(C19:V19,"?"))</f>
        <v/>
      </c>
      <c r="X19" s="19">
        <f>IF(A19="","",IFERROR(W19/COUNTIF($C$4:$V$4,"?*"),""))</f>
        <v/>
      </c>
      <c r="Y19" s="9">
        <f>IF(A19="","",COUNTIF(C19:V19,"M"))</f>
        <v/>
      </c>
    </row>
    <row r="20">
      <c r="A20" s="9">
        <f>IF('Lists &amp; Settings'!A20="","",'Lists &amp; Settings'!A20)</f>
        <v/>
      </c>
      <c r="B20" s="16">
        <f>IF(A20="","",'Lists &amp; Settings'!B20)</f>
        <v/>
      </c>
      <c r="C20" s="9">
        <f>IF(OR($A20="",C$4=""),"",IF(COUNTIFS('Mapping Entries'!$B$5:$B$204,$A20,'Mapping Entries'!$D$5:$D$204,C$4,'Mapping Entries'!$O$5:$O$204,"Yes")=0,"",CHOOSE(MAXIFS('Mapping Entries'!$N$5:$N$204,'Mapping Entries'!$B$5:$B$204,$A20,'Mapping Entries'!$D$5:$D$204,C$4,'Mapping Entries'!$O$5:$O$204,"Yes"),"I","D","R","M")))</f>
        <v/>
      </c>
      <c r="D20" s="9">
        <f>IF(OR($A20="",D$4=""),"",IF(COUNTIFS('Mapping Entries'!$B$5:$B$204,$A20,'Mapping Entries'!$D$5:$D$204,D$4,'Mapping Entries'!$O$5:$O$204,"Yes")=0,"",CHOOSE(MAXIFS('Mapping Entries'!$N$5:$N$204,'Mapping Entries'!$B$5:$B$204,$A20,'Mapping Entries'!$D$5:$D$204,D$4,'Mapping Entries'!$O$5:$O$204,"Yes"),"I","D","R","M")))</f>
        <v/>
      </c>
      <c r="E20" s="9">
        <f>IF(OR($A20="",E$4=""),"",IF(COUNTIFS('Mapping Entries'!$B$5:$B$204,$A20,'Mapping Entries'!$D$5:$D$204,E$4,'Mapping Entries'!$O$5:$O$204,"Yes")=0,"",CHOOSE(MAXIFS('Mapping Entries'!$N$5:$N$204,'Mapping Entries'!$B$5:$B$204,$A20,'Mapping Entries'!$D$5:$D$204,E$4,'Mapping Entries'!$O$5:$O$204,"Yes"),"I","D","R","M")))</f>
        <v/>
      </c>
      <c r="F20" s="9">
        <f>IF(OR($A20="",F$4=""),"",IF(COUNTIFS('Mapping Entries'!$B$5:$B$204,$A20,'Mapping Entries'!$D$5:$D$204,F$4,'Mapping Entries'!$O$5:$O$204,"Yes")=0,"",CHOOSE(MAXIFS('Mapping Entries'!$N$5:$N$204,'Mapping Entries'!$B$5:$B$204,$A20,'Mapping Entries'!$D$5:$D$204,F$4,'Mapping Entries'!$O$5:$O$204,"Yes"),"I","D","R","M")))</f>
        <v/>
      </c>
      <c r="G20" s="9">
        <f>IF(OR($A20="",G$4=""),"",IF(COUNTIFS('Mapping Entries'!$B$5:$B$204,$A20,'Mapping Entries'!$D$5:$D$204,G$4,'Mapping Entries'!$O$5:$O$204,"Yes")=0,"",CHOOSE(MAXIFS('Mapping Entries'!$N$5:$N$204,'Mapping Entries'!$B$5:$B$204,$A20,'Mapping Entries'!$D$5:$D$204,G$4,'Mapping Entries'!$O$5:$O$204,"Yes"),"I","D","R","M")))</f>
        <v/>
      </c>
      <c r="H20" s="9">
        <f>IF(OR($A20="",H$4=""),"",IF(COUNTIFS('Mapping Entries'!$B$5:$B$204,$A20,'Mapping Entries'!$D$5:$D$204,H$4,'Mapping Entries'!$O$5:$O$204,"Yes")=0,"",CHOOSE(MAXIFS('Mapping Entries'!$N$5:$N$204,'Mapping Entries'!$B$5:$B$204,$A20,'Mapping Entries'!$D$5:$D$204,H$4,'Mapping Entries'!$O$5:$O$204,"Yes"),"I","D","R","M")))</f>
        <v/>
      </c>
      <c r="I20" s="9">
        <f>IF(OR($A20="",I$4=""),"",IF(COUNTIFS('Mapping Entries'!$B$5:$B$204,$A20,'Mapping Entries'!$D$5:$D$204,I$4,'Mapping Entries'!$O$5:$O$204,"Yes")=0,"",CHOOSE(MAXIFS('Mapping Entries'!$N$5:$N$204,'Mapping Entries'!$B$5:$B$204,$A20,'Mapping Entries'!$D$5:$D$204,I$4,'Mapping Entries'!$O$5:$O$204,"Yes"),"I","D","R","M")))</f>
        <v/>
      </c>
      <c r="J20" s="9">
        <f>IF(OR($A20="",J$4=""),"",IF(COUNTIFS('Mapping Entries'!$B$5:$B$204,$A20,'Mapping Entries'!$D$5:$D$204,J$4,'Mapping Entries'!$O$5:$O$204,"Yes")=0,"",CHOOSE(MAXIFS('Mapping Entries'!$N$5:$N$204,'Mapping Entries'!$B$5:$B$204,$A20,'Mapping Entries'!$D$5:$D$204,J$4,'Mapping Entries'!$O$5:$O$204,"Yes"),"I","D","R","M")))</f>
        <v/>
      </c>
      <c r="K20" s="9">
        <f>IF(OR($A20="",K$4=""),"",IF(COUNTIFS('Mapping Entries'!$B$5:$B$204,$A20,'Mapping Entries'!$D$5:$D$204,K$4,'Mapping Entries'!$O$5:$O$204,"Yes")=0,"",CHOOSE(MAXIFS('Mapping Entries'!$N$5:$N$204,'Mapping Entries'!$B$5:$B$204,$A20,'Mapping Entries'!$D$5:$D$204,K$4,'Mapping Entries'!$O$5:$O$204,"Yes"),"I","D","R","M")))</f>
        <v/>
      </c>
      <c r="L20" s="9">
        <f>IF(OR($A20="",L$4=""),"",IF(COUNTIFS('Mapping Entries'!$B$5:$B$204,$A20,'Mapping Entries'!$D$5:$D$204,L$4,'Mapping Entries'!$O$5:$O$204,"Yes")=0,"",CHOOSE(MAXIFS('Mapping Entries'!$N$5:$N$204,'Mapping Entries'!$B$5:$B$204,$A20,'Mapping Entries'!$D$5:$D$204,L$4,'Mapping Entries'!$O$5:$O$204,"Yes"),"I","D","R","M")))</f>
        <v/>
      </c>
      <c r="M20" s="9">
        <f>IF(OR($A20="",M$4=""),"",IF(COUNTIFS('Mapping Entries'!$B$5:$B$204,$A20,'Mapping Entries'!$D$5:$D$204,M$4,'Mapping Entries'!$O$5:$O$204,"Yes")=0,"",CHOOSE(MAXIFS('Mapping Entries'!$N$5:$N$204,'Mapping Entries'!$B$5:$B$204,$A20,'Mapping Entries'!$D$5:$D$204,M$4,'Mapping Entries'!$O$5:$O$204,"Yes"),"I","D","R","M")))</f>
        <v/>
      </c>
      <c r="N20" s="9">
        <f>IF(OR($A20="",N$4=""),"",IF(COUNTIFS('Mapping Entries'!$B$5:$B$204,$A20,'Mapping Entries'!$D$5:$D$204,N$4,'Mapping Entries'!$O$5:$O$204,"Yes")=0,"",CHOOSE(MAXIFS('Mapping Entries'!$N$5:$N$204,'Mapping Entries'!$B$5:$B$204,$A20,'Mapping Entries'!$D$5:$D$204,N$4,'Mapping Entries'!$O$5:$O$204,"Yes"),"I","D","R","M")))</f>
        <v/>
      </c>
      <c r="O20" s="9">
        <f>IF(OR($A20="",O$4=""),"",IF(COUNTIFS('Mapping Entries'!$B$5:$B$204,$A20,'Mapping Entries'!$D$5:$D$204,O$4,'Mapping Entries'!$O$5:$O$204,"Yes")=0,"",CHOOSE(MAXIFS('Mapping Entries'!$N$5:$N$204,'Mapping Entries'!$B$5:$B$204,$A20,'Mapping Entries'!$D$5:$D$204,O$4,'Mapping Entries'!$O$5:$O$204,"Yes"),"I","D","R","M")))</f>
        <v/>
      </c>
      <c r="P20" s="9">
        <f>IF(OR($A20="",P$4=""),"",IF(COUNTIFS('Mapping Entries'!$B$5:$B$204,$A20,'Mapping Entries'!$D$5:$D$204,P$4,'Mapping Entries'!$O$5:$O$204,"Yes")=0,"",CHOOSE(MAXIFS('Mapping Entries'!$N$5:$N$204,'Mapping Entries'!$B$5:$B$204,$A20,'Mapping Entries'!$D$5:$D$204,P$4,'Mapping Entries'!$O$5:$O$204,"Yes"),"I","D","R","M")))</f>
        <v/>
      </c>
      <c r="Q20" s="9">
        <f>IF(OR($A20="",Q$4=""),"",IF(COUNTIFS('Mapping Entries'!$B$5:$B$204,$A20,'Mapping Entries'!$D$5:$D$204,Q$4,'Mapping Entries'!$O$5:$O$204,"Yes")=0,"",CHOOSE(MAXIFS('Mapping Entries'!$N$5:$N$204,'Mapping Entries'!$B$5:$B$204,$A20,'Mapping Entries'!$D$5:$D$204,Q$4,'Mapping Entries'!$O$5:$O$204,"Yes"),"I","D","R","M")))</f>
        <v/>
      </c>
      <c r="R20" s="9">
        <f>IF(OR($A20="",R$4=""),"",IF(COUNTIFS('Mapping Entries'!$B$5:$B$204,$A20,'Mapping Entries'!$D$5:$D$204,R$4,'Mapping Entries'!$O$5:$O$204,"Yes")=0,"",CHOOSE(MAXIFS('Mapping Entries'!$N$5:$N$204,'Mapping Entries'!$B$5:$B$204,$A20,'Mapping Entries'!$D$5:$D$204,R$4,'Mapping Entries'!$O$5:$O$204,"Yes"),"I","D","R","M")))</f>
        <v/>
      </c>
      <c r="S20" s="9">
        <f>IF(OR($A20="",S$4=""),"",IF(COUNTIFS('Mapping Entries'!$B$5:$B$204,$A20,'Mapping Entries'!$D$5:$D$204,S$4,'Mapping Entries'!$O$5:$O$204,"Yes")=0,"",CHOOSE(MAXIFS('Mapping Entries'!$N$5:$N$204,'Mapping Entries'!$B$5:$B$204,$A20,'Mapping Entries'!$D$5:$D$204,S$4,'Mapping Entries'!$O$5:$O$204,"Yes"),"I","D","R","M")))</f>
        <v/>
      </c>
      <c r="T20" s="9">
        <f>IF(OR($A20="",T$4=""),"",IF(COUNTIFS('Mapping Entries'!$B$5:$B$204,$A20,'Mapping Entries'!$D$5:$D$204,T$4,'Mapping Entries'!$O$5:$O$204,"Yes")=0,"",CHOOSE(MAXIFS('Mapping Entries'!$N$5:$N$204,'Mapping Entries'!$B$5:$B$204,$A20,'Mapping Entries'!$D$5:$D$204,T$4,'Mapping Entries'!$O$5:$O$204,"Yes"),"I","D","R","M")))</f>
        <v/>
      </c>
      <c r="U20" s="9">
        <f>IF(OR($A20="",U$4=""),"",IF(COUNTIFS('Mapping Entries'!$B$5:$B$204,$A20,'Mapping Entries'!$D$5:$D$204,U$4,'Mapping Entries'!$O$5:$O$204,"Yes")=0,"",CHOOSE(MAXIFS('Mapping Entries'!$N$5:$N$204,'Mapping Entries'!$B$5:$B$204,$A20,'Mapping Entries'!$D$5:$D$204,U$4,'Mapping Entries'!$O$5:$O$204,"Yes"),"I","D","R","M")))</f>
        <v/>
      </c>
      <c r="V20" s="9">
        <f>IF(OR($A20="",V$4=""),"",IF(COUNTIFS('Mapping Entries'!$B$5:$B$204,$A20,'Mapping Entries'!$D$5:$D$204,V$4,'Mapping Entries'!$O$5:$O$204,"Yes")=0,"",CHOOSE(MAXIFS('Mapping Entries'!$N$5:$N$204,'Mapping Entries'!$B$5:$B$204,$A20,'Mapping Entries'!$D$5:$D$204,V$4,'Mapping Entries'!$O$5:$O$204,"Yes"),"I","D","R","M")))</f>
        <v/>
      </c>
      <c r="W20" s="9">
        <f>IF(A20="","",COUNTIF(C20:V20,"?"))</f>
        <v/>
      </c>
      <c r="X20" s="19">
        <f>IF(A20="","",IFERROR(W20/COUNTIF($C$4:$V$4,"?*"),""))</f>
        <v/>
      </c>
      <c r="Y20" s="9">
        <f>IF(A20="","",COUNTIF(C20:V20,"M"))</f>
        <v/>
      </c>
    </row>
    <row r="21">
      <c r="A21" s="9">
        <f>IF('Lists &amp; Settings'!A21="","",'Lists &amp; Settings'!A21)</f>
        <v/>
      </c>
      <c r="B21" s="16">
        <f>IF(A21="","",'Lists &amp; Settings'!B21)</f>
        <v/>
      </c>
      <c r="C21" s="9">
        <f>IF(OR($A21="",C$4=""),"",IF(COUNTIFS('Mapping Entries'!$B$5:$B$204,$A21,'Mapping Entries'!$D$5:$D$204,C$4,'Mapping Entries'!$O$5:$O$204,"Yes")=0,"",CHOOSE(MAXIFS('Mapping Entries'!$N$5:$N$204,'Mapping Entries'!$B$5:$B$204,$A21,'Mapping Entries'!$D$5:$D$204,C$4,'Mapping Entries'!$O$5:$O$204,"Yes"),"I","D","R","M")))</f>
        <v/>
      </c>
      <c r="D21" s="9">
        <f>IF(OR($A21="",D$4=""),"",IF(COUNTIFS('Mapping Entries'!$B$5:$B$204,$A21,'Mapping Entries'!$D$5:$D$204,D$4,'Mapping Entries'!$O$5:$O$204,"Yes")=0,"",CHOOSE(MAXIFS('Mapping Entries'!$N$5:$N$204,'Mapping Entries'!$B$5:$B$204,$A21,'Mapping Entries'!$D$5:$D$204,D$4,'Mapping Entries'!$O$5:$O$204,"Yes"),"I","D","R","M")))</f>
        <v/>
      </c>
      <c r="E21" s="9">
        <f>IF(OR($A21="",E$4=""),"",IF(COUNTIFS('Mapping Entries'!$B$5:$B$204,$A21,'Mapping Entries'!$D$5:$D$204,E$4,'Mapping Entries'!$O$5:$O$204,"Yes")=0,"",CHOOSE(MAXIFS('Mapping Entries'!$N$5:$N$204,'Mapping Entries'!$B$5:$B$204,$A21,'Mapping Entries'!$D$5:$D$204,E$4,'Mapping Entries'!$O$5:$O$204,"Yes"),"I","D","R","M")))</f>
        <v/>
      </c>
      <c r="F21" s="9">
        <f>IF(OR($A21="",F$4=""),"",IF(COUNTIFS('Mapping Entries'!$B$5:$B$204,$A21,'Mapping Entries'!$D$5:$D$204,F$4,'Mapping Entries'!$O$5:$O$204,"Yes")=0,"",CHOOSE(MAXIFS('Mapping Entries'!$N$5:$N$204,'Mapping Entries'!$B$5:$B$204,$A21,'Mapping Entries'!$D$5:$D$204,F$4,'Mapping Entries'!$O$5:$O$204,"Yes"),"I","D","R","M")))</f>
        <v/>
      </c>
      <c r="G21" s="9">
        <f>IF(OR($A21="",G$4=""),"",IF(COUNTIFS('Mapping Entries'!$B$5:$B$204,$A21,'Mapping Entries'!$D$5:$D$204,G$4,'Mapping Entries'!$O$5:$O$204,"Yes")=0,"",CHOOSE(MAXIFS('Mapping Entries'!$N$5:$N$204,'Mapping Entries'!$B$5:$B$204,$A21,'Mapping Entries'!$D$5:$D$204,G$4,'Mapping Entries'!$O$5:$O$204,"Yes"),"I","D","R","M")))</f>
        <v/>
      </c>
      <c r="H21" s="9">
        <f>IF(OR($A21="",H$4=""),"",IF(COUNTIFS('Mapping Entries'!$B$5:$B$204,$A21,'Mapping Entries'!$D$5:$D$204,H$4,'Mapping Entries'!$O$5:$O$204,"Yes")=0,"",CHOOSE(MAXIFS('Mapping Entries'!$N$5:$N$204,'Mapping Entries'!$B$5:$B$204,$A21,'Mapping Entries'!$D$5:$D$204,H$4,'Mapping Entries'!$O$5:$O$204,"Yes"),"I","D","R","M")))</f>
        <v/>
      </c>
      <c r="I21" s="9">
        <f>IF(OR($A21="",I$4=""),"",IF(COUNTIFS('Mapping Entries'!$B$5:$B$204,$A21,'Mapping Entries'!$D$5:$D$204,I$4,'Mapping Entries'!$O$5:$O$204,"Yes")=0,"",CHOOSE(MAXIFS('Mapping Entries'!$N$5:$N$204,'Mapping Entries'!$B$5:$B$204,$A21,'Mapping Entries'!$D$5:$D$204,I$4,'Mapping Entries'!$O$5:$O$204,"Yes"),"I","D","R","M")))</f>
        <v/>
      </c>
      <c r="J21" s="9">
        <f>IF(OR($A21="",J$4=""),"",IF(COUNTIFS('Mapping Entries'!$B$5:$B$204,$A21,'Mapping Entries'!$D$5:$D$204,J$4,'Mapping Entries'!$O$5:$O$204,"Yes")=0,"",CHOOSE(MAXIFS('Mapping Entries'!$N$5:$N$204,'Mapping Entries'!$B$5:$B$204,$A21,'Mapping Entries'!$D$5:$D$204,J$4,'Mapping Entries'!$O$5:$O$204,"Yes"),"I","D","R","M")))</f>
        <v/>
      </c>
      <c r="K21" s="9">
        <f>IF(OR($A21="",K$4=""),"",IF(COUNTIFS('Mapping Entries'!$B$5:$B$204,$A21,'Mapping Entries'!$D$5:$D$204,K$4,'Mapping Entries'!$O$5:$O$204,"Yes")=0,"",CHOOSE(MAXIFS('Mapping Entries'!$N$5:$N$204,'Mapping Entries'!$B$5:$B$204,$A21,'Mapping Entries'!$D$5:$D$204,K$4,'Mapping Entries'!$O$5:$O$204,"Yes"),"I","D","R","M")))</f>
        <v/>
      </c>
      <c r="L21" s="9">
        <f>IF(OR($A21="",L$4=""),"",IF(COUNTIFS('Mapping Entries'!$B$5:$B$204,$A21,'Mapping Entries'!$D$5:$D$204,L$4,'Mapping Entries'!$O$5:$O$204,"Yes")=0,"",CHOOSE(MAXIFS('Mapping Entries'!$N$5:$N$204,'Mapping Entries'!$B$5:$B$204,$A21,'Mapping Entries'!$D$5:$D$204,L$4,'Mapping Entries'!$O$5:$O$204,"Yes"),"I","D","R","M")))</f>
        <v/>
      </c>
      <c r="M21" s="9">
        <f>IF(OR($A21="",M$4=""),"",IF(COUNTIFS('Mapping Entries'!$B$5:$B$204,$A21,'Mapping Entries'!$D$5:$D$204,M$4,'Mapping Entries'!$O$5:$O$204,"Yes")=0,"",CHOOSE(MAXIFS('Mapping Entries'!$N$5:$N$204,'Mapping Entries'!$B$5:$B$204,$A21,'Mapping Entries'!$D$5:$D$204,M$4,'Mapping Entries'!$O$5:$O$204,"Yes"),"I","D","R","M")))</f>
        <v/>
      </c>
      <c r="N21" s="9">
        <f>IF(OR($A21="",N$4=""),"",IF(COUNTIFS('Mapping Entries'!$B$5:$B$204,$A21,'Mapping Entries'!$D$5:$D$204,N$4,'Mapping Entries'!$O$5:$O$204,"Yes")=0,"",CHOOSE(MAXIFS('Mapping Entries'!$N$5:$N$204,'Mapping Entries'!$B$5:$B$204,$A21,'Mapping Entries'!$D$5:$D$204,N$4,'Mapping Entries'!$O$5:$O$204,"Yes"),"I","D","R","M")))</f>
        <v/>
      </c>
      <c r="O21" s="9">
        <f>IF(OR($A21="",O$4=""),"",IF(COUNTIFS('Mapping Entries'!$B$5:$B$204,$A21,'Mapping Entries'!$D$5:$D$204,O$4,'Mapping Entries'!$O$5:$O$204,"Yes")=0,"",CHOOSE(MAXIFS('Mapping Entries'!$N$5:$N$204,'Mapping Entries'!$B$5:$B$204,$A21,'Mapping Entries'!$D$5:$D$204,O$4,'Mapping Entries'!$O$5:$O$204,"Yes"),"I","D","R","M")))</f>
        <v/>
      </c>
      <c r="P21" s="9">
        <f>IF(OR($A21="",P$4=""),"",IF(COUNTIFS('Mapping Entries'!$B$5:$B$204,$A21,'Mapping Entries'!$D$5:$D$204,P$4,'Mapping Entries'!$O$5:$O$204,"Yes")=0,"",CHOOSE(MAXIFS('Mapping Entries'!$N$5:$N$204,'Mapping Entries'!$B$5:$B$204,$A21,'Mapping Entries'!$D$5:$D$204,P$4,'Mapping Entries'!$O$5:$O$204,"Yes"),"I","D","R","M")))</f>
        <v/>
      </c>
      <c r="Q21" s="9">
        <f>IF(OR($A21="",Q$4=""),"",IF(COUNTIFS('Mapping Entries'!$B$5:$B$204,$A21,'Mapping Entries'!$D$5:$D$204,Q$4,'Mapping Entries'!$O$5:$O$204,"Yes")=0,"",CHOOSE(MAXIFS('Mapping Entries'!$N$5:$N$204,'Mapping Entries'!$B$5:$B$204,$A21,'Mapping Entries'!$D$5:$D$204,Q$4,'Mapping Entries'!$O$5:$O$204,"Yes"),"I","D","R","M")))</f>
        <v/>
      </c>
      <c r="R21" s="9">
        <f>IF(OR($A21="",R$4=""),"",IF(COUNTIFS('Mapping Entries'!$B$5:$B$204,$A21,'Mapping Entries'!$D$5:$D$204,R$4,'Mapping Entries'!$O$5:$O$204,"Yes")=0,"",CHOOSE(MAXIFS('Mapping Entries'!$N$5:$N$204,'Mapping Entries'!$B$5:$B$204,$A21,'Mapping Entries'!$D$5:$D$204,R$4,'Mapping Entries'!$O$5:$O$204,"Yes"),"I","D","R","M")))</f>
        <v/>
      </c>
      <c r="S21" s="9">
        <f>IF(OR($A21="",S$4=""),"",IF(COUNTIFS('Mapping Entries'!$B$5:$B$204,$A21,'Mapping Entries'!$D$5:$D$204,S$4,'Mapping Entries'!$O$5:$O$204,"Yes")=0,"",CHOOSE(MAXIFS('Mapping Entries'!$N$5:$N$204,'Mapping Entries'!$B$5:$B$204,$A21,'Mapping Entries'!$D$5:$D$204,S$4,'Mapping Entries'!$O$5:$O$204,"Yes"),"I","D","R","M")))</f>
        <v/>
      </c>
      <c r="T21" s="9">
        <f>IF(OR($A21="",T$4=""),"",IF(COUNTIFS('Mapping Entries'!$B$5:$B$204,$A21,'Mapping Entries'!$D$5:$D$204,T$4,'Mapping Entries'!$O$5:$O$204,"Yes")=0,"",CHOOSE(MAXIFS('Mapping Entries'!$N$5:$N$204,'Mapping Entries'!$B$5:$B$204,$A21,'Mapping Entries'!$D$5:$D$204,T$4,'Mapping Entries'!$O$5:$O$204,"Yes"),"I","D","R","M")))</f>
        <v/>
      </c>
      <c r="U21" s="9">
        <f>IF(OR($A21="",U$4=""),"",IF(COUNTIFS('Mapping Entries'!$B$5:$B$204,$A21,'Mapping Entries'!$D$5:$D$204,U$4,'Mapping Entries'!$O$5:$O$204,"Yes")=0,"",CHOOSE(MAXIFS('Mapping Entries'!$N$5:$N$204,'Mapping Entries'!$B$5:$B$204,$A21,'Mapping Entries'!$D$5:$D$204,U$4,'Mapping Entries'!$O$5:$O$204,"Yes"),"I","D","R","M")))</f>
        <v/>
      </c>
      <c r="V21" s="9">
        <f>IF(OR($A21="",V$4=""),"",IF(COUNTIFS('Mapping Entries'!$B$5:$B$204,$A21,'Mapping Entries'!$D$5:$D$204,V$4,'Mapping Entries'!$O$5:$O$204,"Yes")=0,"",CHOOSE(MAXIFS('Mapping Entries'!$N$5:$N$204,'Mapping Entries'!$B$5:$B$204,$A21,'Mapping Entries'!$D$5:$D$204,V$4,'Mapping Entries'!$O$5:$O$204,"Yes"),"I","D","R","M")))</f>
        <v/>
      </c>
      <c r="W21" s="9">
        <f>IF(A21="","",COUNTIF(C21:V21,"?"))</f>
        <v/>
      </c>
      <c r="X21" s="19">
        <f>IF(A21="","",IFERROR(W21/COUNTIF($C$4:$V$4,"?*"),""))</f>
        <v/>
      </c>
      <c r="Y21" s="9">
        <f>IF(A21="","",COUNTIF(C21:V21,"M"))</f>
        <v/>
      </c>
    </row>
    <row r="22">
      <c r="A22" s="9">
        <f>IF('Lists &amp; Settings'!A22="","",'Lists &amp; Settings'!A22)</f>
        <v/>
      </c>
      <c r="B22" s="16">
        <f>IF(A22="","",'Lists &amp; Settings'!B22)</f>
        <v/>
      </c>
      <c r="C22" s="9">
        <f>IF(OR($A22="",C$4=""),"",IF(COUNTIFS('Mapping Entries'!$B$5:$B$204,$A22,'Mapping Entries'!$D$5:$D$204,C$4,'Mapping Entries'!$O$5:$O$204,"Yes")=0,"",CHOOSE(MAXIFS('Mapping Entries'!$N$5:$N$204,'Mapping Entries'!$B$5:$B$204,$A22,'Mapping Entries'!$D$5:$D$204,C$4,'Mapping Entries'!$O$5:$O$204,"Yes"),"I","D","R","M")))</f>
        <v/>
      </c>
      <c r="D22" s="9">
        <f>IF(OR($A22="",D$4=""),"",IF(COUNTIFS('Mapping Entries'!$B$5:$B$204,$A22,'Mapping Entries'!$D$5:$D$204,D$4,'Mapping Entries'!$O$5:$O$204,"Yes")=0,"",CHOOSE(MAXIFS('Mapping Entries'!$N$5:$N$204,'Mapping Entries'!$B$5:$B$204,$A22,'Mapping Entries'!$D$5:$D$204,D$4,'Mapping Entries'!$O$5:$O$204,"Yes"),"I","D","R","M")))</f>
        <v/>
      </c>
      <c r="E22" s="9">
        <f>IF(OR($A22="",E$4=""),"",IF(COUNTIFS('Mapping Entries'!$B$5:$B$204,$A22,'Mapping Entries'!$D$5:$D$204,E$4,'Mapping Entries'!$O$5:$O$204,"Yes")=0,"",CHOOSE(MAXIFS('Mapping Entries'!$N$5:$N$204,'Mapping Entries'!$B$5:$B$204,$A22,'Mapping Entries'!$D$5:$D$204,E$4,'Mapping Entries'!$O$5:$O$204,"Yes"),"I","D","R","M")))</f>
        <v/>
      </c>
      <c r="F22" s="9">
        <f>IF(OR($A22="",F$4=""),"",IF(COUNTIFS('Mapping Entries'!$B$5:$B$204,$A22,'Mapping Entries'!$D$5:$D$204,F$4,'Mapping Entries'!$O$5:$O$204,"Yes")=0,"",CHOOSE(MAXIFS('Mapping Entries'!$N$5:$N$204,'Mapping Entries'!$B$5:$B$204,$A22,'Mapping Entries'!$D$5:$D$204,F$4,'Mapping Entries'!$O$5:$O$204,"Yes"),"I","D","R","M")))</f>
        <v/>
      </c>
      <c r="G22" s="9">
        <f>IF(OR($A22="",G$4=""),"",IF(COUNTIFS('Mapping Entries'!$B$5:$B$204,$A22,'Mapping Entries'!$D$5:$D$204,G$4,'Mapping Entries'!$O$5:$O$204,"Yes")=0,"",CHOOSE(MAXIFS('Mapping Entries'!$N$5:$N$204,'Mapping Entries'!$B$5:$B$204,$A22,'Mapping Entries'!$D$5:$D$204,G$4,'Mapping Entries'!$O$5:$O$204,"Yes"),"I","D","R","M")))</f>
        <v/>
      </c>
      <c r="H22" s="9">
        <f>IF(OR($A22="",H$4=""),"",IF(COUNTIFS('Mapping Entries'!$B$5:$B$204,$A22,'Mapping Entries'!$D$5:$D$204,H$4,'Mapping Entries'!$O$5:$O$204,"Yes")=0,"",CHOOSE(MAXIFS('Mapping Entries'!$N$5:$N$204,'Mapping Entries'!$B$5:$B$204,$A22,'Mapping Entries'!$D$5:$D$204,H$4,'Mapping Entries'!$O$5:$O$204,"Yes"),"I","D","R","M")))</f>
        <v/>
      </c>
      <c r="I22" s="9">
        <f>IF(OR($A22="",I$4=""),"",IF(COUNTIFS('Mapping Entries'!$B$5:$B$204,$A22,'Mapping Entries'!$D$5:$D$204,I$4,'Mapping Entries'!$O$5:$O$204,"Yes")=0,"",CHOOSE(MAXIFS('Mapping Entries'!$N$5:$N$204,'Mapping Entries'!$B$5:$B$204,$A22,'Mapping Entries'!$D$5:$D$204,I$4,'Mapping Entries'!$O$5:$O$204,"Yes"),"I","D","R","M")))</f>
        <v/>
      </c>
      <c r="J22" s="9">
        <f>IF(OR($A22="",J$4=""),"",IF(COUNTIFS('Mapping Entries'!$B$5:$B$204,$A22,'Mapping Entries'!$D$5:$D$204,J$4,'Mapping Entries'!$O$5:$O$204,"Yes")=0,"",CHOOSE(MAXIFS('Mapping Entries'!$N$5:$N$204,'Mapping Entries'!$B$5:$B$204,$A22,'Mapping Entries'!$D$5:$D$204,J$4,'Mapping Entries'!$O$5:$O$204,"Yes"),"I","D","R","M")))</f>
        <v/>
      </c>
      <c r="K22" s="9">
        <f>IF(OR($A22="",K$4=""),"",IF(COUNTIFS('Mapping Entries'!$B$5:$B$204,$A22,'Mapping Entries'!$D$5:$D$204,K$4,'Mapping Entries'!$O$5:$O$204,"Yes")=0,"",CHOOSE(MAXIFS('Mapping Entries'!$N$5:$N$204,'Mapping Entries'!$B$5:$B$204,$A22,'Mapping Entries'!$D$5:$D$204,K$4,'Mapping Entries'!$O$5:$O$204,"Yes"),"I","D","R","M")))</f>
        <v/>
      </c>
      <c r="L22" s="9">
        <f>IF(OR($A22="",L$4=""),"",IF(COUNTIFS('Mapping Entries'!$B$5:$B$204,$A22,'Mapping Entries'!$D$5:$D$204,L$4,'Mapping Entries'!$O$5:$O$204,"Yes")=0,"",CHOOSE(MAXIFS('Mapping Entries'!$N$5:$N$204,'Mapping Entries'!$B$5:$B$204,$A22,'Mapping Entries'!$D$5:$D$204,L$4,'Mapping Entries'!$O$5:$O$204,"Yes"),"I","D","R","M")))</f>
        <v/>
      </c>
      <c r="M22" s="9">
        <f>IF(OR($A22="",M$4=""),"",IF(COUNTIFS('Mapping Entries'!$B$5:$B$204,$A22,'Mapping Entries'!$D$5:$D$204,M$4,'Mapping Entries'!$O$5:$O$204,"Yes")=0,"",CHOOSE(MAXIFS('Mapping Entries'!$N$5:$N$204,'Mapping Entries'!$B$5:$B$204,$A22,'Mapping Entries'!$D$5:$D$204,M$4,'Mapping Entries'!$O$5:$O$204,"Yes"),"I","D","R","M")))</f>
        <v/>
      </c>
      <c r="N22" s="9">
        <f>IF(OR($A22="",N$4=""),"",IF(COUNTIFS('Mapping Entries'!$B$5:$B$204,$A22,'Mapping Entries'!$D$5:$D$204,N$4,'Mapping Entries'!$O$5:$O$204,"Yes")=0,"",CHOOSE(MAXIFS('Mapping Entries'!$N$5:$N$204,'Mapping Entries'!$B$5:$B$204,$A22,'Mapping Entries'!$D$5:$D$204,N$4,'Mapping Entries'!$O$5:$O$204,"Yes"),"I","D","R","M")))</f>
        <v/>
      </c>
      <c r="O22" s="9">
        <f>IF(OR($A22="",O$4=""),"",IF(COUNTIFS('Mapping Entries'!$B$5:$B$204,$A22,'Mapping Entries'!$D$5:$D$204,O$4,'Mapping Entries'!$O$5:$O$204,"Yes")=0,"",CHOOSE(MAXIFS('Mapping Entries'!$N$5:$N$204,'Mapping Entries'!$B$5:$B$204,$A22,'Mapping Entries'!$D$5:$D$204,O$4,'Mapping Entries'!$O$5:$O$204,"Yes"),"I","D","R","M")))</f>
        <v/>
      </c>
      <c r="P22" s="9">
        <f>IF(OR($A22="",P$4=""),"",IF(COUNTIFS('Mapping Entries'!$B$5:$B$204,$A22,'Mapping Entries'!$D$5:$D$204,P$4,'Mapping Entries'!$O$5:$O$204,"Yes")=0,"",CHOOSE(MAXIFS('Mapping Entries'!$N$5:$N$204,'Mapping Entries'!$B$5:$B$204,$A22,'Mapping Entries'!$D$5:$D$204,P$4,'Mapping Entries'!$O$5:$O$204,"Yes"),"I","D","R","M")))</f>
        <v/>
      </c>
      <c r="Q22" s="9">
        <f>IF(OR($A22="",Q$4=""),"",IF(COUNTIFS('Mapping Entries'!$B$5:$B$204,$A22,'Mapping Entries'!$D$5:$D$204,Q$4,'Mapping Entries'!$O$5:$O$204,"Yes")=0,"",CHOOSE(MAXIFS('Mapping Entries'!$N$5:$N$204,'Mapping Entries'!$B$5:$B$204,$A22,'Mapping Entries'!$D$5:$D$204,Q$4,'Mapping Entries'!$O$5:$O$204,"Yes"),"I","D","R","M")))</f>
        <v/>
      </c>
      <c r="R22" s="9">
        <f>IF(OR($A22="",R$4=""),"",IF(COUNTIFS('Mapping Entries'!$B$5:$B$204,$A22,'Mapping Entries'!$D$5:$D$204,R$4,'Mapping Entries'!$O$5:$O$204,"Yes")=0,"",CHOOSE(MAXIFS('Mapping Entries'!$N$5:$N$204,'Mapping Entries'!$B$5:$B$204,$A22,'Mapping Entries'!$D$5:$D$204,R$4,'Mapping Entries'!$O$5:$O$204,"Yes"),"I","D","R","M")))</f>
        <v/>
      </c>
      <c r="S22" s="9">
        <f>IF(OR($A22="",S$4=""),"",IF(COUNTIFS('Mapping Entries'!$B$5:$B$204,$A22,'Mapping Entries'!$D$5:$D$204,S$4,'Mapping Entries'!$O$5:$O$204,"Yes")=0,"",CHOOSE(MAXIFS('Mapping Entries'!$N$5:$N$204,'Mapping Entries'!$B$5:$B$204,$A22,'Mapping Entries'!$D$5:$D$204,S$4,'Mapping Entries'!$O$5:$O$204,"Yes"),"I","D","R","M")))</f>
        <v/>
      </c>
      <c r="T22" s="9">
        <f>IF(OR($A22="",T$4=""),"",IF(COUNTIFS('Mapping Entries'!$B$5:$B$204,$A22,'Mapping Entries'!$D$5:$D$204,T$4,'Mapping Entries'!$O$5:$O$204,"Yes")=0,"",CHOOSE(MAXIFS('Mapping Entries'!$N$5:$N$204,'Mapping Entries'!$B$5:$B$204,$A22,'Mapping Entries'!$D$5:$D$204,T$4,'Mapping Entries'!$O$5:$O$204,"Yes"),"I","D","R","M")))</f>
        <v/>
      </c>
      <c r="U22" s="9">
        <f>IF(OR($A22="",U$4=""),"",IF(COUNTIFS('Mapping Entries'!$B$5:$B$204,$A22,'Mapping Entries'!$D$5:$D$204,U$4,'Mapping Entries'!$O$5:$O$204,"Yes")=0,"",CHOOSE(MAXIFS('Mapping Entries'!$N$5:$N$204,'Mapping Entries'!$B$5:$B$204,$A22,'Mapping Entries'!$D$5:$D$204,U$4,'Mapping Entries'!$O$5:$O$204,"Yes"),"I","D","R","M")))</f>
        <v/>
      </c>
      <c r="V22" s="9">
        <f>IF(OR($A22="",V$4=""),"",IF(COUNTIFS('Mapping Entries'!$B$5:$B$204,$A22,'Mapping Entries'!$D$5:$D$204,V$4,'Mapping Entries'!$O$5:$O$204,"Yes")=0,"",CHOOSE(MAXIFS('Mapping Entries'!$N$5:$N$204,'Mapping Entries'!$B$5:$B$204,$A22,'Mapping Entries'!$D$5:$D$204,V$4,'Mapping Entries'!$O$5:$O$204,"Yes"),"I","D","R","M")))</f>
        <v/>
      </c>
      <c r="W22" s="9">
        <f>IF(A22="","",COUNTIF(C22:V22,"?"))</f>
        <v/>
      </c>
      <c r="X22" s="19">
        <f>IF(A22="","",IFERROR(W22/COUNTIF($C$4:$V$4,"?*"),""))</f>
        <v/>
      </c>
      <c r="Y22" s="9">
        <f>IF(A22="","",COUNTIF(C22:V22,"M"))</f>
        <v/>
      </c>
    </row>
    <row r="23">
      <c r="A23" s="9">
        <f>IF('Lists &amp; Settings'!A23="","",'Lists &amp; Settings'!A23)</f>
        <v/>
      </c>
      <c r="B23" s="16">
        <f>IF(A23="","",'Lists &amp; Settings'!B23)</f>
        <v/>
      </c>
      <c r="C23" s="9">
        <f>IF(OR($A23="",C$4=""),"",IF(COUNTIFS('Mapping Entries'!$B$5:$B$204,$A23,'Mapping Entries'!$D$5:$D$204,C$4,'Mapping Entries'!$O$5:$O$204,"Yes")=0,"",CHOOSE(MAXIFS('Mapping Entries'!$N$5:$N$204,'Mapping Entries'!$B$5:$B$204,$A23,'Mapping Entries'!$D$5:$D$204,C$4,'Mapping Entries'!$O$5:$O$204,"Yes"),"I","D","R","M")))</f>
        <v/>
      </c>
      <c r="D23" s="9">
        <f>IF(OR($A23="",D$4=""),"",IF(COUNTIFS('Mapping Entries'!$B$5:$B$204,$A23,'Mapping Entries'!$D$5:$D$204,D$4,'Mapping Entries'!$O$5:$O$204,"Yes")=0,"",CHOOSE(MAXIFS('Mapping Entries'!$N$5:$N$204,'Mapping Entries'!$B$5:$B$204,$A23,'Mapping Entries'!$D$5:$D$204,D$4,'Mapping Entries'!$O$5:$O$204,"Yes"),"I","D","R","M")))</f>
        <v/>
      </c>
      <c r="E23" s="9">
        <f>IF(OR($A23="",E$4=""),"",IF(COUNTIFS('Mapping Entries'!$B$5:$B$204,$A23,'Mapping Entries'!$D$5:$D$204,E$4,'Mapping Entries'!$O$5:$O$204,"Yes")=0,"",CHOOSE(MAXIFS('Mapping Entries'!$N$5:$N$204,'Mapping Entries'!$B$5:$B$204,$A23,'Mapping Entries'!$D$5:$D$204,E$4,'Mapping Entries'!$O$5:$O$204,"Yes"),"I","D","R","M")))</f>
        <v/>
      </c>
      <c r="F23" s="9">
        <f>IF(OR($A23="",F$4=""),"",IF(COUNTIFS('Mapping Entries'!$B$5:$B$204,$A23,'Mapping Entries'!$D$5:$D$204,F$4,'Mapping Entries'!$O$5:$O$204,"Yes")=0,"",CHOOSE(MAXIFS('Mapping Entries'!$N$5:$N$204,'Mapping Entries'!$B$5:$B$204,$A23,'Mapping Entries'!$D$5:$D$204,F$4,'Mapping Entries'!$O$5:$O$204,"Yes"),"I","D","R","M")))</f>
        <v/>
      </c>
      <c r="G23" s="9">
        <f>IF(OR($A23="",G$4=""),"",IF(COUNTIFS('Mapping Entries'!$B$5:$B$204,$A23,'Mapping Entries'!$D$5:$D$204,G$4,'Mapping Entries'!$O$5:$O$204,"Yes")=0,"",CHOOSE(MAXIFS('Mapping Entries'!$N$5:$N$204,'Mapping Entries'!$B$5:$B$204,$A23,'Mapping Entries'!$D$5:$D$204,G$4,'Mapping Entries'!$O$5:$O$204,"Yes"),"I","D","R","M")))</f>
        <v/>
      </c>
      <c r="H23" s="9">
        <f>IF(OR($A23="",H$4=""),"",IF(COUNTIFS('Mapping Entries'!$B$5:$B$204,$A23,'Mapping Entries'!$D$5:$D$204,H$4,'Mapping Entries'!$O$5:$O$204,"Yes")=0,"",CHOOSE(MAXIFS('Mapping Entries'!$N$5:$N$204,'Mapping Entries'!$B$5:$B$204,$A23,'Mapping Entries'!$D$5:$D$204,H$4,'Mapping Entries'!$O$5:$O$204,"Yes"),"I","D","R","M")))</f>
        <v/>
      </c>
      <c r="I23" s="9">
        <f>IF(OR($A23="",I$4=""),"",IF(COUNTIFS('Mapping Entries'!$B$5:$B$204,$A23,'Mapping Entries'!$D$5:$D$204,I$4,'Mapping Entries'!$O$5:$O$204,"Yes")=0,"",CHOOSE(MAXIFS('Mapping Entries'!$N$5:$N$204,'Mapping Entries'!$B$5:$B$204,$A23,'Mapping Entries'!$D$5:$D$204,I$4,'Mapping Entries'!$O$5:$O$204,"Yes"),"I","D","R","M")))</f>
        <v/>
      </c>
      <c r="J23" s="9">
        <f>IF(OR($A23="",J$4=""),"",IF(COUNTIFS('Mapping Entries'!$B$5:$B$204,$A23,'Mapping Entries'!$D$5:$D$204,J$4,'Mapping Entries'!$O$5:$O$204,"Yes")=0,"",CHOOSE(MAXIFS('Mapping Entries'!$N$5:$N$204,'Mapping Entries'!$B$5:$B$204,$A23,'Mapping Entries'!$D$5:$D$204,J$4,'Mapping Entries'!$O$5:$O$204,"Yes"),"I","D","R","M")))</f>
        <v/>
      </c>
      <c r="K23" s="9">
        <f>IF(OR($A23="",K$4=""),"",IF(COUNTIFS('Mapping Entries'!$B$5:$B$204,$A23,'Mapping Entries'!$D$5:$D$204,K$4,'Mapping Entries'!$O$5:$O$204,"Yes")=0,"",CHOOSE(MAXIFS('Mapping Entries'!$N$5:$N$204,'Mapping Entries'!$B$5:$B$204,$A23,'Mapping Entries'!$D$5:$D$204,K$4,'Mapping Entries'!$O$5:$O$204,"Yes"),"I","D","R","M")))</f>
        <v/>
      </c>
      <c r="L23" s="9">
        <f>IF(OR($A23="",L$4=""),"",IF(COUNTIFS('Mapping Entries'!$B$5:$B$204,$A23,'Mapping Entries'!$D$5:$D$204,L$4,'Mapping Entries'!$O$5:$O$204,"Yes")=0,"",CHOOSE(MAXIFS('Mapping Entries'!$N$5:$N$204,'Mapping Entries'!$B$5:$B$204,$A23,'Mapping Entries'!$D$5:$D$204,L$4,'Mapping Entries'!$O$5:$O$204,"Yes"),"I","D","R","M")))</f>
        <v/>
      </c>
      <c r="M23" s="9">
        <f>IF(OR($A23="",M$4=""),"",IF(COUNTIFS('Mapping Entries'!$B$5:$B$204,$A23,'Mapping Entries'!$D$5:$D$204,M$4,'Mapping Entries'!$O$5:$O$204,"Yes")=0,"",CHOOSE(MAXIFS('Mapping Entries'!$N$5:$N$204,'Mapping Entries'!$B$5:$B$204,$A23,'Mapping Entries'!$D$5:$D$204,M$4,'Mapping Entries'!$O$5:$O$204,"Yes"),"I","D","R","M")))</f>
        <v/>
      </c>
      <c r="N23" s="9">
        <f>IF(OR($A23="",N$4=""),"",IF(COUNTIFS('Mapping Entries'!$B$5:$B$204,$A23,'Mapping Entries'!$D$5:$D$204,N$4,'Mapping Entries'!$O$5:$O$204,"Yes")=0,"",CHOOSE(MAXIFS('Mapping Entries'!$N$5:$N$204,'Mapping Entries'!$B$5:$B$204,$A23,'Mapping Entries'!$D$5:$D$204,N$4,'Mapping Entries'!$O$5:$O$204,"Yes"),"I","D","R","M")))</f>
        <v/>
      </c>
      <c r="O23" s="9">
        <f>IF(OR($A23="",O$4=""),"",IF(COUNTIFS('Mapping Entries'!$B$5:$B$204,$A23,'Mapping Entries'!$D$5:$D$204,O$4,'Mapping Entries'!$O$5:$O$204,"Yes")=0,"",CHOOSE(MAXIFS('Mapping Entries'!$N$5:$N$204,'Mapping Entries'!$B$5:$B$204,$A23,'Mapping Entries'!$D$5:$D$204,O$4,'Mapping Entries'!$O$5:$O$204,"Yes"),"I","D","R","M")))</f>
        <v/>
      </c>
      <c r="P23" s="9">
        <f>IF(OR($A23="",P$4=""),"",IF(COUNTIFS('Mapping Entries'!$B$5:$B$204,$A23,'Mapping Entries'!$D$5:$D$204,P$4,'Mapping Entries'!$O$5:$O$204,"Yes")=0,"",CHOOSE(MAXIFS('Mapping Entries'!$N$5:$N$204,'Mapping Entries'!$B$5:$B$204,$A23,'Mapping Entries'!$D$5:$D$204,P$4,'Mapping Entries'!$O$5:$O$204,"Yes"),"I","D","R","M")))</f>
        <v/>
      </c>
      <c r="Q23" s="9">
        <f>IF(OR($A23="",Q$4=""),"",IF(COUNTIFS('Mapping Entries'!$B$5:$B$204,$A23,'Mapping Entries'!$D$5:$D$204,Q$4,'Mapping Entries'!$O$5:$O$204,"Yes")=0,"",CHOOSE(MAXIFS('Mapping Entries'!$N$5:$N$204,'Mapping Entries'!$B$5:$B$204,$A23,'Mapping Entries'!$D$5:$D$204,Q$4,'Mapping Entries'!$O$5:$O$204,"Yes"),"I","D","R","M")))</f>
        <v/>
      </c>
      <c r="R23" s="9">
        <f>IF(OR($A23="",R$4=""),"",IF(COUNTIFS('Mapping Entries'!$B$5:$B$204,$A23,'Mapping Entries'!$D$5:$D$204,R$4,'Mapping Entries'!$O$5:$O$204,"Yes")=0,"",CHOOSE(MAXIFS('Mapping Entries'!$N$5:$N$204,'Mapping Entries'!$B$5:$B$204,$A23,'Mapping Entries'!$D$5:$D$204,R$4,'Mapping Entries'!$O$5:$O$204,"Yes"),"I","D","R","M")))</f>
        <v/>
      </c>
      <c r="S23" s="9">
        <f>IF(OR($A23="",S$4=""),"",IF(COUNTIFS('Mapping Entries'!$B$5:$B$204,$A23,'Mapping Entries'!$D$5:$D$204,S$4,'Mapping Entries'!$O$5:$O$204,"Yes")=0,"",CHOOSE(MAXIFS('Mapping Entries'!$N$5:$N$204,'Mapping Entries'!$B$5:$B$204,$A23,'Mapping Entries'!$D$5:$D$204,S$4,'Mapping Entries'!$O$5:$O$204,"Yes"),"I","D","R","M")))</f>
        <v/>
      </c>
      <c r="T23" s="9">
        <f>IF(OR($A23="",T$4=""),"",IF(COUNTIFS('Mapping Entries'!$B$5:$B$204,$A23,'Mapping Entries'!$D$5:$D$204,T$4,'Mapping Entries'!$O$5:$O$204,"Yes")=0,"",CHOOSE(MAXIFS('Mapping Entries'!$N$5:$N$204,'Mapping Entries'!$B$5:$B$204,$A23,'Mapping Entries'!$D$5:$D$204,T$4,'Mapping Entries'!$O$5:$O$204,"Yes"),"I","D","R","M")))</f>
        <v/>
      </c>
      <c r="U23" s="9">
        <f>IF(OR($A23="",U$4=""),"",IF(COUNTIFS('Mapping Entries'!$B$5:$B$204,$A23,'Mapping Entries'!$D$5:$D$204,U$4,'Mapping Entries'!$O$5:$O$204,"Yes")=0,"",CHOOSE(MAXIFS('Mapping Entries'!$N$5:$N$204,'Mapping Entries'!$B$5:$B$204,$A23,'Mapping Entries'!$D$5:$D$204,U$4,'Mapping Entries'!$O$5:$O$204,"Yes"),"I","D","R","M")))</f>
        <v/>
      </c>
      <c r="V23" s="9">
        <f>IF(OR($A23="",V$4=""),"",IF(COUNTIFS('Mapping Entries'!$B$5:$B$204,$A23,'Mapping Entries'!$D$5:$D$204,V$4,'Mapping Entries'!$O$5:$O$204,"Yes")=0,"",CHOOSE(MAXIFS('Mapping Entries'!$N$5:$N$204,'Mapping Entries'!$B$5:$B$204,$A23,'Mapping Entries'!$D$5:$D$204,V$4,'Mapping Entries'!$O$5:$O$204,"Yes"),"I","D","R","M")))</f>
        <v/>
      </c>
      <c r="W23" s="9">
        <f>IF(A23="","",COUNTIF(C23:V23,"?"))</f>
        <v/>
      </c>
      <c r="X23" s="19">
        <f>IF(A23="","",IFERROR(W23/COUNTIF($C$4:$V$4,"?*"),""))</f>
        <v/>
      </c>
      <c r="Y23" s="9">
        <f>IF(A23="","",COUNTIF(C23:V23,"M"))</f>
        <v/>
      </c>
    </row>
    <row r="24">
      <c r="A24" s="9">
        <f>IF('Lists &amp; Settings'!A24="","",'Lists &amp; Settings'!A24)</f>
        <v/>
      </c>
      <c r="B24" s="16">
        <f>IF(A24="","",'Lists &amp; Settings'!B24)</f>
        <v/>
      </c>
      <c r="C24" s="9">
        <f>IF(OR($A24="",C$4=""),"",IF(COUNTIFS('Mapping Entries'!$B$5:$B$204,$A24,'Mapping Entries'!$D$5:$D$204,C$4,'Mapping Entries'!$O$5:$O$204,"Yes")=0,"",CHOOSE(MAXIFS('Mapping Entries'!$N$5:$N$204,'Mapping Entries'!$B$5:$B$204,$A24,'Mapping Entries'!$D$5:$D$204,C$4,'Mapping Entries'!$O$5:$O$204,"Yes"),"I","D","R","M")))</f>
        <v/>
      </c>
      <c r="D24" s="9">
        <f>IF(OR($A24="",D$4=""),"",IF(COUNTIFS('Mapping Entries'!$B$5:$B$204,$A24,'Mapping Entries'!$D$5:$D$204,D$4,'Mapping Entries'!$O$5:$O$204,"Yes")=0,"",CHOOSE(MAXIFS('Mapping Entries'!$N$5:$N$204,'Mapping Entries'!$B$5:$B$204,$A24,'Mapping Entries'!$D$5:$D$204,D$4,'Mapping Entries'!$O$5:$O$204,"Yes"),"I","D","R","M")))</f>
        <v/>
      </c>
      <c r="E24" s="9">
        <f>IF(OR($A24="",E$4=""),"",IF(COUNTIFS('Mapping Entries'!$B$5:$B$204,$A24,'Mapping Entries'!$D$5:$D$204,E$4,'Mapping Entries'!$O$5:$O$204,"Yes")=0,"",CHOOSE(MAXIFS('Mapping Entries'!$N$5:$N$204,'Mapping Entries'!$B$5:$B$204,$A24,'Mapping Entries'!$D$5:$D$204,E$4,'Mapping Entries'!$O$5:$O$204,"Yes"),"I","D","R","M")))</f>
        <v/>
      </c>
      <c r="F24" s="9">
        <f>IF(OR($A24="",F$4=""),"",IF(COUNTIFS('Mapping Entries'!$B$5:$B$204,$A24,'Mapping Entries'!$D$5:$D$204,F$4,'Mapping Entries'!$O$5:$O$204,"Yes")=0,"",CHOOSE(MAXIFS('Mapping Entries'!$N$5:$N$204,'Mapping Entries'!$B$5:$B$204,$A24,'Mapping Entries'!$D$5:$D$204,F$4,'Mapping Entries'!$O$5:$O$204,"Yes"),"I","D","R","M")))</f>
        <v/>
      </c>
      <c r="G24" s="9">
        <f>IF(OR($A24="",G$4=""),"",IF(COUNTIFS('Mapping Entries'!$B$5:$B$204,$A24,'Mapping Entries'!$D$5:$D$204,G$4,'Mapping Entries'!$O$5:$O$204,"Yes")=0,"",CHOOSE(MAXIFS('Mapping Entries'!$N$5:$N$204,'Mapping Entries'!$B$5:$B$204,$A24,'Mapping Entries'!$D$5:$D$204,G$4,'Mapping Entries'!$O$5:$O$204,"Yes"),"I","D","R","M")))</f>
        <v/>
      </c>
      <c r="H24" s="9">
        <f>IF(OR($A24="",H$4=""),"",IF(COUNTIFS('Mapping Entries'!$B$5:$B$204,$A24,'Mapping Entries'!$D$5:$D$204,H$4,'Mapping Entries'!$O$5:$O$204,"Yes")=0,"",CHOOSE(MAXIFS('Mapping Entries'!$N$5:$N$204,'Mapping Entries'!$B$5:$B$204,$A24,'Mapping Entries'!$D$5:$D$204,H$4,'Mapping Entries'!$O$5:$O$204,"Yes"),"I","D","R","M")))</f>
        <v/>
      </c>
      <c r="I24" s="9">
        <f>IF(OR($A24="",I$4=""),"",IF(COUNTIFS('Mapping Entries'!$B$5:$B$204,$A24,'Mapping Entries'!$D$5:$D$204,I$4,'Mapping Entries'!$O$5:$O$204,"Yes")=0,"",CHOOSE(MAXIFS('Mapping Entries'!$N$5:$N$204,'Mapping Entries'!$B$5:$B$204,$A24,'Mapping Entries'!$D$5:$D$204,I$4,'Mapping Entries'!$O$5:$O$204,"Yes"),"I","D","R","M")))</f>
        <v/>
      </c>
      <c r="J24" s="9">
        <f>IF(OR($A24="",J$4=""),"",IF(COUNTIFS('Mapping Entries'!$B$5:$B$204,$A24,'Mapping Entries'!$D$5:$D$204,J$4,'Mapping Entries'!$O$5:$O$204,"Yes")=0,"",CHOOSE(MAXIFS('Mapping Entries'!$N$5:$N$204,'Mapping Entries'!$B$5:$B$204,$A24,'Mapping Entries'!$D$5:$D$204,J$4,'Mapping Entries'!$O$5:$O$204,"Yes"),"I","D","R","M")))</f>
        <v/>
      </c>
      <c r="K24" s="9">
        <f>IF(OR($A24="",K$4=""),"",IF(COUNTIFS('Mapping Entries'!$B$5:$B$204,$A24,'Mapping Entries'!$D$5:$D$204,K$4,'Mapping Entries'!$O$5:$O$204,"Yes")=0,"",CHOOSE(MAXIFS('Mapping Entries'!$N$5:$N$204,'Mapping Entries'!$B$5:$B$204,$A24,'Mapping Entries'!$D$5:$D$204,K$4,'Mapping Entries'!$O$5:$O$204,"Yes"),"I","D","R","M")))</f>
        <v/>
      </c>
      <c r="L24" s="9">
        <f>IF(OR($A24="",L$4=""),"",IF(COUNTIFS('Mapping Entries'!$B$5:$B$204,$A24,'Mapping Entries'!$D$5:$D$204,L$4,'Mapping Entries'!$O$5:$O$204,"Yes")=0,"",CHOOSE(MAXIFS('Mapping Entries'!$N$5:$N$204,'Mapping Entries'!$B$5:$B$204,$A24,'Mapping Entries'!$D$5:$D$204,L$4,'Mapping Entries'!$O$5:$O$204,"Yes"),"I","D","R","M")))</f>
        <v/>
      </c>
      <c r="M24" s="9">
        <f>IF(OR($A24="",M$4=""),"",IF(COUNTIFS('Mapping Entries'!$B$5:$B$204,$A24,'Mapping Entries'!$D$5:$D$204,M$4,'Mapping Entries'!$O$5:$O$204,"Yes")=0,"",CHOOSE(MAXIFS('Mapping Entries'!$N$5:$N$204,'Mapping Entries'!$B$5:$B$204,$A24,'Mapping Entries'!$D$5:$D$204,M$4,'Mapping Entries'!$O$5:$O$204,"Yes"),"I","D","R","M")))</f>
        <v/>
      </c>
      <c r="N24" s="9">
        <f>IF(OR($A24="",N$4=""),"",IF(COUNTIFS('Mapping Entries'!$B$5:$B$204,$A24,'Mapping Entries'!$D$5:$D$204,N$4,'Mapping Entries'!$O$5:$O$204,"Yes")=0,"",CHOOSE(MAXIFS('Mapping Entries'!$N$5:$N$204,'Mapping Entries'!$B$5:$B$204,$A24,'Mapping Entries'!$D$5:$D$204,N$4,'Mapping Entries'!$O$5:$O$204,"Yes"),"I","D","R","M")))</f>
        <v/>
      </c>
      <c r="O24" s="9">
        <f>IF(OR($A24="",O$4=""),"",IF(COUNTIFS('Mapping Entries'!$B$5:$B$204,$A24,'Mapping Entries'!$D$5:$D$204,O$4,'Mapping Entries'!$O$5:$O$204,"Yes")=0,"",CHOOSE(MAXIFS('Mapping Entries'!$N$5:$N$204,'Mapping Entries'!$B$5:$B$204,$A24,'Mapping Entries'!$D$5:$D$204,O$4,'Mapping Entries'!$O$5:$O$204,"Yes"),"I","D","R","M")))</f>
        <v/>
      </c>
      <c r="P24" s="9">
        <f>IF(OR($A24="",P$4=""),"",IF(COUNTIFS('Mapping Entries'!$B$5:$B$204,$A24,'Mapping Entries'!$D$5:$D$204,P$4,'Mapping Entries'!$O$5:$O$204,"Yes")=0,"",CHOOSE(MAXIFS('Mapping Entries'!$N$5:$N$204,'Mapping Entries'!$B$5:$B$204,$A24,'Mapping Entries'!$D$5:$D$204,P$4,'Mapping Entries'!$O$5:$O$204,"Yes"),"I","D","R","M")))</f>
        <v/>
      </c>
      <c r="Q24" s="9">
        <f>IF(OR($A24="",Q$4=""),"",IF(COUNTIFS('Mapping Entries'!$B$5:$B$204,$A24,'Mapping Entries'!$D$5:$D$204,Q$4,'Mapping Entries'!$O$5:$O$204,"Yes")=0,"",CHOOSE(MAXIFS('Mapping Entries'!$N$5:$N$204,'Mapping Entries'!$B$5:$B$204,$A24,'Mapping Entries'!$D$5:$D$204,Q$4,'Mapping Entries'!$O$5:$O$204,"Yes"),"I","D","R","M")))</f>
        <v/>
      </c>
      <c r="R24" s="9">
        <f>IF(OR($A24="",R$4=""),"",IF(COUNTIFS('Mapping Entries'!$B$5:$B$204,$A24,'Mapping Entries'!$D$5:$D$204,R$4,'Mapping Entries'!$O$5:$O$204,"Yes")=0,"",CHOOSE(MAXIFS('Mapping Entries'!$N$5:$N$204,'Mapping Entries'!$B$5:$B$204,$A24,'Mapping Entries'!$D$5:$D$204,R$4,'Mapping Entries'!$O$5:$O$204,"Yes"),"I","D","R","M")))</f>
        <v/>
      </c>
      <c r="S24" s="9">
        <f>IF(OR($A24="",S$4=""),"",IF(COUNTIFS('Mapping Entries'!$B$5:$B$204,$A24,'Mapping Entries'!$D$5:$D$204,S$4,'Mapping Entries'!$O$5:$O$204,"Yes")=0,"",CHOOSE(MAXIFS('Mapping Entries'!$N$5:$N$204,'Mapping Entries'!$B$5:$B$204,$A24,'Mapping Entries'!$D$5:$D$204,S$4,'Mapping Entries'!$O$5:$O$204,"Yes"),"I","D","R","M")))</f>
        <v/>
      </c>
      <c r="T24" s="9">
        <f>IF(OR($A24="",T$4=""),"",IF(COUNTIFS('Mapping Entries'!$B$5:$B$204,$A24,'Mapping Entries'!$D$5:$D$204,T$4,'Mapping Entries'!$O$5:$O$204,"Yes")=0,"",CHOOSE(MAXIFS('Mapping Entries'!$N$5:$N$204,'Mapping Entries'!$B$5:$B$204,$A24,'Mapping Entries'!$D$5:$D$204,T$4,'Mapping Entries'!$O$5:$O$204,"Yes"),"I","D","R","M")))</f>
        <v/>
      </c>
      <c r="U24" s="9">
        <f>IF(OR($A24="",U$4=""),"",IF(COUNTIFS('Mapping Entries'!$B$5:$B$204,$A24,'Mapping Entries'!$D$5:$D$204,U$4,'Mapping Entries'!$O$5:$O$204,"Yes")=0,"",CHOOSE(MAXIFS('Mapping Entries'!$N$5:$N$204,'Mapping Entries'!$B$5:$B$204,$A24,'Mapping Entries'!$D$5:$D$204,U$4,'Mapping Entries'!$O$5:$O$204,"Yes"),"I","D","R","M")))</f>
        <v/>
      </c>
      <c r="V24" s="9">
        <f>IF(OR($A24="",V$4=""),"",IF(COUNTIFS('Mapping Entries'!$B$5:$B$204,$A24,'Mapping Entries'!$D$5:$D$204,V$4,'Mapping Entries'!$O$5:$O$204,"Yes")=0,"",CHOOSE(MAXIFS('Mapping Entries'!$N$5:$N$204,'Mapping Entries'!$B$5:$B$204,$A24,'Mapping Entries'!$D$5:$D$204,V$4,'Mapping Entries'!$O$5:$O$204,"Yes"),"I","D","R","M")))</f>
        <v/>
      </c>
      <c r="W24" s="9">
        <f>IF(A24="","",COUNTIF(C24:V24,"?"))</f>
        <v/>
      </c>
      <c r="X24" s="19">
        <f>IF(A24="","",IFERROR(W24/COUNTIF($C$4:$V$4,"?*"),""))</f>
        <v/>
      </c>
      <c r="Y24" s="9">
        <f>IF(A24="","",COUNTIF(C24:V24,"M"))</f>
        <v/>
      </c>
    </row>
    <row r="25">
      <c r="A25" s="9">
        <f>IF('Lists &amp; Settings'!A25="","",'Lists &amp; Settings'!A25)</f>
        <v/>
      </c>
      <c r="B25" s="16">
        <f>IF(A25="","",'Lists &amp; Settings'!B25)</f>
        <v/>
      </c>
      <c r="C25" s="9">
        <f>IF(OR($A25="",C$4=""),"",IF(COUNTIFS('Mapping Entries'!$B$5:$B$204,$A25,'Mapping Entries'!$D$5:$D$204,C$4,'Mapping Entries'!$O$5:$O$204,"Yes")=0,"",CHOOSE(MAXIFS('Mapping Entries'!$N$5:$N$204,'Mapping Entries'!$B$5:$B$204,$A25,'Mapping Entries'!$D$5:$D$204,C$4,'Mapping Entries'!$O$5:$O$204,"Yes"),"I","D","R","M")))</f>
        <v/>
      </c>
      <c r="D25" s="9">
        <f>IF(OR($A25="",D$4=""),"",IF(COUNTIFS('Mapping Entries'!$B$5:$B$204,$A25,'Mapping Entries'!$D$5:$D$204,D$4,'Mapping Entries'!$O$5:$O$204,"Yes")=0,"",CHOOSE(MAXIFS('Mapping Entries'!$N$5:$N$204,'Mapping Entries'!$B$5:$B$204,$A25,'Mapping Entries'!$D$5:$D$204,D$4,'Mapping Entries'!$O$5:$O$204,"Yes"),"I","D","R","M")))</f>
        <v/>
      </c>
      <c r="E25" s="9">
        <f>IF(OR($A25="",E$4=""),"",IF(COUNTIFS('Mapping Entries'!$B$5:$B$204,$A25,'Mapping Entries'!$D$5:$D$204,E$4,'Mapping Entries'!$O$5:$O$204,"Yes")=0,"",CHOOSE(MAXIFS('Mapping Entries'!$N$5:$N$204,'Mapping Entries'!$B$5:$B$204,$A25,'Mapping Entries'!$D$5:$D$204,E$4,'Mapping Entries'!$O$5:$O$204,"Yes"),"I","D","R","M")))</f>
        <v/>
      </c>
      <c r="F25" s="9">
        <f>IF(OR($A25="",F$4=""),"",IF(COUNTIFS('Mapping Entries'!$B$5:$B$204,$A25,'Mapping Entries'!$D$5:$D$204,F$4,'Mapping Entries'!$O$5:$O$204,"Yes")=0,"",CHOOSE(MAXIFS('Mapping Entries'!$N$5:$N$204,'Mapping Entries'!$B$5:$B$204,$A25,'Mapping Entries'!$D$5:$D$204,F$4,'Mapping Entries'!$O$5:$O$204,"Yes"),"I","D","R","M")))</f>
        <v/>
      </c>
      <c r="G25" s="9">
        <f>IF(OR($A25="",G$4=""),"",IF(COUNTIFS('Mapping Entries'!$B$5:$B$204,$A25,'Mapping Entries'!$D$5:$D$204,G$4,'Mapping Entries'!$O$5:$O$204,"Yes")=0,"",CHOOSE(MAXIFS('Mapping Entries'!$N$5:$N$204,'Mapping Entries'!$B$5:$B$204,$A25,'Mapping Entries'!$D$5:$D$204,G$4,'Mapping Entries'!$O$5:$O$204,"Yes"),"I","D","R","M")))</f>
        <v/>
      </c>
      <c r="H25" s="9">
        <f>IF(OR($A25="",H$4=""),"",IF(COUNTIFS('Mapping Entries'!$B$5:$B$204,$A25,'Mapping Entries'!$D$5:$D$204,H$4,'Mapping Entries'!$O$5:$O$204,"Yes")=0,"",CHOOSE(MAXIFS('Mapping Entries'!$N$5:$N$204,'Mapping Entries'!$B$5:$B$204,$A25,'Mapping Entries'!$D$5:$D$204,H$4,'Mapping Entries'!$O$5:$O$204,"Yes"),"I","D","R","M")))</f>
        <v/>
      </c>
      <c r="I25" s="9">
        <f>IF(OR($A25="",I$4=""),"",IF(COUNTIFS('Mapping Entries'!$B$5:$B$204,$A25,'Mapping Entries'!$D$5:$D$204,I$4,'Mapping Entries'!$O$5:$O$204,"Yes")=0,"",CHOOSE(MAXIFS('Mapping Entries'!$N$5:$N$204,'Mapping Entries'!$B$5:$B$204,$A25,'Mapping Entries'!$D$5:$D$204,I$4,'Mapping Entries'!$O$5:$O$204,"Yes"),"I","D","R","M")))</f>
        <v/>
      </c>
      <c r="J25" s="9">
        <f>IF(OR($A25="",J$4=""),"",IF(COUNTIFS('Mapping Entries'!$B$5:$B$204,$A25,'Mapping Entries'!$D$5:$D$204,J$4,'Mapping Entries'!$O$5:$O$204,"Yes")=0,"",CHOOSE(MAXIFS('Mapping Entries'!$N$5:$N$204,'Mapping Entries'!$B$5:$B$204,$A25,'Mapping Entries'!$D$5:$D$204,J$4,'Mapping Entries'!$O$5:$O$204,"Yes"),"I","D","R","M")))</f>
        <v/>
      </c>
      <c r="K25" s="9">
        <f>IF(OR($A25="",K$4=""),"",IF(COUNTIFS('Mapping Entries'!$B$5:$B$204,$A25,'Mapping Entries'!$D$5:$D$204,K$4,'Mapping Entries'!$O$5:$O$204,"Yes")=0,"",CHOOSE(MAXIFS('Mapping Entries'!$N$5:$N$204,'Mapping Entries'!$B$5:$B$204,$A25,'Mapping Entries'!$D$5:$D$204,K$4,'Mapping Entries'!$O$5:$O$204,"Yes"),"I","D","R","M")))</f>
        <v/>
      </c>
      <c r="L25" s="9">
        <f>IF(OR($A25="",L$4=""),"",IF(COUNTIFS('Mapping Entries'!$B$5:$B$204,$A25,'Mapping Entries'!$D$5:$D$204,L$4,'Mapping Entries'!$O$5:$O$204,"Yes")=0,"",CHOOSE(MAXIFS('Mapping Entries'!$N$5:$N$204,'Mapping Entries'!$B$5:$B$204,$A25,'Mapping Entries'!$D$5:$D$204,L$4,'Mapping Entries'!$O$5:$O$204,"Yes"),"I","D","R","M")))</f>
        <v/>
      </c>
      <c r="M25" s="9">
        <f>IF(OR($A25="",M$4=""),"",IF(COUNTIFS('Mapping Entries'!$B$5:$B$204,$A25,'Mapping Entries'!$D$5:$D$204,M$4,'Mapping Entries'!$O$5:$O$204,"Yes")=0,"",CHOOSE(MAXIFS('Mapping Entries'!$N$5:$N$204,'Mapping Entries'!$B$5:$B$204,$A25,'Mapping Entries'!$D$5:$D$204,M$4,'Mapping Entries'!$O$5:$O$204,"Yes"),"I","D","R","M")))</f>
        <v/>
      </c>
      <c r="N25" s="9">
        <f>IF(OR($A25="",N$4=""),"",IF(COUNTIFS('Mapping Entries'!$B$5:$B$204,$A25,'Mapping Entries'!$D$5:$D$204,N$4,'Mapping Entries'!$O$5:$O$204,"Yes")=0,"",CHOOSE(MAXIFS('Mapping Entries'!$N$5:$N$204,'Mapping Entries'!$B$5:$B$204,$A25,'Mapping Entries'!$D$5:$D$204,N$4,'Mapping Entries'!$O$5:$O$204,"Yes"),"I","D","R","M")))</f>
        <v/>
      </c>
      <c r="O25" s="9">
        <f>IF(OR($A25="",O$4=""),"",IF(COUNTIFS('Mapping Entries'!$B$5:$B$204,$A25,'Mapping Entries'!$D$5:$D$204,O$4,'Mapping Entries'!$O$5:$O$204,"Yes")=0,"",CHOOSE(MAXIFS('Mapping Entries'!$N$5:$N$204,'Mapping Entries'!$B$5:$B$204,$A25,'Mapping Entries'!$D$5:$D$204,O$4,'Mapping Entries'!$O$5:$O$204,"Yes"),"I","D","R","M")))</f>
        <v/>
      </c>
      <c r="P25" s="9">
        <f>IF(OR($A25="",P$4=""),"",IF(COUNTIFS('Mapping Entries'!$B$5:$B$204,$A25,'Mapping Entries'!$D$5:$D$204,P$4,'Mapping Entries'!$O$5:$O$204,"Yes")=0,"",CHOOSE(MAXIFS('Mapping Entries'!$N$5:$N$204,'Mapping Entries'!$B$5:$B$204,$A25,'Mapping Entries'!$D$5:$D$204,P$4,'Mapping Entries'!$O$5:$O$204,"Yes"),"I","D","R","M")))</f>
        <v/>
      </c>
      <c r="Q25" s="9">
        <f>IF(OR($A25="",Q$4=""),"",IF(COUNTIFS('Mapping Entries'!$B$5:$B$204,$A25,'Mapping Entries'!$D$5:$D$204,Q$4,'Mapping Entries'!$O$5:$O$204,"Yes")=0,"",CHOOSE(MAXIFS('Mapping Entries'!$N$5:$N$204,'Mapping Entries'!$B$5:$B$204,$A25,'Mapping Entries'!$D$5:$D$204,Q$4,'Mapping Entries'!$O$5:$O$204,"Yes"),"I","D","R","M")))</f>
        <v/>
      </c>
      <c r="R25" s="9">
        <f>IF(OR($A25="",R$4=""),"",IF(COUNTIFS('Mapping Entries'!$B$5:$B$204,$A25,'Mapping Entries'!$D$5:$D$204,R$4,'Mapping Entries'!$O$5:$O$204,"Yes")=0,"",CHOOSE(MAXIFS('Mapping Entries'!$N$5:$N$204,'Mapping Entries'!$B$5:$B$204,$A25,'Mapping Entries'!$D$5:$D$204,R$4,'Mapping Entries'!$O$5:$O$204,"Yes"),"I","D","R","M")))</f>
        <v/>
      </c>
      <c r="S25" s="9">
        <f>IF(OR($A25="",S$4=""),"",IF(COUNTIFS('Mapping Entries'!$B$5:$B$204,$A25,'Mapping Entries'!$D$5:$D$204,S$4,'Mapping Entries'!$O$5:$O$204,"Yes")=0,"",CHOOSE(MAXIFS('Mapping Entries'!$N$5:$N$204,'Mapping Entries'!$B$5:$B$204,$A25,'Mapping Entries'!$D$5:$D$204,S$4,'Mapping Entries'!$O$5:$O$204,"Yes"),"I","D","R","M")))</f>
        <v/>
      </c>
      <c r="T25" s="9">
        <f>IF(OR($A25="",T$4=""),"",IF(COUNTIFS('Mapping Entries'!$B$5:$B$204,$A25,'Mapping Entries'!$D$5:$D$204,T$4,'Mapping Entries'!$O$5:$O$204,"Yes")=0,"",CHOOSE(MAXIFS('Mapping Entries'!$N$5:$N$204,'Mapping Entries'!$B$5:$B$204,$A25,'Mapping Entries'!$D$5:$D$204,T$4,'Mapping Entries'!$O$5:$O$204,"Yes"),"I","D","R","M")))</f>
        <v/>
      </c>
      <c r="U25" s="9">
        <f>IF(OR($A25="",U$4=""),"",IF(COUNTIFS('Mapping Entries'!$B$5:$B$204,$A25,'Mapping Entries'!$D$5:$D$204,U$4,'Mapping Entries'!$O$5:$O$204,"Yes")=0,"",CHOOSE(MAXIFS('Mapping Entries'!$N$5:$N$204,'Mapping Entries'!$B$5:$B$204,$A25,'Mapping Entries'!$D$5:$D$204,U$4,'Mapping Entries'!$O$5:$O$204,"Yes"),"I","D","R","M")))</f>
        <v/>
      </c>
      <c r="V25" s="9">
        <f>IF(OR($A25="",V$4=""),"",IF(COUNTIFS('Mapping Entries'!$B$5:$B$204,$A25,'Mapping Entries'!$D$5:$D$204,V$4,'Mapping Entries'!$O$5:$O$204,"Yes")=0,"",CHOOSE(MAXIFS('Mapping Entries'!$N$5:$N$204,'Mapping Entries'!$B$5:$B$204,$A25,'Mapping Entries'!$D$5:$D$204,V$4,'Mapping Entries'!$O$5:$O$204,"Yes"),"I","D","R","M")))</f>
        <v/>
      </c>
      <c r="W25" s="9">
        <f>IF(A25="","",COUNTIF(C25:V25,"?"))</f>
        <v/>
      </c>
      <c r="X25" s="19">
        <f>IF(A25="","",IFERROR(W25/COUNTIF($C$4:$V$4,"?*"),""))</f>
        <v/>
      </c>
      <c r="Y25" s="9">
        <f>IF(A25="","",COUNTIF(C25:V25,"M"))</f>
        <v/>
      </c>
    </row>
    <row r="26">
      <c r="A26" s="9">
        <f>IF('Lists &amp; Settings'!A26="","",'Lists &amp; Settings'!A26)</f>
        <v/>
      </c>
      <c r="B26" s="16">
        <f>IF(A26="","",'Lists &amp; Settings'!B26)</f>
        <v/>
      </c>
      <c r="C26" s="9">
        <f>IF(OR($A26="",C$4=""),"",IF(COUNTIFS('Mapping Entries'!$B$5:$B$204,$A26,'Mapping Entries'!$D$5:$D$204,C$4,'Mapping Entries'!$O$5:$O$204,"Yes")=0,"",CHOOSE(MAXIFS('Mapping Entries'!$N$5:$N$204,'Mapping Entries'!$B$5:$B$204,$A26,'Mapping Entries'!$D$5:$D$204,C$4,'Mapping Entries'!$O$5:$O$204,"Yes"),"I","D","R","M")))</f>
        <v/>
      </c>
      <c r="D26" s="9">
        <f>IF(OR($A26="",D$4=""),"",IF(COUNTIFS('Mapping Entries'!$B$5:$B$204,$A26,'Mapping Entries'!$D$5:$D$204,D$4,'Mapping Entries'!$O$5:$O$204,"Yes")=0,"",CHOOSE(MAXIFS('Mapping Entries'!$N$5:$N$204,'Mapping Entries'!$B$5:$B$204,$A26,'Mapping Entries'!$D$5:$D$204,D$4,'Mapping Entries'!$O$5:$O$204,"Yes"),"I","D","R","M")))</f>
        <v/>
      </c>
      <c r="E26" s="9">
        <f>IF(OR($A26="",E$4=""),"",IF(COUNTIFS('Mapping Entries'!$B$5:$B$204,$A26,'Mapping Entries'!$D$5:$D$204,E$4,'Mapping Entries'!$O$5:$O$204,"Yes")=0,"",CHOOSE(MAXIFS('Mapping Entries'!$N$5:$N$204,'Mapping Entries'!$B$5:$B$204,$A26,'Mapping Entries'!$D$5:$D$204,E$4,'Mapping Entries'!$O$5:$O$204,"Yes"),"I","D","R","M")))</f>
        <v/>
      </c>
      <c r="F26" s="9">
        <f>IF(OR($A26="",F$4=""),"",IF(COUNTIFS('Mapping Entries'!$B$5:$B$204,$A26,'Mapping Entries'!$D$5:$D$204,F$4,'Mapping Entries'!$O$5:$O$204,"Yes")=0,"",CHOOSE(MAXIFS('Mapping Entries'!$N$5:$N$204,'Mapping Entries'!$B$5:$B$204,$A26,'Mapping Entries'!$D$5:$D$204,F$4,'Mapping Entries'!$O$5:$O$204,"Yes"),"I","D","R","M")))</f>
        <v/>
      </c>
      <c r="G26" s="9">
        <f>IF(OR($A26="",G$4=""),"",IF(COUNTIFS('Mapping Entries'!$B$5:$B$204,$A26,'Mapping Entries'!$D$5:$D$204,G$4,'Mapping Entries'!$O$5:$O$204,"Yes")=0,"",CHOOSE(MAXIFS('Mapping Entries'!$N$5:$N$204,'Mapping Entries'!$B$5:$B$204,$A26,'Mapping Entries'!$D$5:$D$204,G$4,'Mapping Entries'!$O$5:$O$204,"Yes"),"I","D","R","M")))</f>
        <v/>
      </c>
      <c r="H26" s="9">
        <f>IF(OR($A26="",H$4=""),"",IF(COUNTIFS('Mapping Entries'!$B$5:$B$204,$A26,'Mapping Entries'!$D$5:$D$204,H$4,'Mapping Entries'!$O$5:$O$204,"Yes")=0,"",CHOOSE(MAXIFS('Mapping Entries'!$N$5:$N$204,'Mapping Entries'!$B$5:$B$204,$A26,'Mapping Entries'!$D$5:$D$204,H$4,'Mapping Entries'!$O$5:$O$204,"Yes"),"I","D","R","M")))</f>
        <v/>
      </c>
      <c r="I26" s="9">
        <f>IF(OR($A26="",I$4=""),"",IF(COUNTIFS('Mapping Entries'!$B$5:$B$204,$A26,'Mapping Entries'!$D$5:$D$204,I$4,'Mapping Entries'!$O$5:$O$204,"Yes")=0,"",CHOOSE(MAXIFS('Mapping Entries'!$N$5:$N$204,'Mapping Entries'!$B$5:$B$204,$A26,'Mapping Entries'!$D$5:$D$204,I$4,'Mapping Entries'!$O$5:$O$204,"Yes"),"I","D","R","M")))</f>
        <v/>
      </c>
      <c r="J26" s="9">
        <f>IF(OR($A26="",J$4=""),"",IF(COUNTIFS('Mapping Entries'!$B$5:$B$204,$A26,'Mapping Entries'!$D$5:$D$204,J$4,'Mapping Entries'!$O$5:$O$204,"Yes")=0,"",CHOOSE(MAXIFS('Mapping Entries'!$N$5:$N$204,'Mapping Entries'!$B$5:$B$204,$A26,'Mapping Entries'!$D$5:$D$204,J$4,'Mapping Entries'!$O$5:$O$204,"Yes"),"I","D","R","M")))</f>
        <v/>
      </c>
      <c r="K26" s="9">
        <f>IF(OR($A26="",K$4=""),"",IF(COUNTIFS('Mapping Entries'!$B$5:$B$204,$A26,'Mapping Entries'!$D$5:$D$204,K$4,'Mapping Entries'!$O$5:$O$204,"Yes")=0,"",CHOOSE(MAXIFS('Mapping Entries'!$N$5:$N$204,'Mapping Entries'!$B$5:$B$204,$A26,'Mapping Entries'!$D$5:$D$204,K$4,'Mapping Entries'!$O$5:$O$204,"Yes"),"I","D","R","M")))</f>
        <v/>
      </c>
      <c r="L26" s="9">
        <f>IF(OR($A26="",L$4=""),"",IF(COUNTIFS('Mapping Entries'!$B$5:$B$204,$A26,'Mapping Entries'!$D$5:$D$204,L$4,'Mapping Entries'!$O$5:$O$204,"Yes")=0,"",CHOOSE(MAXIFS('Mapping Entries'!$N$5:$N$204,'Mapping Entries'!$B$5:$B$204,$A26,'Mapping Entries'!$D$5:$D$204,L$4,'Mapping Entries'!$O$5:$O$204,"Yes"),"I","D","R","M")))</f>
        <v/>
      </c>
      <c r="M26" s="9">
        <f>IF(OR($A26="",M$4=""),"",IF(COUNTIFS('Mapping Entries'!$B$5:$B$204,$A26,'Mapping Entries'!$D$5:$D$204,M$4,'Mapping Entries'!$O$5:$O$204,"Yes")=0,"",CHOOSE(MAXIFS('Mapping Entries'!$N$5:$N$204,'Mapping Entries'!$B$5:$B$204,$A26,'Mapping Entries'!$D$5:$D$204,M$4,'Mapping Entries'!$O$5:$O$204,"Yes"),"I","D","R","M")))</f>
        <v/>
      </c>
      <c r="N26" s="9">
        <f>IF(OR($A26="",N$4=""),"",IF(COUNTIFS('Mapping Entries'!$B$5:$B$204,$A26,'Mapping Entries'!$D$5:$D$204,N$4,'Mapping Entries'!$O$5:$O$204,"Yes")=0,"",CHOOSE(MAXIFS('Mapping Entries'!$N$5:$N$204,'Mapping Entries'!$B$5:$B$204,$A26,'Mapping Entries'!$D$5:$D$204,N$4,'Mapping Entries'!$O$5:$O$204,"Yes"),"I","D","R","M")))</f>
        <v/>
      </c>
      <c r="O26" s="9">
        <f>IF(OR($A26="",O$4=""),"",IF(COUNTIFS('Mapping Entries'!$B$5:$B$204,$A26,'Mapping Entries'!$D$5:$D$204,O$4,'Mapping Entries'!$O$5:$O$204,"Yes")=0,"",CHOOSE(MAXIFS('Mapping Entries'!$N$5:$N$204,'Mapping Entries'!$B$5:$B$204,$A26,'Mapping Entries'!$D$5:$D$204,O$4,'Mapping Entries'!$O$5:$O$204,"Yes"),"I","D","R","M")))</f>
        <v/>
      </c>
      <c r="P26" s="9">
        <f>IF(OR($A26="",P$4=""),"",IF(COUNTIFS('Mapping Entries'!$B$5:$B$204,$A26,'Mapping Entries'!$D$5:$D$204,P$4,'Mapping Entries'!$O$5:$O$204,"Yes")=0,"",CHOOSE(MAXIFS('Mapping Entries'!$N$5:$N$204,'Mapping Entries'!$B$5:$B$204,$A26,'Mapping Entries'!$D$5:$D$204,P$4,'Mapping Entries'!$O$5:$O$204,"Yes"),"I","D","R","M")))</f>
        <v/>
      </c>
      <c r="Q26" s="9">
        <f>IF(OR($A26="",Q$4=""),"",IF(COUNTIFS('Mapping Entries'!$B$5:$B$204,$A26,'Mapping Entries'!$D$5:$D$204,Q$4,'Mapping Entries'!$O$5:$O$204,"Yes")=0,"",CHOOSE(MAXIFS('Mapping Entries'!$N$5:$N$204,'Mapping Entries'!$B$5:$B$204,$A26,'Mapping Entries'!$D$5:$D$204,Q$4,'Mapping Entries'!$O$5:$O$204,"Yes"),"I","D","R","M")))</f>
        <v/>
      </c>
      <c r="R26" s="9">
        <f>IF(OR($A26="",R$4=""),"",IF(COUNTIFS('Mapping Entries'!$B$5:$B$204,$A26,'Mapping Entries'!$D$5:$D$204,R$4,'Mapping Entries'!$O$5:$O$204,"Yes")=0,"",CHOOSE(MAXIFS('Mapping Entries'!$N$5:$N$204,'Mapping Entries'!$B$5:$B$204,$A26,'Mapping Entries'!$D$5:$D$204,R$4,'Mapping Entries'!$O$5:$O$204,"Yes"),"I","D","R","M")))</f>
        <v/>
      </c>
      <c r="S26" s="9">
        <f>IF(OR($A26="",S$4=""),"",IF(COUNTIFS('Mapping Entries'!$B$5:$B$204,$A26,'Mapping Entries'!$D$5:$D$204,S$4,'Mapping Entries'!$O$5:$O$204,"Yes")=0,"",CHOOSE(MAXIFS('Mapping Entries'!$N$5:$N$204,'Mapping Entries'!$B$5:$B$204,$A26,'Mapping Entries'!$D$5:$D$204,S$4,'Mapping Entries'!$O$5:$O$204,"Yes"),"I","D","R","M")))</f>
        <v/>
      </c>
      <c r="T26" s="9">
        <f>IF(OR($A26="",T$4=""),"",IF(COUNTIFS('Mapping Entries'!$B$5:$B$204,$A26,'Mapping Entries'!$D$5:$D$204,T$4,'Mapping Entries'!$O$5:$O$204,"Yes")=0,"",CHOOSE(MAXIFS('Mapping Entries'!$N$5:$N$204,'Mapping Entries'!$B$5:$B$204,$A26,'Mapping Entries'!$D$5:$D$204,T$4,'Mapping Entries'!$O$5:$O$204,"Yes"),"I","D","R","M")))</f>
        <v/>
      </c>
      <c r="U26" s="9">
        <f>IF(OR($A26="",U$4=""),"",IF(COUNTIFS('Mapping Entries'!$B$5:$B$204,$A26,'Mapping Entries'!$D$5:$D$204,U$4,'Mapping Entries'!$O$5:$O$204,"Yes")=0,"",CHOOSE(MAXIFS('Mapping Entries'!$N$5:$N$204,'Mapping Entries'!$B$5:$B$204,$A26,'Mapping Entries'!$D$5:$D$204,U$4,'Mapping Entries'!$O$5:$O$204,"Yes"),"I","D","R","M")))</f>
        <v/>
      </c>
      <c r="V26" s="9">
        <f>IF(OR($A26="",V$4=""),"",IF(COUNTIFS('Mapping Entries'!$B$5:$B$204,$A26,'Mapping Entries'!$D$5:$D$204,V$4,'Mapping Entries'!$O$5:$O$204,"Yes")=0,"",CHOOSE(MAXIFS('Mapping Entries'!$N$5:$N$204,'Mapping Entries'!$B$5:$B$204,$A26,'Mapping Entries'!$D$5:$D$204,V$4,'Mapping Entries'!$O$5:$O$204,"Yes"),"I","D","R","M")))</f>
        <v/>
      </c>
      <c r="W26" s="9">
        <f>IF(A26="","",COUNTIF(C26:V26,"?"))</f>
        <v/>
      </c>
      <c r="X26" s="19">
        <f>IF(A26="","",IFERROR(W26/COUNTIF($C$4:$V$4,"?*"),""))</f>
        <v/>
      </c>
      <c r="Y26" s="9">
        <f>IF(A26="","",COUNTIF(C26:V26,"M"))</f>
        <v/>
      </c>
    </row>
    <row r="27">
      <c r="A27" s="9">
        <f>IF('Lists &amp; Settings'!A27="","",'Lists &amp; Settings'!A27)</f>
        <v/>
      </c>
      <c r="B27" s="16">
        <f>IF(A27="","",'Lists &amp; Settings'!B27)</f>
        <v/>
      </c>
      <c r="C27" s="9">
        <f>IF(OR($A27="",C$4=""),"",IF(COUNTIFS('Mapping Entries'!$B$5:$B$204,$A27,'Mapping Entries'!$D$5:$D$204,C$4,'Mapping Entries'!$O$5:$O$204,"Yes")=0,"",CHOOSE(MAXIFS('Mapping Entries'!$N$5:$N$204,'Mapping Entries'!$B$5:$B$204,$A27,'Mapping Entries'!$D$5:$D$204,C$4,'Mapping Entries'!$O$5:$O$204,"Yes"),"I","D","R","M")))</f>
        <v/>
      </c>
      <c r="D27" s="9">
        <f>IF(OR($A27="",D$4=""),"",IF(COUNTIFS('Mapping Entries'!$B$5:$B$204,$A27,'Mapping Entries'!$D$5:$D$204,D$4,'Mapping Entries'!$O$5:$O$204,"Yes")=0,"",CHOOSE(MAXIFS('Mapping Entries'!$N$5:$N$204,'Mapping Entries'!$B$5:$B$204,$A27,'Mapping Entries'!$D$5:$D$204,D$4,'Mapping Entries'!$O$5:$O$204,"Yes"),"I","D","R","M")))</f>
        <v/>
      </c>
      <c r="E27" s="9">
        <f>IF(OR($A27="",E$4=""),"",IF(COUNTIFS('Mapping Entries'!$B$5:$B$204,$A27,'Mapping Entries'!$D$5:$D$204,E$4,'Mapping Entries'!$O$5:$O$204,"Yes")=0,"",CHOOSE(MAXIFS('Mapping Entries'!$N$5:$N$204,'Mapping Entries'!$B$5:$B$204,$A27,'Mapping Entries'!$D$5:$D$204,E$4,'Mapping Entries'!$O$5:$O$204,"Yes"),"I","D","R","M")))</f>
        <v/>
      </c>
      <c r="F27" s="9">
        <f>IF(OR($A27="",F$4=""),"",IF(COUNTIFS('Mapping Entries'!$B$5:$B$204,$A27,'Mapping Entries'!$D$5:$D$204,F$4,'Mapping Entries'!$O$5:$O$204,"Yes")=0,"",CHOOSE(MAXIFS('Mapping Entries'!$N$5:$N$204,'Mapping Entries'!$B$5:$B$204,$A27,'Mapping Entries'!$D$5:$D$204,F$4,'Mapping Entries'!$O$5:$O$204,"Yes"),"I","D","R","M")))</f>
        <v/>
      </c>
      <c r="G27" s="9">
        <f>IF(OR($A27="",G$4=""),"",IF(COUNTIFS('Mapping Entries'!$B$5:$B$204,$A27,'Mapping Entries'!$D$5:$D$204,G$4,'Mapping Entries'!$O$5:$O$204,"Yes")=0,"",CHOOSE(MAXIFS('Mapping Entries'!$N$5:$N$204,'Mapping Entries'!$B$5:$B$204,$A27,'Mapping Entries'!$D$5:$D$204,G$4,'Mapping Entries'!$O$5:$O$204,"Yes"),"I","D","R","M")))</f>
        <v/>
      </c>
      <c r="H27" s="9">
        <f>IF(OR($A27="",H$4=""),"",IF(COUNTIFS('Mapping Entries'!$B$5:$B$204,$A27,'Mapping Entries'!$D$5:$D$204,H$4,'Mapping Entries'!$O$5:$O$204,"Yes")=0,"",CHOOSE(MAXIFS('Mapping Entries'!$N$5:$N$204,'Mapping Entries'!$B$5:$B$204,$A27,'Mapping Entries'!$D$5:$D$204,H$4,'Mapping Entries'!$O$5:$O$204,"Yes"),"I","D","R","M")))</f>
        <v/>
      </c>
      <c r="I27" s="9">
        <f>IF(OR($A27="",I$4=""),"",IF(COUNTIFS('Mapping Entries'!$B$5:$B$204,$A27,'Mapping Entries'!$D$5:$D$204,I$4,'Mapping Entries'!$O$5:$O$204,"Yes")=0,"",CHOOSE(MAXIFS('Mapping Entries'!$N$5:$N$204,'Mapping Entries'!$B$5:$B$204,$A27,'Mapping Entries'!$D$5:$D$204,I$4,'Mapping Entries'!$O$5:$O$204,"Yes"),"I","D","R","M")))</f>
        <v/>
      </c>
      <c r="J27" s="9">
        <f>IF(OR($A27="",J$4=""),"",IF(COUNTIFS('Mapping Entries'!$B$5:$B$204,$A27,'Mapping Entries'!$D$5:$D$204,J$4,'Mapping Entries'!$O$5:$O$204,"Yes")=0,"",CHOOSE(MAXIFS('Mapping Entries'!$N$5:$N$204,'Mapping Entries'!$B$5:$B$204,$A27,'Mapping Entries'!$D$5:$D$204,J$4,'Mapping Entries'!$O$5:$O$204,"Yes"),"I","D","R","M")))</f>
        <v/>
      </c>
      <c r="K27" s="9">
        <f>IF(OR($A27="",K$4=""),"",IF(COUNTIFS('Mapping Entries'!$B$5:$B$204,$A27,'Mapping Entries'!$D$5:$D$204,K$4,'Mapping Entries'!$O$5:$O$204,"Yes")=0,"",CHOOSE(MAXIFS('Mapping Entries'!$N$5:$N$204,'Mapping Entries'!$B$5:$B$204,$A27,'Mapping Entries'!$D$5:$D$204,K$4,'Mapping Entries'!$O$5:$O$204,"Yes"),"I","D","R","M")))</f>
        <v/>
      </c>
      <c r="L27" s="9">
        <f>IF(OR($A27="",L$4=""),"",IF(COUNTIFS('Mapping Entries'!$B$5:$B$204,$A27,'Mapping Entries'!$D$5:$D$204,L$4,'Mapping Entries'!$O$5:$O$204,"Yes")=0,"",CHOOSE(MAXIFS('Mapping Entries'!$N$5:$N$204,'Mapping Entries'!$B$5:$B$204,$A27,'Mapping Entries'!$D$5:$D$204,L$4,'Mapping Entries'!$O$5:$O$204,"Yes"),"I","D","R","M")))</f>
        <v/>
      </c>
      <c r="M27" s="9">
        <f>IF(OR($A27="",M$4=""),"",IF(COUNTIFS('Mapping Entries'!$B$5:$B$204,$A27,'Mapping Entries'!$D$5:$D$204,M$4,'Mapping Entries'!$O$5:$O$204,"Yes")=0,"",CHOOSE(MAXIFS('Mapping Entries'!$N$5:$N$204,'Mapping Entries'!$B$5:$B$204,$A27,'Mapping Entries'!$D$5:$D$204,M$4,'Mapping Entries'!$O$5:$O$204,"Yes"),"I","D","R","M")))</f>
        <v/>
      </c>
      <c r="N27" s="9">
        <f>IF(OR($A27="",N$4=""),"",IF(COUNTIFS('Mapping Entries'!$B$5:$B$204,$A27,'Mapping Entries'!$D$5:$D$204,N$4,'Mapping Entries'!$O$5:$O$204,"Yes")=0,"",CHOOSE(MAXIFS('Mapping Entries'!$N$5:$N$204,'Mapping Entries'!$B$5:$B$204,$A27,'Mapping Entries'!$D$5:$D$204,N$4,'Mapping Entries'!$O$5:$O$204,"Yes"),"I","D","R","M")))</f>
        <v/>
      </c>
      <c r="O27" s="9">
        <f>IF(OR($A27="",O$4=""),"",IF(COUNTIFS('Mapping Entries'!$B$5:$B$204,$A27,'Mapping Entries'!$D$5:$D$204,O$4,'Mapping Entries'!$O$5:$O$204,"Yes")=0,"",CHOOSE(MAXIFS('Mapping Entries'!$N$5:$N$204,'Mapping Entries'!$B$5:$B$204,$A27,'Mapping Entries'!$D$5:$D$204,O$4,'Mapping Entries'!$O$5:$O$204,"Yes"),"I","D","R","M")))</f>
        <v/>
      </c>
      <c r="P27" s="9">
        <f>IF(OR($A27="",P$4=""),"",IF(COUNTIFS('Mapping Entries'!$B$5:$B$204,$A27,'Mapping Entries'!$D$5:$D$204,P$4,'Mapping Entries'!$O$5:$O$204,"Yes")=0,"",CHOOSE(MAXIFS('Mapping Entries'!$N$5:$N$204,'Mapping Entries'!$B$5:$B$204,$A27,'Mapping Entries'!$D$5:$D$204,P$4,'Mapping Entries'!$O$5:$O$204,"Yes"),"I","D","R","M")))</f>
        <v/>
      </c>
      <c r="Q27" s="9">
        <f>IF(OR($A27="",Q$4=""),"",IF(COUNTIFS('Mapping Entries'!$B$5:$B$204,$A27,'Mapping Entries'!$D$5:$D$204,Q$4,'Mapping Entries'!$O$5:$O$204,"Yes")=0,"",CHOOSE(MAXIFS('Mapping Entries'!$N$5:$N$204,'Mapping Entries'!$B$5:$B$204,$A27,'Mapping Entries'!$D$5:$D$204,Q$4,'Mapping Entries'!$O$5:$O$204,"Yes"),"I","D","R","M")))</f>
        <v/>
      </c>
      <c r="R27" s="9">
        <f>IF(OR($A27="",R$4=""),"",IF(COUNTIFS('Mapping Entries'!$B$5:$B$204,$A27,'Mapping Entries'!$D$5:$D$204,R$4,'Mapping Entries'!$O$5:$O$204,"Yes")=0,"",CHOOSE(MAXIFS('Mapping Entries'!$N$5:$N$204,'Mapping Entries'!$B$5:$B$204,$A27,'Mapping Entries'!$D$5:$D$204,R$4,'Mapping Entries'!$O$5:$O$204,"Yes"),"I","D","R","M")))</f>
        <v/>
      </c>
      <c r="S27" s="9">
        <f>IF(OR($A27="",S$4=""),"",IF(COUNTIFS('Mapping Entries'!$B$5:$B$204,$A27,'Mapping Entries'!$D$5:$D$204,S$4,'Mapping Entries'!$O$5:$O$204,"Yes")=0,"",CHOOSE(MAXIFS('Mapping Entries'!$N$5:$N$204,'Mapping Entries'!$B$5:$B$204,$A27,'Mapping Entries'!$D$5:$D$204,S$4,'Mapping Entries'!$O$5:$O$204,"Yes"),"I","D","R","M")))</f>
        <v/>
      </c>
      <c r="T27" s="9">
        <f>IF(OR($A27="",T$4=""),"",IF(COUNTIFS('Mapping Entries'!$B$5:$B$204,$A27,'Mapping Entries'!$D$5:$D$204,T$4,'Mapping Entries'!$O$5:$O$204,"Yes")=0,"",CHOOSE(MAXIFS('Mapping Entries'!$N$5:$N$204,'Mapping Entries'!$B$5:$B$204,$A27,'Mapping Entries'!$D$5:$D$204,T$4,'Mapping Entries'!$O$5:$O$204,"Yes"),"I","D","R","M")))</f>
        <v/>
      </c>
      <c r="U27" s="9">
        <f>IF(OR($A27="",U$4=""),"",IF(COUNTIFS('Mapping Entries'!$B$5:$B$204,$A27,'Mapping Entries'!$D$5:$D$204,U$4,'Mapping Entries'!$O$5:$O$204,"Yes")=0,"",CHOOSE(MAXIFS('Mapping Entries'!$N$5:$N$204,'Mapping Entries'!$B$5:$B$204,$A27,'Mapping Entries'!$D$5:$D$204,U$4,'Mapping Entries'!$O$5:$O$204,"Yes"),"I","D","R","M")))</f>
        <v/>
      </c>
      <c r="V27" s="9">
        <f>IF(OR($A27="",V$4=""),"",IF(COUNTIFS('Mapping Entries'!$B$5:$B$204,$A27,'Mapping Entries'!$D$5:$D$204,V$4,'Mapping Entries'!$O$5:$O$204,"Yes")=0,"",CHOOSE(MAXIFS('Mapping Entries'!$N$5:$N$204,'Mapping Entries'!$B$5:$B$204,$A27,'Mapping Entries'!$D$5:$D$204,V$4,'Mapping Entries'!$O$5:$O$204,"Yes"),"I","D","R","M")))</f>
        <v/>
      </c>
      <c r="W27" s="9">
        <f>IF(A27="","",COUNTIF(C27:V27,"?"))</f>
        <v/>
      </c>
      <c r="X27" s="19">
        <f>IF(A27="","",IFERROR(W27/COUNTIF($C$4:$V$4,"?*"),""))</f>
        <v/>
      </c>
      <c r="Y27" s="9">
        <f>IF(A27="","",COUNTIF(C27:V27,"M"))</f>
        <v/>
      </c>
    </row>
    <row r="28">
      <c r="A28" s="9">
        <f>IF('Lists &amp; Settings'!A28="","",'Lists &amp; Settings'!A28)</f>
        <v/>
      </c>
      <c r="B28" s="16">
        <f>IF(A28="","",'Lists &amp; Settings'!B28)</f>
        <v/>
      </c>
      <c r="C28" s="9">
        <f>IF(OR($A28="",C$4=""),"",IF(COUNTIFS('Mapping Entries'!$B$5:$B$204,$A28,'Mapping Entries'!$D$5:$D$204,C$4,'Mapping Entries'!$O$5:$O$204,"Yes")=0,"",CHOOSE(MAXIFS('Mapping Entries'!$N$5:$N$204,'Mapping Entries'!$B$5:$B$204,$A28,'Mapping Entries'!$D$5:$D$204,C$4,'Mapping Entries'!$O$5:$O$204,"Yes"),"I","D","R","M")))</f>
        <v/>
      </c>
      <c r="D28" s="9">
        <f>IF(OR($A28="",D$4=""),"",IF(COUNTIFS('Mapping Entries'!$B$5:$B$204,$A28,'Mapping Entries'!$D$5:$D$204,D$4,'Mapping Entries'!$O$5:$O$204,"Yes")=0,"",CHOOSE(MAXIFS('Mapping Entries'!$N$5:$N$204,'Mapping Entries'!$B$5:$B$204,$A28,'Mapping Entries'!$D$5:$D$204,D$4,'Mapping Entries'!$O$5:$O$204,"Yes"),"I","D","R","M")))</f>
        <v/>
      </c>
      <c r="E28" s="9">
        <f>IF(OR($A28="",E$4=""),"",IF(COUNTIFS('Mapping Entries'!$B$5:$B$204,$A28,'Mapping Entries'!$D$5:$D$204,E$4,'Mapping Entries'!$O$5:$O$204,"Yes")=0,"",CHOOSE(MAXIFS('Mapping Entries'!$N$5:$N$204,'Mapping Entries'!$B$5:$B$204,$A28,'Mapping Entries'!$D$5:$D$204,E$4,'Mapping Entries'!$O$5:$O$204,"Yes"),"I","D","R","M")))</f>
        <v/>
      </c>
      <c r="F28" s="9">
        <f>IF(OR($A28="",F$4=""),"",IF(COUNTIFS('Mapping Entries'!$B$5:$B$204,$A28,'Mapping Entries'!$D$5:$D$204,F$4,'Mapping Entries'!$O$5:$O$204,"Yes")=0,"",CHOOSE(MAXIFS('Mapping Entries'!$N$5:$N$204,'Mapping Entries'!$B$5:$B$204,$A28,'Mapping Entries'!$D$5:$D$204,F$4,'Mapping Entries'!$O$5:$O$204,"Yes"),"I","D","R","M")))</f>
        <v/>
      </c>
      <c r="G28" s="9">
        <f>IF(OR($A28="",G$4=""),"",IF(COUNTIFS('Mapping Entries'!$B$5:$B$204,$A28,'Mapping Entries'!$D$5:$D$204,G$4,'Mapping Entries'!$O$5:$O$204,"Yes")=0,"",CHOOSE(MAXIFS('Mapping Entries'!$N$5:$N$204,'Mapping Entries'!$B$5:$B$204,$A28,'Mapping Entries'!$D$5:$D$204,G$4,'Mapping Entries'!$O$5:$O$204,"Yes"),"I","D","R","M")))</f>
        <v/>
      </c>
      <c r="H28" s="9">
        <f>IF(OR($A28="",H$4=""),"",IF(COUNTIFS('Mapping Entries'!$B$5:$B$204,$A28,'Mapping Entries'!$D$5:$D$204,H$4,'Mapping Entries'!$O$5:$O$204,"Yes")=0,"",CHOOSE(MAXIFS('Mapping Entries'!$N$5:$N$204,'Mapping Entries'!$B$5:$B$204,$A28,'Mapping Entries'!$D$5:$D$204,H$4,'Mapping Entries'!$O$5:$O$204,"Yes"),"I","D","R","M")))</f>
        <v/>
      </c>
      <c r="I28" s="9">
        <f>IF(OR($A28="",I$4=""),"",IF(COUNTIFS('Mapping Entries'!$B$5:$B$204,$A28,'Mapping Entries'!$D$5:$D$204,I$4,'Mapping Entries'!$O$5:$O$204,"Yes")=0,"",CHOOSE(MAXIFS('Mapping Entries'!$N$5:$N$204,'Mapping Entries'!$B$5:$B$204,$A28,'Mapping Entries'!$D$5:$D$204,I$4,'Mapping Entries'!$O$5:$O$204,"Yes"),"I","D","R","M")))</f>
        <v/>
      </c>
      <c r="J28" s="9">
        <f>IF(OR($A28="",J$4=""),"",IF(COUNTIFS('Mapping Entries'!$B$5:$B$204,$A28,'Mapping Entries'!$D$5:$D$204,J$4,'Mapping Entries'!$O$5:$O$204,"Yes")=0,"",CHOOSE(MAXIFS('Mapping Entries'!$N$5:$N$204,'Mapping Entries'!$B$5:$B$204,$A28,'Mapping Entries'!$D$5:$D$204,J$4,'Mapping Entries'!$O$5:$O$204,"Yes"),"I","D","R","M")))</f>
        <v/>
      </c>
      <c r="K28" s="9">
        <f>IF(OR($A28="",K$4=""),"",IF(COUNTIFS('Mapping Entries'!$B$5:$B$204,$A28,'Mapping Entries'!$D$5:$D$204,K$4,'Mapping Entries'!$O$5:$O$204,"Yes")=0,"",CHOOSE(MAXIFS('Mapping Entries'!$N$5:$N$204,'Mapping Entries'!$B$5:$B$204,$A28,'Mapping Entries'!$D$5:$D$204,K$4,'Mapping Entries'!$O$5:$O$204,"Yes"),"I","D","R","M")))</f>
        <v/>
      </c>
      <c r="L28" s="9">
        <f>IF(OR($A28="",L$4=""),"",IF(COUNTIFS('Mapping Entries'!$B$5:$B$204,$A28,'Mapping Entries'!$D$5:$D$204,L$4,'Mapping Entries'!$O$5:$O$204,"Yes")=0,"",CHOOSE(MAXIFS('Mapping Entries'!$N$5:$N$204,'Mapping Entries'!$B$5:$B$204,$A28,'Mapping Entries'!$D$5:$D$204,L$4,'Mapping Entries'!$O$5:$O$204,"Yes"),"I","D","R","M")))</f>
        <v/>
      </c>
      <c r="M28" s="9">
        <f>IF(OR($A28="",M$4=""),"",IF(COUNTIFS('Mapping Entries'!$B$5:$B$204,$A28,'Mapping Entries'!$D$5:$D$204,M$4,'Mapping Entries'!$O$5:$O$204,"Yes")=0,"",CHOOSE(MAXIFS('Mapping Entries'!$N$5:$N$204,'Mapping Entries'!$B$5:$B$204,$A28,'Mapping Entries'!$D$5:$D$204,M$4,'Mapping Entries'!$O$5:$O$204,"Yes"),"I","D","R","M")))</f>
        <v/>
      </c>
      <c r="N28" s="9">
        <f>IF(OR($A28="",N$4=""),"",IF(COUNTIFS('Mapping Entries'!$B$5:$B$204,$A28,'Mapping Entries'!$D$5:$D$204,N$4,'Mapping Entries'!$O$5:$O$204,"Yes")=0,"",CHOOSE(MAXIFS('Mapping Entries'!$N$5:$N$204,'Mapping Entries'!$B$5:$B$204,$A28,'Mapping Entries'!$D$5:$D$204,N$4,'Mapping Entries'!$O$5:$O$204,"Yes"),"I","D","R","M")))</f>
        <v/>
      </c>
      <c r="O28" s="9">
        <f>IF(OR($A28="",O$4=""),"",IF(COUNTIFS('Mapping Entries'!$B$5:$B$204,$A28,'Mapping Entries'!$D$5:$D$204,O$4,'Mapping Entries'!$O$5:$O$204,"Yes")=0,"",CHOOSE(MAXIFS('Mapping Entries'!$N$5:$N$204,'Mapping Entries'!$B$5:$B$204,$A28,'Mapping Entries'!$D$5:$D$204,O$4,'Mapping Entries'!$O$5:$O$204,"Yes"),"I","D","R","M")))</f>
        <v/>
      </c>
      <c r="P28" s="9">
        <f>IF(OR($A28="",P$4=""),"",IF(COUNTIFS('Mapping Entries'!$B$5:$B$204,$A28,'Mapping Entries'!$D$5:$D$204,P$4,'Mapping Entries'!$O$5:$O$204,"Yes")=0,"",CHOOSE(MAXIFS('Mapping Entries'!$N$5:$N$204,'Mapping Entries'!$B$5:$B$204,$A28,'Mapping Entries'!$D$5:$D$204,P$4,'Mapping Entries'!$O$5:$O$204,"Yes"),"I","D","R","M")))</f>
        <v/>
      </c>
      <c r="Q28" s="9">
        <f>IF(OR($A28="",Q$4=""),"",IF(COUNTIFS('Mapping Entries'!$B$5:$B$204,$A28,'Mapping Entries'!$D$5:$D$204,Q$4,'Mapping Entries'!$O$5:$O$204,"Yes")=0,"",CHOOSE(MAXIFS('Mapping Entries'!$N$5:$N$204,'Mapping Entries'!$B$5:$B$204,$A28,'Mapping Entries'!$D$5:$D$204,Q$4,'Mapping Entries'!$O$5:$O$204,"Yes"),"I","D","R","M")))</f>
        <v/>
      </c>
      <c r="R28" s="9">
        <f>IF(OR($A28="",R$4=""),"",IF(COUNTIFS('Mapping Entries'!$B$5:$B$204,$A28,'Mapping Entries'!$D$5:$D$204,R$4,'Mapping Entries'!$O$5:$O$204,"Yes")=0,"",CHOOSE(MAXIFS('Mapping Entries'!$N$5:$N$204,'Mapping Entries'!$B$5:$B$204,$A28,'Mapping Entries'!$D$5:$D$204,R$4,'Mapping Entries'!$O$5:$O$204,"Yes"),"I","D","R","M")))</f>
        <v/>
      </c>
      <c r="S28" s="9">
        <f>IF(OR($A28="",S$4=""),"",IF(COUNTIFS('Mapping Entries'!$B$5:$B$204,$A28,'Mapping Entries'!$D$5:$D$204,S$4,'Mapping Entries'!$O$5:$O$204,"Yes")=0,"",CHOOSE(MAXIFS('Mapping Entries'!$N$5:$N$204,'Mapping Entries'!$B$5:$B$204,$A28,'Mapping Entries'!$D$5:$D$204,S$4,'Mapping Entries'!$O$5:$O$204,"Yes"),"I","D","R","M")))</f>
        <v/>
      </c>
      <c r="T28" s="9">
        <f>IF(OR($A28="",T$4=""),"",IF(COUNTIFS('Mapping Entries'!$B$5:$B$204,$A28,'Mapping Entries'!$D$5:$D$204,T$4,'Mapping Entries'!$O$5:$O$204,"Yes")=0,"",CHOOSE(MAXIFS('Mapping Entries'!$N$5:$N$204,'Mapping Entries'!$B$5:$B$204,$A28,'Mapping Entries'!$D$5:$D$204,T$4,'Mapping Entries'!$O$5:$O$204,"Yes"),"I","D","R","M")))</f>
        <v/>
      </c>
      <c r="U28" s="9">
        <f>IF(OR($A28="",U$4=""),"",IF(COUNTIFS('Mapping Entries'!$B$5:$B$204,$A28,'Mapping Entries'!$D$5:$D$204,U$4,'Mapping Entries'!$O$5:$O$204,"Yes")=0,"",CHOOSE(MAXIFS('Mapping Entries'!$N$5:$N$204,'Mapping Entries'!$B$5:$B$204,$A28,'Mapping Entries'!$D$5:$D$204,U$4,'Mapping Entries'!$O$5:$O$204,"Yes"),"I","D","R","M")))</f>
        <v/>
      </c>
      <c r="V28" s="9">
        <f>IF(OR($A28="",V$4=""),"",IF(COUNTIFS('Mapping Entries'!$B$5:$B$204,$A28,'Mapping Entries'!$D$5:$D$204,V$4,'Mapping Entries'!$O$5:$O$204,"Yes")=0,"",CHOOSE(MAXIFS('Mapping Entries'!$N$5:$N$204,'Mapping Entries'!$B$5:$B$204,$A28,'Mapping Entries'!$D$5:$D$204,V$4,'Mapping Entries'!$O$5:$O$204,"Yes"),"I","D","R","M")))</f>
        <v/>
      </c>
      <c r="W28" s="9">
        <f>IF(A28="","",COUNTIF(C28:V28,"?"))</f>
        <v/>
      </c>
      <c r="X28" s="19">
        <f>IF(A28="","",IFERROR(W28/COUNTIF($C$4:$V$4,"?*"),""))</f>
        <v/>
      </c>
      <c r="Y28" s="9">
        <f>IF(A28="","",COUNTIF(C28:V28,"M"))</f>
        <v/>
      </c>
    </row>
    <row r="29">
      <c r="A29" s="9">
        <f>IF('Lists &amp; Settings'!A29="","",'Lists &amp; Settings'!A29)</f>
        <v/>
      </c>
      <c r="B29" s="16">
        <f>IF(A29="","",'Lists &amp; Settings'!B29)</f>
        <v/>
      </c>
      <c r="C29" s="9">
        <f>IF(OR($A29="",C$4=""),"",IF(COUNTIFS('Mapping Entries'!$B$5:$B$204,$A29,'Mapping Entries'!$D$5:$D$204,C$4,'Mapping Entries'!$O$5:$O$204,"Yes")=0,"",CHOOSE(MAXIFS('Mapping Entries'!$N$5:$N$204,'Mapping Entries'!$B$5:$B$204,$A29,'Mapping Entries'!$D$5:$D$204,C$4,'Mapping Entries'!$O$5:$O$204,"Yes"),"I","D","R","M")))</f>
        <v/>
      </c>
      <c r="D29" s="9">
        <f>IF(OR($A29="",D$4=""),"",IF(COUNTIFS('Mapping Entries'!$B$5:$B$204,$A29,'Mapping Entries'!$D$5:$D$204,D$4,'Mapping Entries'!$O$5:$O$204,"Yes")=0,"",CHOOSE(MAXIFS('Mapping Entries'!$N$5:$N$204,'Mapping Entries'!$B$5:$B$204,$A29,'Mapping Entries'!$D$5:$D$204,D$4,'Mapping Entries'!$O$5:$O$204,"Yes"),"I","D","R","M")))</f>
        <v/>
      </c>
      <c r="E29" s="9">
        <f>IF(OR($A29="",E$4=""),"",IF(COUNTIFS('Mapping Entries'!$B$5:$B$204,$A29,'Mapping Entries'!$D$5:$D$204,E$4,'Mapping Entries'!$O$5:$O$204,"Yes")=0,"",CHOOSE(MAXIFS('Mapping Entries'!$N$5:$N$204,'Mapping Entries'!$B$5:$B$204,$A29,'Mapping Entries'!$D$5:$D$204,E$4,'Mapping Entries'!$O$5:$O$204,"Yes"),"I","D","R","M")))</f>
        <v/>
      </c>
      <c r="F29" s="9">
        <f>IF(OR($A29="",F$4=""),"",IF(COUNTIFS('Mapping Entries'!$B$5:$B$204,$A29,'Mapping Entries'!$D$5:$D$204,F$4,'Mapping Entries'!$O$5:$O$204,"Yes")=0,"",CHOOSE(MAXIFS('Mapping Entries'!$N$5:$N$204,'Mapping Entries'!$B$5:$B$204,$A29,'Mapping Entries'!$D$5:$D$204,F$4,'Mapping Entries'!$O$5:$O$204,"Yes"),"I","D","R","M")))</f>
        <v/>
      </c>
      <c r="G29" s="9">
        <f>IF(OR($A29="",G$4=""),"",IF(COUNTIFS('Mapping Entries'!$B$5:$B$204,$A29,'Mapping Entries'!$D$5:$D$204,G$4,'Mapping Entries'!$O$5:$O$204,"Yes")=0,"",CHOOSE(MAXIFS('Mapping Entries'!$N$5:$N$204,'Mapping Entries'!$B$5:$B$204,$A29,'Mapping Entries'!$D$5:$D$204,G$4,'Mapping Entries'!$O$5:$O$204,"Yes"),"I","D","R","M")))</f>
        <v/>
      </c>
      <c r="H29" s="9">
        <f>IF(OR($A29="",H$4=""),"",IF(COUNTIFS('Mapping Entries'!$B$5:$B$204,$A29,'Mapping Entries'!$D$5:$D$204,H$4,'Mapping Entries'!$O$5:$O$204,"Yes")=0,"",CHOOSE(MAXIFS('Mapping Entries'!$N$5:$N$204,'Mapping Entries'!$B$5:$B$204,$A29,'Mapping Entries'!$D$5:$D$204,H$4,'Mapping Entries'!$O$5:$O$204,"Yes"),"I","D","R","M")))</f>
        <v/>
      </c>
      <c r="I29" s="9">
        <f>IF(OR($A29="",I$4=""),"",IF(COUNTIFS('Mapping Entries'!$B$5:$B$204,$A29,'Mapping Entries'!$D$5:$D$204,I$4,'Mapping Entries'!$O$5:$O$204,"Yes")=0,"",CHOOSE(MAXIFS('Mapping Entries'!$N$5:$N$204,'Mapping Entries'!$B$5:$B$204,$A29,'Mapping Entries'!$D$5:$D$204,I$4,'Mapping Entries'!$O$5:$O$204,"Yes"),"I","D","R","M")))</f>
        <v/>
      </c>
      <c r="J29" s="9">
        <f>IF(OR($A29="",J$4=""),"",IF(COUNTIFS('Mapping Entries'!$B$5:$B$204,$A29,'Mapping Entries'!$D$5:$D$204,J$4,'Mapping Entries'!$O$5:$O$204,"Yes")=0,"",CHOOSE(MAXIFS('Mapping Entries'!$N$5:$N$204,'Mapping Entries'!$B$5:$B$204,$A29,'Mapping Entries'!$D$5:$D$204,J$4,'Mapping Entries'!$O$5:$O$204,"Yes"),"I","D","R","M")))</f>
        <v/>
      </c>
      <c r="K29" s="9">
        <f>IF(OR($A29="",K$4=""),"",IF(COUNTIFS('Mapping Entries'!$B$5:$B$204,$A29,'Mapping Entries'!$D$5:$D$204,K$4,'Mapping Entries'!$O$5:$O$204,"Yes")=0,"",CHOOSE(MAXIFS('Mapping Entries'!$N$5:$N$204,'Mapping Entries'!$B$5:$B$204,$A29,'Mapping Entries'!$D$5:$D$204,K$4,'Mapping Entries'!$O$5:$O$204,"Yes"),"I","D","R","M")))</f>
        <v/>
      </c>
      <c r="L29" s="9">
        <f>IF(OR($A29="",L$4=""),"",IF(COUNTIFS('Mapping Entries'!$B$5:$B$204,$A29,'Mapping Entries'!$D$5:$D$204,L$4,'Mapping Entries'!$O$5:$O$204,"Yes")=0,"",CHOOSE(MAXIFS('Mapping Entries'!$N$5:$N$204,'Mapping Entries'!$B$5:$B$204,$A29,'Mapping Entries'!$D$5:$D$204,L$4,'Mapping Entries'!$O$5:$O$204,"Yes"),"I","D","R","M")))</f>
        <v/>
      </c>
      <c r="M29" s="9">
        <f>IF(OR($A29="",M$4=""),"",IF(COUNTIFS('Mapping Entries'!$B$5:$B$204,$A29,'Mapping Entries'!$D$5:$D$204,M$4,'Mapping Entries'!$O$5:$O$204,"Yes")=0,"",CHOOSE(MAXIFS('Mapping Entries'!$N$5:$N$204,'Mapping Entries'!$B$5:$B$204,$A29,'Mapping Entries'!$D$5:$D$204,M$4,'Mapping Entries'!$O$5:$O$204,"Yes"),"I","D","R","M")))</f>
        <v/>
      </c>
      <c r="N29" s="9">
        <f>IF(OR($A29="",N$4=""),"",IF(COUNTIFS('Mapping Entries'!$B$5:$B$204,$A29,'Mapping Entries'!$D$5:$D$204,N$4,'Mapping Entries'!$O$5:$O$204,"Yes")=0,"",CHOOSE(MAXIFS('Mapping Entries'!$N$5:$N$204,'Mapping Entries'!$B$5:$B$204,$A29,'Mapping Entries'!$D$5:$D$204,N$4,'Mapping Entries'!$O$5:$O$204,"Yes"),"I","D","R","M")))</f>
        <v/>
      </c>
      <c r="O29" s="9">
        <f>IF(OR($A29="",O$4=""),"",IF(COUNTIFS('Mapping Entries'!$B$5:$B$204,$A29,'Mapping Entries'!$D$5:$D$204,O$4,'Mapping Entries'!$O$5:$O$204,"Yes")=0,"",CHOOSE(MAXIFS('Mapping Entries'!$N$5:$N$204,'Mapping Entries'!$B$5:$B$204,$A29,'Mapping Entries'!$D$5:$D$204,O$4,'Mapping Entries'!$O$5:$O$204,"Yes"),"I","D","R","M")))</f>
        <v/>
      </c>
      <c r="P29" s="9">
        <f>IF(OR($A29="",P$4=""),"",IF(COUNTIFS('Mapping Entries'!$B$5:$B$204,$A29,'Mapping Entries'!$D$5:$D$204,P$4,'Mapping Entries'!$O$5:$O$204,"Yes")=0,"",CHOOSE(MAXIFS('Mapping Entries'!$N$5:$N$204,'Mapping Entries'!$B$5:$B$204,$A29,'Mapping Entries'!$D$5:$D$204,P$4,'Mapping Entries'!$O$5:$O$204,"Yes"),"I","D","R","M")))</f>
        <v/>
      </c>
      <c r="Q29" s="9">
        <f>IF(OR($A29="",Q$4=""),"",IF(COUNTIFS('Mapping Entries'!$B$5:$B$204,$A29,'Mapping Entries'!$D$5:$D$204,Q$4,'Mapping Entries'!$O$5:$O$204,"Yes")=0,"",CHOOSE(MAXIFS('Mapping Entries'!$N$5:$N$204,'Mapping Entries'!$B$5:$B$204,$A29,'Mapping Entries'!$D$5:$D$204,Q$4,'Mapping Entries'!$O$5:$O$204,"Yes"),"I","D","R","M")))</f>
        <v/>
      </c>
      <c r="R29" s="9">
        <f>IF(OR($A29="",R$4=""),"",IF(COUNTIFS('Mapping Entries'!$B$5:$B$204,$A29,'Mapping Entries'!$D$5:$D$204,R$4,'Mapping Entries'!$O$5:$O$204,"Yes")=0,"",CHOOSE(MAXIFS('Mapping Entries'!$N$5:$N$204,'Mapping Entries'!$B$5:$B$204,$A29,'Mapping Entries'!$D$5:$D$204,R$4,'Mapping Entries'!$O$5:$O$204,"Yes"),"I","D","R","M")))</f>
        <v/>
      </c>
      <c r="S29" s="9">
        <f>IF(OR($A29="",S$4=""),"",IF(COUNTIFS('Mapping Entries'!$B$5:$B$204,$A29,'Mapping Entries'!$D$5:$D$204,S$4,'Mapping Entries'!$O$5:$O$204,"Yes")=0,"",CHOOSE(MAXIFS('Mapping Entries'!$N$5:$N$204,'Mapping Entries'!$B$5:$B$204,$A29,'Mapping Entries'!$D$5:$D$204,S$4,'Mapping Entries'!$O$5:$O$204,"Yes"),"I","D","R","M")))</f>
        <v/>
      </c>
      <c r="T29" s="9">
        <f>IF(OR($A29="",T$4=""),"",IF(COUNTIFS('Mapping Entries'!$B$5:$B$204,$A29,'Mapping Entries'!$D$5:$D$204,T$4,'Mapping Entries'!$O$5:$O$204,"Yes")=0,"",CHOOSE(MAXIFS('Mapping Entries'!$N$5:$N$204,'Mapping Entries'!$B$5:$B$204,$A29,'Mapping Entries'!$D$5:$D$204,T$4,'Mapping Entries'!$O$5:$O$204,"Yes"),"I","D","R","M")))</f>
        <v/>
      </c>
      <c r="U29" s="9">
        <f>IF(OR($A29="",U$4=""),"",IF(COUNTIFS('Mapping Entries'!$B$5:$B$204,$A29,'Mapping Entries'!$D$5:$D$204,U$4,'Mapping Entries'!$O$5:$O$204,"Yes")=0,"",CHOOSE(MAXIFS('Mapping Entries'!$N$5:$N$204,'Mapping Entries'!$B$5:$B$204,$A29,'Mapping Entries'!$D$5:$D$204,U$4,'Mapping Entries'!$O$5:$O$204,"Yes"),"I","D","R","M")))</f>
        <v/>
      </c>
      <c r="V29" s="9">
        <f>IF(OR($A29="",V$4=""),"",IF(COUNTIFS('Mapping Entries'!$B$5:$B$204,$A29,'Mapping Entries'!$D$5:$D$204,V$4,'Mapping Entries'!$O$5:$O$204,"Yes")=0,"",CHOOSE(MAXIFS('Mapping Entries'!$N$5:$N$204,'Mapping Entries'!$B$5:$B$204,$A29,'Mapping Entries'!$D$5:$D$204,V$4,'Mapping Entries'!$O$5:$O$204,"Yes"),"I","D","R","M")))</f>
        <v/>
      </c>
      <c r="W29" s="9">
        <f>IF(A29="","",COUNTIF(C29:V29,"?"))</f>
        <v/>
      </c>
      <c r="X29" s="19">
        <f>IF(A29="","",IFERROR(W29/COUNTIF($C$4:$V$4,"?*"),""))</f>
        <v/>
      </c>
      <c r="Y29" s="9">
        <f>IF(A29="","",COUNTIF(C29:V29,"M"))</f>
        <v/>
      </c>
    </row>
    <row r="30">
      <c r="A30" s="9">
        <f>IF('Lists &amp; Settings'!A30="","",'Lists &amp; Settings'!A30)</f>
        <v/>
      </c>
      <c r="B30" s="16">
        <f>IF(A30="","",'Lists &amp; Settings'!B30)</f>
        <v/>
      </c>
      <c r="C30" s="9">
        <f>IF(OR($A30="",C$4=""),"",IF(COUNTIFS('Mapping Entries'!$B$5:$B$204,$A30,'Mapping Entries'!$D$5:$D$204,C$4,'Mapping Entries'!$O$5:$O$204,"Yes")=0,"",CHOOSE(MAXIFS('Mapping Entries'!$N$5:$N$204,'Mapping Entries'!$B$5:$B$204,$A30,'Mapping Entries'!$D$5:$D$204,C$4,'Mapping Entries'!$O$5:$O$204,"Yes"),"I","D","R","M")))</f>
        <v/>
      </c>
      <c r="D30" s="9">
        <f>IF(OR($A30="",D$4=""),"",IF(COUNTIFS('Mapping Entries'!$B$5:$B$204,$A30,'Mapping Entries'!$D$5:$D$204,D$4,'Mapping Entries'!$O$5:$O$204,"Yes")=0,"",CHOOSE(MAXIFS('Mapping Entries'!$N$5:$N$204,'Mapping Entries'!$B$5:$B$204,$A30,'Mapping Entries'!$D$5:$D$204,D$4,'Mapping Entries'!$O$5:$O$204,"Yes"),"I","D","R","M")))</f>
        <v/>
      </c>
      <c r="E30" s="9">
        <f>IF(OR($A30="",E$4=""),"",IF(COUNTIFS('Mapping Entries'!$B$5:$B$204,$A30,'Mapping Entries'!$D$5:$D$204,E$4,'Mapping Entries'!$O$5:$O$204,"Yes")=0,"",CHOOSE(MAXIFS('Mapping Entries'!$N$5:$N$204,'Mapping Entries'!$B$5:$B$204,$A30,'Mapping Entries'!$D$5:$D$204,E$4,'Mapping Entries'!$O$5:$O$204,"Yes"),"I","D","R","M")))</f>
        <v/>
      </c>
      <c r="F30" s="9">
        <f>IF(OR($A30="",F$4=""),"",IF(COUNTIFS('Mapping Entries'!$B$5:$B$204,$A30,'Mapping Entries'!$D$5:$D$204,F$4,'Mapping Entries'!$O$5:$O$204,"Yes")=0,"",CHOOSE(MAXIFS('Mapping Entries'!$N$5:$N$204,'Mapping Entries'!$B$5:$B$204,$A30,'Mapping Entries'!$D$5:$D$204,F$4,'Mapping Entries'!$O$5:$O$204,"Yes"),"I","D","R","M")))</f>
        <v/>
      </c>
      <c r="G30" s="9">
        <f>IF(OR($A30="",G$4=""),"",IF(COUNTIFS('Mapping Entries'!$B$5:$B$204,$A30,'Mapping Entries'!$D$5:$D$204,G$4,'Mapping Entries'!$O$5:$O$204,"Yes")=0,"",CHOOSE(MAXIFS('Mapping Entries'!$N$5:$N$204,'Mapping Entries'!$B$5:$B$204,$A30,'Mapping Entries'!$D$5:$D$204,G$4,'Mapping Entries'!$O$5:$O$204,"Yes"),"I","D","R","M")))</f>
        <v/>
      </c>
      <c r="H30" s="9">
        <f>IF(OR($A30="",H$4=""),"",IF(COUNTIFS('Mapping Entries'!$B$5:$B$204,$A30,'Mapping Entries'!$D$5:$D$204,H$4,'Mapping Entries'!$O$5:$O$204,"Yes")=0,"",CHOOSE(MAXIFS('Mapping Entries'!$N$5:$N$204,'Mapping Entries'!$B$5:$B$204,$A30,'Mapping Entries'!$D$5:$D$204,H$4,'Mapping Entries'!$O$5:$O$204,"Yes"),"I","D","R","M")))</f>
        <v/>
      </c>
      <c r="I30" s="9">
        <f>IF(OR($A30="",I$4=""),"",IF(COUNTIFS('Mapping Entries'!$B$5:$B$204,$A30,'Mapping Entries'!$D$5:$D$204,I$4,'Mapping Entries'!$O$5:$O$204,"Yes")=0,"",CHOOSE(MAXIFS('Mapping Entries'!$N$5:$N$204,'Mapping Entries'!$B$5:$B$204,$A30,'Mapping Entries'!$D$5:$D$204,I$4,'Mapping Entries'!$O$5:$O$204,"Yes"),"I","D","R","M")))</f>
        <v/>
      </c>
      <c r="J30" s="9">
        <f>IF(OR($A30="",J$4=""),"",IF(COUNTIFS('Mapping Entries'!$B$5:$B$204,$A30,'Mapping Entries'!$D$5:$D$204,J$4,'Mapping Entries'!$O$5:$O$204,"Yes")=0,"",CHOOSE(MAXIFS('Mapping Entries'!$N$5:$N$204,'Mapping Entries'!$B$5:$B$204,$A30,'Mapping Entries'!$D$5:$D$204,J$4,'Mapping Entries'!$O$5:$O$204,"Yes"),"I","D","R","M")))</f>
        <v/>
      </c>
      <c r="K30" s="9">
        <f>IF(OR($A30="",K$4=""),"",IF(COUNTIFS('Mapping Entries'!$B$5:$B$204,$A30,'Mapping Entries'!$D$5:$D$204,K$4,'Mapping Entries'!$O$5:$O$204,"Yes")=0,"",CHOOSE(MAXIFS('Mapping Entries'!$N$5:$N$204,'Mapping Entries'!$B$5:$B$204,$A30,'Mapping Entries'!$D$5:$D$204,K$4,'Mapping Entries'!$O$5:$O$204,"Yes"),"I","D","R","M")))</f>
        <v/>
      </c>
      <c r="L30" s="9">
        <f>IF(OR($A30="",L$4=""),"",IF(COUNTIFS('Mapping Entries'!$B$5:$B$204,$A30,'Mapping Entries'!$D$5:$D$204,L$4,'Mapping Entries'!$O$5:$O$204,"Yes")=0,"",CHOOSE(MAXIFS('Mapping Entries'!$N$5:$N$204,'Mapping Entries'!$B$5:$B$204,$A30,'Mapping Entries'!$D$5:$D$204,L$4,'Mapping Entries'!$O$5:$O$204,"Yes"),"I","D","R","M")))</f>
        <v/>
      </c>
      <c r="M30" s="9">
        <f>IF(OR($A30="",M$4=""),"",IF(COUNTIFS('Mapping Entries'!$B$5:$B$204,$A30,'Mapping Entries'!$D$5:$D$204,M$4,'Mapping Entries'!$O$5:$O$204,"Yes")=0,"",CHOOSE(MAXIFS('Mapping Entries'!$N$5:$N$204,'Mapping Entries'!$B$5:$B$204,$A30,'Mapping Entries'!$D$5:$D$204,M$4,'Mapping Entries'!$O$5:$O$204,"Yes"),"I","D","R","M")))</f>
        <v/>
      </c>
      <c r="N30" s="9">
        <f>IF(OR($A30="",N$4=""),"",IF(COUNTIFS('Mapping Entries'!$B$5:$B$204,$A30,'Mapping Entries'!$D$5:$D$204,N$4,'Mapping Entries'!$O$5:$O$204,"Yes")=0,"",CHOOSE(MAXIFS('Mapping Entries'!$N$5:$N$204,'Mapping Entries'!$B$5:$B$204,$A30,'Mapping Entries'!$D$5:$D$204,N$4,'Mapping Entries'!$O$5:$O$204,"Yes"),"I","D","R","M")))</f>
        <v/>
      </c>
      <c r="O30" s="9">
        <f>IF(OR($A30="",O$4=""),"",IF(COUNTIFS('Mapping Entries'!$B$5:$B$204,$A30,'Mapping Entries'!$D$5:$D$204,O$4,'Mapping Entries'!$O$5:$O$204,"Yes")=0,"",CHOOSE(MAXIFS('Mapping Entries'!$N$5:$N$204,'Mapping Entries'!$B$5:$B$204,$A30,'Mapping Entries'!$D$5:$D$204,O$4,'Mapping Entries'!$O$5:$O$204,"Yes"),"I","D","R","M")))</f>
        <v/>
      </c>
      <c r="P30" s="9">
        <f>IF(OR($A30="",P$4=""),"",IF(COUNTIFS('Mapping Entries'!$B$5:$B$204,$A30,'Mapping Entries'!$D$5:$D$204,P$4,'Mapping Entries'!$O$5:$O$204,"Yes")=0,"",CHOOSE(MAXIFS('Mapping Entries'!$N$5:$N$204,'Mapping Entries'!$B$5:$B$204,$A30,'Mapping Entries'!$D$5:$D$204,P$4,'Mapping Entries'!$O$5:$O$204,"Yes"),"I","D","R","M")))</f>
        <v/>
      </c>
      <c r="Q30" s="9">
        <f>IF(OR($A30="",Q$4=""),"",IF(COUNTIFS('Mapping Entries'!$B$5:$B$204,$A30,'Mapping Entries'!$D$5:$D$204,Q$4,'Mapping Entries'!$O$5:$O$204,"Yes")=0,"",CHOOSE(MAXIFS('Mapping Entries'!$N$5:$N$204,'Mapping Entries'!$B$5:$B$204,$A30,'Mapping Entries'!$D$5:$D$204,Q$4,'Mapping Entries'!$O$5:$O$204,"Yes"),"I","D","R","M")))</f>
        <v/>
      </c>
      <c r="R30" s="9">
        <f>IF(OR($A30="",R$4=""),"",IF(COUNTIFS('Mapping Entries'!$B$5:$B$204,$A30,'Mapping Entries'!$D$5:$D$204,R$4,'Mapping Entries'!$O$5:$O$204,"Yes")=0,"",CHOOSE(MAXIFS('Mapping Entries'!$N$5:$N$204,'Mapping Entries'!$B$5:$B$204,$A30,'Mapping Entries'!$D$5:$D$204,R$4,'Mapping Entries'!$O$5:$O$204,"Yes"),"I","D","R","M")))</f>
        <v/>
      </c>
      <c r="S30" s="9">
        <f>IF(OR($A30="",S$4=""),"",IF(COUNTIFS('Mapping Entries'!$B$5:$B$204,$A30,'Mapping Entries'!$D$5:$D$204,S$4,'Mapping Entries'!$O$5:$O$204,"Yes")=0,"",CHOOSE(MAXIFS('Mapping Entries'!$N$5:$N$204,'Mapping Entries'!$B$5:$B$204,$A30,'Mapping Entries'!$D$5:$D$204,S$4,'Mapping Entries'!$O$5:$O$204,"Yes"),"I","D","R","M")))</f>
        <v/>
      </c>
      <c r="T30" s="9">
        <f>IF(OR($A30="",T$4=""),"",IF(COUNTIFS('Mapping Entries'!$B$5:$B$204,$A30,'Mapping Entries'!$D$5:$D$204,T$4,'Mapping Entries'!$O$5:$O$204,"Yes")=0,"",CHOOSE(MAXIFS('Mapping Entries'!$N$5:$N$204,'Mapping Entries'!$B$5:$B$204,$A30,'Mapping Entries'!$D$5:$D$204,T$4,'Mapping Entries'!$O$5:$O$204,"Yes"),"I","D","R","M")))</f>
        <v/>
      </c>
      <c r="U30" s="9">
        <f>IF(OR($A30="",U$4=""),"",IF(COUNTIFS('Mapping Entries'!$B$5:$B$204,$A30,'Mapping Entries'!$D$5:$D$204,U$4,'Mapping Entries'!$O$5:$O$204,"Yes")=0,"",CHOOSE(MAXIFS('Mapping Entries'!$N$5:$N$204,'Mapping Entries'!$B$5:$B$204,$A30,'Mapping Entries'!$D$5:$D$204,U$4,'Mapping Entries'!$O$5:$O$204,"Yes"),"I","D","R","M")))</f>
        <v/>
      </c>
      <c r="V30" s="9">
        <f>IF(OR($A30="",V$4=""),"",IF(COUNTIFS('Mapping Entries'!$B$5:$B$204,$A30,'Mapping Entries'!$D$5:$D$204,V$4,'Mapping Entries'!$O$5:$O$204,"Yes")=0,"",CHOOSE(MAXIFS('Mapping Entries'!$N$5:$N$204,'Mapping Entries'!$B$5:$B$204,$A30,'Mapping Entries'!$D$5:$D$204,V$4,'Mapping Entries'!$O$5:$O$204,"Yes"),"I","D","R","M")))</f>
        <v/>
      </c>
      <c r="W30" s="9">
        <f>IF(A30="","",COUNTIF(C30:V30,"?"))</f>
        <v/>
      </c>
      <c r="X30" s="19">
        <f>IF(A30="","",IFERROR(W30/COUNTIF($C$4:$V$4,"?*"),""))</f>
        <v/>
      </c>
      <c r="Y30" s="9">
        <f>IF(A30="","",COUNTIF(C30:V30,"M"))</f>
        <v/>
      </c>
    </row>
    <row r="31">
      <c r="A31" s="9">
        <f>IF('Lists &amp; Settings'!A31="","",'Lists &amp; Settings'!A31)</f>
        <v/>
      </c>
      <c r="B31" s="16">
        <f>IF(A31="","",'Lists &amp; Settings'!B31)</f>
        <v/>
      </c>
      <c r="C31" s="9">
        <f>IF(OR($A31="",C$4=""),"",IF(COUNTIFS('Mapping Entries'!$B$5:$B$204,$A31,'Mapping Entries'!$D$5:$D$204,C$4,'Mapping Entries'!$O$5:$O$204,"Yes")=0,"",CHOOSE(MAXIFS('Mapping Entries'!$N$5:$N$204,'Mapping Entries'!$B$5:$B$204,$A31,'Mapping Entries'!$D$5:$D$204,C$4,'Mapping Entries'!$O$5:$O$204,"Yes"),"I","D","R","M")))</f>
        <v/>
      </c>
      <c r="D31" s="9">
        <f>IF(OR($A31="",D$4=""),"",IF(COUNTIFS('Mapping Entries'!$B$5:$B$204,$A31,'Mapping Entries'!$D$5:$D$204,D$4,'Mapping Entries'!$O$5:$O$204,"Yes")=0,"",CHOOSE(MAXIFS('Mapping Entries'!$N$5:$N$204,'Mapping Entries'!$B$5:$B$204,$A31,'Mapping Entries'!$D$5:$D$204,D$4,'Mapping Entries'!$O$5:$O$204,"Yes"),"I","D","R","M")))</f>
        <v/>
      </c>
      <c r="E31" s="9">
        <f>IF(OR($A31="",E$4=""),"",IF(COUNTIFS('Mapping Entries'!$B$5:$B$204,$A31,'Mapping Entries'!$D$5:$D$204,E$4,'Mapping Entries'!$O$5:$O$204,"Yes")=0,"",CHOOSE(MAXIFS('Mapping Entries'!$N$5:$N$204,'Mapping Entries'!$B$5:$B$204,$A31,'Mapping Entries'!$D$5:$D$204,E$4,'Mapping Entries'!$O$5:$O$204,"Yes"),"I","D","R","M")))</f>
        <v/>
      </c>
      <c r="F31" s="9">
        <f>IF(OR($A31="",F$4=""),"",IF(COUNTIFS('Mapping Entries'!$B$5:$B$204,$A31,'Mapping Entries'!$D$5:$D$204,F$4,'Mapping Entries'!$O$5:$O$204,"Yes")=0,"",CHOOSE(MAXIFS('Mapping Entries'!$N$5:$N$204,'Mapping Entries'!$B$5:$B$204,$A31,'Mapping Entries'!$D$5:$D$204,F$4,'Mapping Entries'!$O$5:$O$204,"Yes"),"I","D","R","M")))</f>
        <v/>
      </c>
      <c r="G31" s="9">
        <f>IF(OR($A31="",G$4=""),"",IF(COUNTIFS('Mapping Entries'!$B$5:$B$204,$A31,'Mapping Entries'!$D$5:$D$204,G$4,'Mapping Entries'!$O$5:$O$204,"Yes")=0,"",CHOOSE(MAXIFS('Mapping Entries'!$N$5:$N$204,'Mapping Entries'!$B$5:$B$204,$A31,'Mapping Entries'!$D$5:$D$204,G$4,'Mapping Entries'!$O$5:$O$204,"Yes"),"I","D","R","M")))</f>
        <v/>
      </c>
      <c r="H31" s="9">
        <f>IF(OR($A31="",H$4=""),"",IF(COUNTIFS('Mapping Entries'!$B$5:$B$204,$A31,'Mapping Entries'!$D$5:$D$204,H$4,'Mapping Entries'!$O$5:$O$204,"Yes")=0,"",CHOOSE(MAXIFS('Mapping Entries'!$N$5:$N$204,'Mapping Entries'!$B$5:$B$204,$A31,'Mapping Entries'!$D$5:$D$204,H$4,'Mapping Entries'!$O$5:$O$204,"Yes"),"I","D","R","M")))</f>
        <v/>
      </c>
      <c r="I31" s="9">
        <f>IF(OR($A31="",I$4=""),"",IF(COUNTIFS('Mapping Entries'!$B$5:$B$204,$A31,'Mapping Entries'!$D$5:$D$204,I$4,'Mapping Entries'!$O$5:$O$204,"Yes")=0,"",CHOOSE(MAXIFS('Mapping Entries'!$N$5:$N$204,'Mapping Entries'!$B$5:$B$204,$A31,'Mapping Entries'!$D$5:$D$204,I$4,'Mapping Entries'!$O$5:$O$204,"Yes"),"I","D","R","M")))</f>
        <v/>
      </c>
      <c r="J31" s="9">
        <f>IF(OR($A31="",J$4=""),"",IF(COUNTIFS('Mapping Entries'!$B$5:$B$204,$A31,'Mapping Entries'!$D$5:$D$204,J$4,'Mapping Entries'!$O$5:$O$204,"Yes")=0,"",CHOOSE(MAXIFS('Mapping Entries'!$N$5:$N$204,'Mapping Entries'!$B$5:$B$204,$A31,'Mapping Entries'!$D$5:$D$204,J$4,'Mapping Entries'!$O$5:$O$204,"Yes"),"I","D","R","M")))</f>
        <v/>
      </c>
      <c r="K31" s="9">
        <f>IF(OR($A31="",K$4=""),"",IF(COUNTIFS('Mapping Entries'!$B$5:$B$204,$A31,'Mapping Entries'!$D$5:$D$204,K$4,'Mapping Entries'!$O$5:$O$204,"Yes")=0,"",CHOOSE(MAXIFS('Mapping Entries'!$N$5:$N$204,'Mapping Entries'!$B$5:$B$204,$A31,'Mapping Entries'!$D$5:$D$204,K$4,'Mapping Entries'!$O$5:$O$204,"Yes"),"I","D","R","M")))</f>
        <v/>
      </c>
      <c r="L31" s="9">
        <f>IF(OR($A31="",L$4=""),"",IF(COUNTIFS('Mapping Entries'!$B$5:$B$204,$A31,'Mapping Entries'!$D$5:$D$204,L$4,'Mapping Entries'!$O$5:$O$204,"Yes")=0,"",CHOOSE(MAXIFS('Mapping Entries'!$N$5:$N$204,'Mapping Entries'!$B$5:$B$204,$A31,'Mapping Entries'!$D$5:$D$204,L$4,'Mapping Entries'!$O$5:$O$204,"Yes"),"I","D","R","M")))</f>
        <v/>
      </c>
      <c r="M31" s="9">
        <f>IF(OR($A31="",M$4=""),"",IF(COUNTIFS('Mapping Entries'!$B$5:$B$204,$A31,'Mapping Entries'!$D$5:$D$204,M$4,'Mapping Entries'!$O$5:$O$204,"Yes")=0,"",CHOOSE(MAXIFS('Mapping Entries'!$N$5:$N$204,'Mapping Entries'!$B$5:$B$204,$A31,'Mapping Entries'!$D$5:$D$204,M$4,'Mapping Entries'!$O$5:$O$204,"Yes"),"I","D","R","M")))</f>
        <v/>
      </c>
      <c r="N31" s="9">
        <f>IF(OR($A31="",N$4=""),"",IF(COUNTIFS('Mapping Entries'!$B$5:$B$204,$A31,'Mapping Entries'!$D$5:$D$204,N$4,'Mapping Entries'!$O$5:$O$204,"Yes")=0,"",CHOOSE(MAXIFS('Mapping Entries'!$N$5:$N$204,'Mapping Entries'!$B$5:$B$204,$A31,'Mapping Entries'!$D$5:$D$204,N$4,'Mapping Entries'!$O$5:$O$204,"Yes"),"I","D","R","M")))</f>
        <v/>
      </c>
      <c r="O31" s="9">
        <f>IF(OR($A31="",O$4=""),"",IF(COUNTIFS('Mapping Entries'!$B$5:$B$204,$A31,'Mapping Entries'!$D$5:$D$204,O$4,'Mapping Entries'!$O$5:$O$204,"Yes")=0,"",CHOOSE(MAXIFS('Mapping Entries'!$N$5:$N$204,'Mapping Entries'!$B$5:$B$204,$A31,'Mapping Entries'!$D$5:$D$204,O$4,'Mapping Entries'!$O$5:$O$204,"Yes"),"I","D","R","M")))</f>
        <v/>
      </c>
      <c r="P31" s="9">
        <f>IF(OR($A31="",P$4=""),"",IF(COUNTIFS('Mapping Entries'!$B$5:$B$204,$A31,'Mapping Entries'!$D$5:$D$204,P$4,'Mapping Entries'!$O$5:$O$204,"Yes")=0,"",CHOOSE(MAXIFS('Mapping Entries'!$N$5:$N$204,'Mapping Entries'!$B$5:$B$204,$A31,'Mapping Entries'!$D$5:$D$204,P$4,'Mapping Entries'!$O$5:$O$204,"Yes"),"I","D","R","M")))</f>
        <v/>
      </c>
      <c r="Q31" s="9">
        <f>IF(OR($A31="",Q$4=""),"",IF(COUNTIFS('Mapping Entries'!$B$5:$B$204,$A31,'Mapping Entries'!$D$5:$D$204,Q$4,'Mapping Entries'!$O$5:$O$204,"Yes")=0,"",CHOOSE(MAXIFS('Mapping Entries'!$N$5:$N$204,'Mapping Entries'!$B$5:$B$204,$A31,'Mapping Entries'!$D$5:$D$204,Q$4,'Mapping Entries'!$O$5:$O$204,"Yes"),"I","D","R","M")))</f>
        <v/>
      </c>
      <c r="R31" s="9">
        <f>IF(OR($A31="",R$4=""),"",IF(COUNTIFS('Mapping Entries'!$B$5:$B$204,$A31,'Mapping Entries'!$D$5:$D$204,R$4,'Mapping Entries'!$O$5:$O$204,"Yes")=0,"",CHOOSE(MAXIFS('Mapping Entries'!$N$5:$N$204,'Mapping Entries'!$B$5:$B$204,$A31,'Mapping Entries'!$D$5:$D$204,R$4,'Mapping Entries'!$O$5:$O$204,"Yes"),"I","D","R","M")))</f>
        <v/>
      </c>
      <c r="S31" s="9">
        <f>IF(OR($A31="",S$4=""),"",IF(COUNTIFS('Mapping Entries'!$B$5:$B$204,$A31,'Mapping Entries'!$D$5:$D$204,S$4,'Mapping Entries'!$O$5:$O$204,"Yes")=0,"",CHOOSE(MAXIFS('Mapping Entries'!$N$5:$N$204,'Mapping Entries'!$B$5:$B$204,$A31,'Mapping Entries'!$D$5:$D$204,S$4,'Mapping Entries'!$O$5:$O$204,"Yes"),"I","D","R","M")))</f>
        <v/>
      </c>
      <c r="T31" s="9">
        <f>IF(OR($A31="",T$4=""),"",IF(COUNTIFS('Mapping Entries'!$B$5:$B$204,$A31,'Mapping Entries'!$D$5:$D$204,T$4,'Mapping Entries'!$O$5:$O$204,"Yes")=0,"",CHOOSE(MAXIFS('Mapping Entries'!$N$5:$N$204,'Mapping Entries'!$B$5:$B$204,$A31,'Mapping Entries'!$D$5:$D$204,T$4,'Mapping Entries'!$O$5:$O$204,"Yes"),"I","D","R","M")))</f>
        <v/>
      </c>
      <c r="U31" s="9">
        <f>IF(OR($A31="",U$4=""),"",IF(COUNTIFS('Mapping Entries'!$B$5:$B$204,$A31,'Mapping Entries'!$D$5:$D$204,U$4,'Mapping Entries'!$O$5:$O$204,"Yes")=0,"",CHOOSE(MAXIFS('Mapping Entries'!$N$5:$N$204,'Mapping Entries'!$B$5:$B$204,$A31,'Mapping Entries'!$D$5:$D$204,U$4,'Mapping Entries'!$O$5:$O$204,"Yes"),"I","D","R","M")))</f>
        <v/>
      </c>
      <c r="V31" s="9">
        <f>IF(OR($A31="",V$4=""),"",IF(COUNTIFS('Mapping Entries'!$B$5:$B$204,$A31,'Mapping Entries'!$D$5:$D$204,V$4,'Mapping Entries'!$O$5:$O$204,"Yes")=0,"",CHOOSE(MAXIFS('Mapping Entries'!$N$5:$N$204,'Mapping Entries'!$B$5:$B$204,$A31,'Mapping Entries'!$D$5:$D$204,V$4,'Mapping Entries'!$O$5:$O$204,"Yes"),"I","D","R","M")))</f>
        <v/>
      </c>
      <c r="W31" s="9">
        <f>IF(A31="","",COUNTIF(C31:V31,"?"))</f>
        <v/>
      </c>
      <c r="X31" s="19">
        <f>IF(A31="","",IFERROR(W31/COUNTIF($C$4:$V$4,"?*"),""))</f>
        <v/>
      </c>
      <c r="Y31" s="9">
        <f>IF(A31="","",COUNTIF(C31:V31,"M"))</f>
        <v/>
      </c>
    </row>
    <row r="32">
      <c r="A32" s="9">
        <f>IF('Lists &amp; Settings'!A32="","",'Lists &amp; Settings'!A32)</f>
        <v/>
      </c>
      <c r="B32" s="16">
        <f>IF(A32="","",'Lists &amp; Settings'!B32)</f>
        <v/>
      </c>
      <c r="C32" s="9">
        <f>IF(OR($A32="",C$4=""),"",IF(COUNTIFS('Mapping Entries'!$B$5:$B$204,$A32,'Mapping Entries'!$D$5:$D$204,C$4,'Mapping Entries'!$O$5:$O$204,"Yes")=0,"",CHOOSE(MAXIFS('Mapping Entries'!$N$5:$N$204,'Mapping Entries'!$B$5:$B$204,$A32,'Mapping Entries'!$D$5:$D$204,C$4,'Mapping Entries'!$O$5:$O$204,"Yes"),"I","D","R","M")))</f>
        <v/>
      </c>
      <c r="D32" s="9">
        <f>IF(OR($A32="",D$4=""),"",IF(COUNTIFS('Mapping Entries'!$B$5:$B$204,$A32,'Mapping Entries'!$D$5:$D$204,D$4,'Mapping Entries'!$O$5:$O$204,"Yes")=0,"",CHOOSE(MAXIFS('Mapping Entries'!$N$5:$N$204,'Mapping Entries'!$B$5:$B$204,$A32,'Mapping Entries'!$D$5:$D$204,D$4,'Mapping Entries'!$O$5:$O$204,"Yes"),"I","D","R","M")))</f>
        <v/>
      </c>
      <c r="E32" s="9">
        <f>IF(OR($A32="",E$4=""),"",IF(COUNTIFS('Mapping Entries'!$B$5:$B$204,$A32,'Mapping Entries'!$D$5:$D$204,E$4,'Mapping Entries'!$O$5:$O$204,"Yes")=0,"",CHOOSE(MAXIFS('Mapping Entries'!$N$5:$N$204,'Mapping Entries'!$B$5:$B$204,$A32,'Mapping Entries'!$D$5:$D$204,E$4,'Mapping Entries'!$O$5:$O$204,"Yes"),"I","D","R","M")))</f>
        <v/>
      </c>
      <c r="F32" s="9">
        <f>IF(OR($A32="",F$4=""),"",IF(COUNTIFS('Mapping Entries'!$B$5:$B$204,$A32,'Mapping Entries'!$D$5:$D$204,F$4,'Mapping Entries'!$O$5:$O$204,"Yes")=0,"",CHOOSE(MAXIFS('Mapping Entries'!$N$5:$N$204,'Mapping Entries'!$B$5:$B$204,$A32,'Mapping Entries'!$D$5:$D$204,F$4,'Mapping Entries'!$O$5:$O$204,"Yes"),"I","D","R","M")))</f>
        <v/>
      </c>
      <c r="G32" s="9">
        <f>IF(OR($A32="",G$4=""),"",IF(COUNTIFS('Mapping Entries'!$B$5:$B$204,$A32,'Mapping Entries'!$D$5:$D$204,G$4,'Mapping Entries'!$O$5:$O$204,"Yes")=0,"",CHOOSE(MAXIFS('Mapping Entries'!$N$5:$N$204,'Mapping Entries'!$B$5:$B$204,$A32,'Mapping Entries'!$D$5:$D$204,G$4,'Mapping Entries'!$O$5:$O$204,"Yes"),"I","D","R","M")))</f>
        <v/>
      </c>
      <c r="H32" s="9">
        <f>IF(OR($A32="",H$4=""),"",IF(COUNTIFS('Mapping Entries'!$B$5:$B$204,$A32,'Mapping Entries'!$D$5:$D$204,H$4,'Mapping Entries'!$O$5:$O$204,"Yes")=0,"",CHOOSE(MAXIFS('Mapping Entries'!$N$5:$N$204,'Mapping Entries'!$B$5:$B$204,$A32,'Mapping Entries'!$D$5:$D$204,H$4,'Mapping Entries'!$O$5:$O$204,"Yes"),"I","D","R","M")))</f>
        <v/>
      </c>
      <c r="I32" s="9">
        <f>IF(OR($A32="",I$4=""),"",IF(COUNTIFS('Mapping Entries'!$B$5:$B$204,$A32,'Mapping Entries'!$D$5:$D$204,I$4,'Mapping Entries'!$O$5:$O$204,"Yes")=0,"",CHOOSE(MAXIFS('Mapping Entries'!$N$5:$N$204,'Mapping Entries'!$B$5:$B$204,$A32,'Mapping Entries'!$D$5:$D$204,I$4,'Mapping Entries'!$O$5:$O$204,"Yes"),"I","D","R","M")))</f>
        <v/>
      </c>
      <c r="J32" s="9">
        <f>IF(OR($A32="",J$4=""),"",IF(COUNTIFS('Mapping Entries'!$B$5:$B$204,$A32,'Mapping Entries'!$D$5:$D$204,J$4,'Mapping Entries'!$O$5:$O$204,"Yes")=0,"",CHOOSE(MAXIFS('Mapping Entries'!$N$5:$N$204,'Mapping Entries'!$B$5:$B$204,$A32,'Mapping Entries'!$D$5:$D$204,J$4,'Mapping Entries'!$O$5:$O$204,"Yes"),"I","D","R","M")))</f>
        <v/>
      </c>
      <c r="K32" s="9">
        <f>IF(OR($A32="",K$4=""),"",IF(COUNTIFS('Mapping Entries'!$B$5:$B$204,$A32,'Mapping Entries'!$D$5:$D$204,K$4,'Mapping Entries'!$O$5:$O$204,"Yes")=0,"",CHOOSE(MAXIFS('Mapping Entries'!$N$5:$N$204,'Mapping Entries'!$B$5:$B$204,$A32,'Mapping Entries'!$D$5:$D$204,K$4,'Mapping Entries'!$O$5:$O$204,"Yes"),"I","D","R","M")))</f>
        <v/>
      </c>
      <c r="L32" s="9">
        <f>IF(OR($A32="",L$4=""),"",IF(COUNTIFS('Mapping Entries'!$B$5:$B$204,$A32,'Mapping Entries'!$D$5:$D$204,L$4,'Mapping Entries'!$O$5:$O$204,"Yes")=0,"",CHOOSE(MAXIFS('Mapping Entries'!$N$5:$N$204,'Mapping Entries'!$B$5:$B$204,$A32,'Mapping Entries'!$D$5:$D$204,L$4,'Mapping Entries'!$O$5:$O$204,"Yes"),"I","D","R","M")))</f>
        <v/>
      </c>
      <c r="M32" s="9">
        <f>IF(OR($A32="",M$4=""),"",IF(COUNTIFS('Mapping Entries'!$B$5:$B$204,$A32,'Mapping Entries'!$D$5:$D$204,M$4,'Mapping Entries'!$O$5:$O$204,"Yes")=0,"",CHOOSE(MAXIFS('Mapping Entries'!$N$5:$N$204,'Mapping Entries'!$B$5:$B$204,$A32,'Mapping Entries'!$D$5:$D$204,M$4,'Mapping Entries'!$O$5:$O$204,"Yes"),"I","D","R","M")))</f>
        <v/>
      </c>
      <c r="N32" s="9">
        <f>IF(OR($A32="",N$4=""),"",IF(COUNTIFS('Mapping Entries'!$B$5:$B$204,$A32,'Mapping Entries'!$D$5:$D$204,N$4,'Mapping Entries'!$O$5:$O$204,"Yes")=0,"",CHOOSE(MAXIFS('Mapping Entries'!$N$5:$N$204,'Mapping Entries'!$B$5:$B$204,$A32,'Mapping Entries'!$D$5:$D$204,N$4,'Mapping Entries'!$O$5:$O$204,"Yes"),"I","D","R","M")))</f>
        <v/>
      </c>
      <c r="O32" s="9">
        <f>IF(OR($A32="",O$4=""),"",IF(COUNTIFS('Mapping Entries'!$B$5:$B$204,$A32,'Mapping Entries'!$D$5:$D$204,O$4,'Mapping Entries'!$O$5:$O$204,"Yes")=0,"",CHOOSE(MAXIFS('Mapping Entries'!$N$5:$N$204,'Mapping Entries'!$B$5:$B$204,$A32,'Mapping Entries'!$D$5:$D$204,O$4,'Mapping Entries'!$O$5:$O$204,"Yes"),"I","D","R","M")))</f>
        <v/>
      </c>
      <c r="P32" s="9">
        <f>IF(OR($A32="",P$4=""),"",IF(COUNTIFS('Mapping Entries'!$B$5:$B$204,$A32,'Mapping Entries'!$D$5:$D$204,P$4,'Mapping Entries'!$O$5:$O$204,"Yes")=0,"",CHOOSE(MAXIFS('Mapping Entries'!$N$5:$N$204,'Mapping Entries'!$B$5:$B$204,$A32,'Mapping Entries'!$D$5:$D$204,P$4,'Mapping Entries'!$O$5:$O$204,"Yes"),"I","D","R","M")))</f>
        <v/>
      </c>
      <c r="Q32" s="9">
        <f>IF(OR($A32="",Q$4=""),"",IF(COUNTIFS('Mapping Entries'!$B$5:$B$204,$A32,'Mapping Entries'!$D$5:$D$204,Q$4,'Mapping Entries'!$O$5:$O$204,"Yes")=0,"",CHOOSE(MAXIFS('Mapping Entries'!$N$5:$N$204,'Mapping Entries'!$B$5:$B$204,$A32,'Mapping Entries'!$D$5:$D$204,Q$4,'Mapping Entries'!$O$5:$O$204,"Yes"),"I","D","R","M")))</f>
        <v/>
      </c>
      <c r="R32" s="9">
        <f>IF(OR($A32="",R$4=""),"",IF(COUNTIFS('Mapping Entries'!$B$5:$B$204,$A32,'Mapping Entries'!$D$5:$D$204,R$4,'Mapping Entries'!$O$5:$O$204,"Yes")=0,"",CHOOSE(MAXIFS('Mapping Entries'!$N$5:$N$204,'Mapping Entries'!$B$5:$B$204,$A32,'Mapping Entries'!$D$5:$D$204,R$4,'Mapping Entries'!$O$5:$O$204,"Yes"),"I","D","R","M")))</f>
        <v/>
      </c>
      <c r="S32" s="9">
        <f>IF(OR($A32="",S$4=""),"",IF(COUNTIFS('Mapping Entries'!$B$5:$B$204,$A32,'Mapping Entries'!$D$5:$D$204,S$4,'Mapping Entries'!$O$5:$O$204,"Yes")=0,"",CHOOSE(MAXIFS('Mapping Entries'!$N$5:$N$204,'Mapping Entries'!$B$5:$B$204,$A32,'Mapping Entries'!$D$5:$D$204,S$4,'Mapping Entries'!$O$5:$O$204,"Yes"),"I","D","R","M")))</f>
        <v/>
      </c>
      <c r="T32" s="9">
        <f>IF(OR($A32="",T$4=""),"",IF(COUNTIFS('Mapping Entries'!$B$5:$B$204,$A32,'Mapping Entries'!$D$5:$D$204,T$4,'Mapping Entries'!$O$5:$O$204,"Yes")=0,"",CHOOSE(MAXIFS('Mapping Entries'!$N$5:$N$204,'Mapping Entries'!$B$5:$B$204,$A32,'Mapping Entries'!$D$5:$D$204,T$4,'Mapping Entries'!$O$5:$O$204,"Yes"),"I","D","R","M")))</f>
        <v/>
      </c>
      <c r="U32" s="9">
        <f>IF(OR($A32="",U$4=""),"",IF(COUNTIFS('Mapping Entries'!$B$5:$B$204,$A32,'Mapping Entries'!$D$5:$D$204,U$4,'Mapping Entries'!$O$5:$O$204,"Yes")=0,"",CHOOSE(MAXIFS('Mapping Entries'!$N$5:$N$204,'Mapping Entries'!$B$5:$B$204,$A32,'Mapping Entries'!$D$5:$D$204,U$4,'Mapping Entries'!$O$5:$O$204,"Yes"),"I","D","R","M")))</f>
        <v/>
      </c>
      <c r="V32" s="9">
        <f>IF(OR($A32="",V$4=""),"",IF(COUNTIFS('Mapping Entries'!$B$5:$B$204,$A32,'Mapping Entries'!$D$5:$D$204,V$4,'Mapping Entries'!$O$5:$O$204,"Yes")=0,"",CHOOSE(MAXIFS('Mapping Entries'!$N$5:$N$204,'Mapping Entries'!$B$5:$B$204,$A32,'Mapping Entries'!$D$5:$D$204,V$4,'Mapping Entries'!$O$5:$O$204,"Yes"),"I","D","R","M")))</f>
        <v/>
      </c>
      <c r="W32" s="9">
        <f>IF(A32="","",COUNTIF(C32:V32,"?"))</f>
        <v/>
      </c>
      <c r="X32" s="19">
        <f>IF(A32="","",IFERROR(W32/COUNTIF($C$4:$V$4,"?*"),""))</f>
        <v/>
      </c>
      <c r="Y32" s="9">
        <f>IF(A32="","",COUNTIF(C32:V32,"M"))</f>
        <v/>
      </c>
    </row>
    <row r="33">
      <c r="A33" s="9">
        <f>IF('Lists &amp; Settings'!A33="","",'Lists &amp; Settings'!A33)</f>
        <v/>
      </c>
      <c r="B33" s="16">
        <f>IF(A33="","",'Lists &amp; Settings'!B33)</f>
        <v/>
      </c>
      <c r="C33" s="9">
        <f>IF(OR($A33="",C$4=""),"",IF(COUNTIFS('Mapping Entries'!$B$5:$B$204,$A33,'Mapping Entries'!$D$5:$D$204,C$4,'Mapping Entries'!$O$5:$O$204,"Yes")=0,"",CHOOSE(MAXIFS('Mapping Entries'!$N$5:$N$204,'Mapping Entries'!$B$5:$B$204,$A33,'Mapping Entries'!$D$5:$D$204,C$4,'Mapping Entries'!$O$5:$O$204,"Yes"),"I","D","R","M")))</f>
        <v/>
      </c>
      <c r="D33" s="9">
        <f>IF(OR($A33="",D$4=""),"",IF(COUNTIFS('Mapping Entries'!$B$5:$B$204,$A33,'Mapping Entries'!$D$5:$D$204,D$4,'Mapping Entries'!$O$5:$O$204,"Yes")=0,"",CHOOSE(MAXIFS('Mapping Entries'!$N$5:$N$204,'Mapping Entries'!$B$5:$B$204,$A33,'Mapping Entries'!$D$5:$D$204,D$4,'Mapping Entries'!$O$5:$O$204,"Yes"),"I","D","R","M")))</f>
        <v/>
      </c>
      <c r="E33" s="9">
        <f>IF(OR($A33="",E$4=""),"",IF(COUNTIFS('Mapping Entries'!$B$5:$B$204,$A33,'Mapping Entries'!$D$5:$D$204,E$4,'Mapping Entries'!$O$5:$O$204,"Yes")=0,"",CHOOSE(MAXIFS('Mapping Entries'!$N$5:$N$204,'Mapping Entries'!$B$5:$B$204,$A33,'Mapping Entries'!$D$5:$D$204,E$4,'Mapping Entries'!$O$5:$O$204,"Yes"),"I","D","R","M")))</f>
        <v/>
      </c>
      <c r="F33" s="9">
        <f>IF(OR($A33="",F$4=""),"",IF(COUNTIFS('Mapping Entries'!$B$5:$B$204,$A33,'Mapping Entries'!$D$5:$D$204,F$4,'Mapping Entries'!$O$5:$O$204,"Yes")=0,"",CHOOSE(MAXIFS('Mapping Entries'!$N$5:$N$204,'Mapping Entries'!$B$5:$B$204,$A33,'Mapping Entries'!$D$5:$D$204,F$4,'Mapping Entries'!$O$5:$O$204,"Yes"),"I","D","R","M")))</f>
        <v/>
      </c>
      <c r="G33" s="9">
        <f>IF(OR($A33="",G$4=""),"",IF(COUNTIFS('Mapping Entries'!$B$5:$B$204,$A33,'Mapping Entries'!$D$5:$D$204,G$4,'Mapping Entries'!$O$5:$O$204,"Yes")=0,"",CHOOSE(MAXIFS('Mapping Entries'!$N$5:$N$204,'Mapping Entries'!$B$5:$B$204,$A33,'Mapping Entries'!$D$5:$D$204,G$4,'Mapping Entries'!$O$5:$O$204,"Yes"),"I","D","R","M")))</f>
        <v/>
      </c>
      <c r="H33" s="9">
        <f>IF(OR($A33="",H$4=""),"",IF(COUNTIFS('Mapping Entries'!$B$5:$B$204,$A33,'Mapping Entries'!$D$5:$D$204,H$4,'Mapping Entries'!$O$5:$O$204,"Yes")=0,"",CHOOSE(MAXIFS('Mapping Entries'!$N$5:$N$204,'Mapping Entries'!$B$5:$B$204,$A33,'Mapping Entries'!$D$5:$D$204,H$4,'Mapping Entries'!$O$5:$O$204,"Yes"),"I","D","R","M")))</f>
        <v/>
      </c>
      <c r="I33" s="9">
        <f>IF(OR($A33="",I$4=""),"",IF(COUNTIFS('Mapping Entries'!$B$5:$B$204,$A33,'Mapping Entries'!$D$5:$D$204,I$4,'Mapping Entries'!$O$5:$O$204,"Yes")=0,"",CHOOSE(MAXIFS('Mapping Entries'!$N$5:$N$204,'Mapping Entries'!$B$5:$B$204,$A33,'Mapping Entries'!$D$5:$D$204,I$4,'Mapping Entries'!$O$5:$O$204,"Yes"),"I","D","R","M")))</f>
        <v/>
      </c>
      <c r="J33" s="9">
        <f>IF(OR($A33="",J$4=""),"",IF(COUNTIFS('Mapping Entries'!$B$5:$B$204,$A33,'Mapping Entries'!$D$5:$D$204,J$4,'Mapping Entries'!$O$5:$O$204,"Yes")=0,"",CHOOSE(MAXIFS('Mapping Entries'!$N$5:$N$204,'Mapping Entries'!$B$5:$B$204,$A33,'Mapping Entries'!$D$5:$D$204,J$4,'Mapping Entries'!$O$5:$O$204,"Yes"),"I","D","R","M")))</f>
        <v/>
      </c>
      <c r="K33" s="9">
        <f>IF(OR($A33="",K$4=""),"",IF(COUNTIFS('Mapping Entries'!$B$5:$B$204,$A33,'Mapping Entries'!$D$5:$D$204,K$4,'Mapping Entries'!$O$5:$O$204,"Yes")=0,"",CHOOSE(MAXIFS('Mapping Entries'!$N$5:$N$204,'Mapping Entries'!$B$5:$B$204,$A33,'Mapping Entries'!$D$5:$D$204,K$4,'Mapping Entries'!$O$5:$O$204,"Yes"),"I","D","R","M")))</f>
        <v/>
      </c>
      <c r="L33" s="9">
        <f>IF(OR($A33="",L$4=""),"",IF(COUNTIFS('Mapping Entries'!$B$5:$B$204,$A33,'Mapping Entries'!$D$5:$D$204,L$4,'Mapping Entries'!$O$5:$O$204,"Yes")=0,"",CHOOSE(MAXIFS('Mapping Entries'!$N$5:$N$204,'Mapping Entries'!$B$5:$B$204,$A33,'Mapping Entries'!$D$5:$D$204,L$4,'Mapping Entries'!$O$5:$O$204,"Yes"),"I","D","R","M")))</f>
        <v/>
      </c>
      <c r="M33" s="9">
        <f>IF(OR($A33="",M$4=""),"",IF(COUNTIFS('Mapping Entries'!$B$5:$B$204,$A33,'Mapping Entries'!$D$5:$D$204,M$4,'Mapping Entries'!$O$5:$O$204,"Yes")=0,"",CHOOSE(MAXIFS('Mapping Entries'!$N$5:$N$204,'Mapping Entries'!$B$5:$B$204,$A33,'Mapping Entries'!$D$5:$D$204,M$4,'Mapping Entries'!$O$5:$O$204,"Yes"),"I","D","R","M")))</f>
        <v/>
      </c>
      <c r="N33" s="9">
        <f>IF(OR($A33="",N$4=""),"",IF(COUNTIFS('Mapping Entries'!$B$5:$B$204,$A33,'Mapping Entries'!$D$5:$D$204,N$4,'Mapping Entries'!$O$5:$O$204,"Yes")=0,"",CHOOSE(MAXIFS('Mapping Entries'!$N$5:$N$204,'Mapping Entries'!$B$5:$B$204,$A33,'Mapping Entries'!$D$5:$D$204,N$4,'Mapping Entries'!$O$5:$O$204,"Yes"),"I","D","R","M")))</f>
        <v/>
      </c>
      <c r="O33" s="9">
        <f>IF(OR($A33="",O$4=""),"",IF(COUNTIFS('Mapping Entries'!$B$5:$B$204,$A33,'Mapping Entries'!$D$5:$D$204,O$4,'Mapping Entries'!$O$5:$O$204,"Yes")=0,"",CHOOSE(MAXIFS('Mapping Entries'!$N$5:$N$204,'Mapping Entries'!$B$5:$B$204,$A33,'Mapping Entries'!$D$5:$D$204,O$4,'Mapping Entries'!$O$5:$O$204,"Yes"),"I","D","R","M")))</f>
        <v/>
      </c>
      <c r="P33" s="9">
        <f>IF(OR($A33="",P$4=""),"",IF(COUNTIFS('Mapping Entries'!$B$5:$B$204,$A33,'Mapping Entries'!$D$5:$D$204,P$4,'Mapping Entries'!$O$5:$O$204,"Yes")=0,"",CHOOSE(MAXIFS('Mapping Entries'!$N$5:$N$204,'Mapping Entries'!$B$5:$B$204,$A33,'Mapping Entries'!$D$5:$D$204,P$4,'Mapping Entries'!$O$5:$O$204,"Yes"),"I","D","R","M")))</f>
        <v/>
      </c>
      <c r="Q33" s="9">
        <f>IF(OR($A33="",Q$4=""),"",IF(COUNTIFS('Mapping Entries'!$B$5:$B$204,$A33,'Mapping Entries'!$D$5:$D$204,Q$4,'Mapping Entries'!$O$5:$O$204,"Yes")=0,"",CHOOSE(MAXIFS('Mapping Entries'!$N$5:$N$204,'Mapping Entries'!$B$5:$B$204,$A33,'Mapping Entries'!$D$5:$D$204,Q$4,'Mapping Entries'!$O$5:$O$204,"Yes"),"I","D","R","M")))</f>
        <v/>
      </c>
      <c r="R33" s="9">
        <f>IF(OR($A33="",R$4=""),"",IF(COUNTIFS('Mapping Entries'!$B$5:$B$204,$A33,'Mapping Entries'!$D$5:$D$204,R$4,'Mapping Entries'!$O$5:$O$204,"Yes")=0,"",CHOOSE(MAXIFS('Mapping Entries'!$N$5:$N$204,'Mapping Entries'!$B$5:$B$204,$A33,'Mapping Entries'!$D$5:$D$204,R$4,'Mapping Entries'!$O$5:$O$204,"Yes"),"I","D","R","M")))</f>
        <v/>
      </c>
      <c r="S33" s="9">
        <f>IF(OR($A33="",S$4=""),"",IF(COUNTIFS('Mapping Entries'!$B$5:$B$204,$A33,'Mapping Entries'!$D$5:$D$204,S$4,'Mapping Entries'!$O$5:$O$204,"Yes")=0,"",CHOOSE(MAXIFS('Mapping Entries'!$N$5:$N$204,'Mapping Entries'!$B$5:$B$204,$A33,'Mapping Entries'!$D$5:$D$204,S$4,'Mapping Entries'!$O$5:$O$204,"Yes"),"I","D","R","M")))</f>
        <v/>
      </c>
      <c r="T33" s="9">
        <f>IF(OR($A33="",T$4=""),"",IF(COUNTIFS('Mapping Entries'!$B$5:$B$204,$A33,'Mapping Entries'!$D$5:$D$204,T$4,'Mapping Entries'!$O$5:$O$204,"Yes")=0,"",CHOOSE(MAXIFS('Mapping Entries'!$N$5:$N$204,'Mapping Entries'!$B$5:$B$204,$A33,'Mapping Entries'!$D$5:$D$204,T$4,'Mapping Entries'!$O$5:$O$204,"Yes"),"I","D","R","M")))</f>
        <v/>
      </c>
      <c r="U33" s="9">
        <f>IF(OR($A33="",U$4=""),"",IF(COUNTIFS('Mapping Entries'!$B$5:$B$204,$A33,'Mapping Entries'!$D$5:$D$204,U$4,'Mapping Entries'!$O$5:$O$204,"Yes")=0,"",CHOOSE(MAXIFS('Mapping Entries'!$N$5:$N$204,'Mapping Entries'!$B$5:$B$204,$A33,'Mapping Entries'!$D$5:$D$204,U$4,'Mapping Entries'!$O$5:$O$204,"Yes"),"I","D","R","M")))</f>
        <v/>
      </c>
      <c r="V33" s="9">
        <f>IF(OR($A33="",V$4=""),"",IF(COUNTIFS('Mapping Entries'!$B$5:$B$204,$A33,'Mapping Entries'!$D$5:$D$204,V$4,'Mapping Entries'!$O$5:$O$204,"Yes")=0,"",CHOOSE(MAXIFS('Mapping Entries'!$N$5:$N$204,'Mapping Entries'!$B$5:$B$204,$A33,'Mapping Entries'!$D$5:$D$204,V$4,'Mapping Entries'!$O$5:$O$204,"Yes"),"I","D","R","M")))</f>
        <v/>
      </c>
      <c r="W33" s="9">
        <f>IF(A33="","",COUNTIF(C33:V33,"?"))</f>
        <v/>
      </c>
      <c r="X33" s="19">
        <f>IF(A33="","",IFERROR(W33/COUNTIF($C$4:$V$4,"?*"),""))</f>
        <v/>
      </c>
      <c r="Y33" s="9">
        <f>IF(A33="","",COUNTIF(C33:V33,"M"))</f>
        <v/>
      </c>
    </row>
    <row r="34">
      <c r="A34" s="9">
        <f>IF('Lists &amp; Settings'!A34="","",'Lists &amp; Settings'!A34)</f>
        <v/>
      </c>
      <c r="B34" s="16">
        <f>IF(A34="","",'Lists &amp; Settings'!B34)</f>
        <v/>
      </c>
      <c r="C34" s="9">
        <f>IF(OR($A34="",C$4=""),"",IF(COUNTIFS('Mapping Entries'!$B$5:$B$204,$A34,'Mapping Entries'!$D$5:$D$204,C$4,'Mapping Entries'!$O$5:$O$204,"Yes")=0,"",CHOOSE(MAXIFS('Mapping Entries'!$N$5:$N$204,'Mapping Entries'!$B$5:$B$204,$A34,'Mapping Entries'!$D$5:$D$204,C$4,'Mapping Entries'!$O$5:$O$204,"Yes"),"I","D","R","M")))</f>
        <v/>
      </c>
      <c r="D34" s="9">
        <f>IF(OR($A34="",D$4=""),"",IF(COUNTIFS('Mapping Entries'!$B$5:$B$204,$A34,'Mapping Entries'!$D$5:$D$204,D$4,'Mapping Entries'!$O$5:$O$204,"Yes")=0,"",CHOOSE(MAXIFS('Mapping Entries'!$N$5:$N$204,'Mapping Entries'!$B$5:$B$204,$A34,'Mapping Entries'!$D$5:$D$204,D$4,'Mapping Entries'!$O$5:$O$204,"Yes"),"I","D","R","M")))</f>
        <v/>
      </c>
      <c r="E34" s="9">
        <f>IF(OR($A34="",E$4=""),"",IF(COUNTIFS('Mapping Entries'!$B$5:$B$204,$A34,'Mapping Entries'!$D$5:$D$204,E$4,'Mapping Entries'!$O$5:$O$204,"Yes")=0,"",CHOOSE(MAXIFS('Mapping Entries'!$N$5:$N$204,'Mapping Entries'!$B$5:$B$204,$A34,'Mapping Entries'!$D$5:$D$204,E$4,'Mapping Entries'!$O$5:$O$204,"Yes"),"I","D","R","M")))</f>
        <v/>
      </c>
      <c r="F34" s="9">
        <f>IF(OR($A34="",F$4=""),"",IF(COUNTIFS('Mapping Entries'!$B$5:$B$204,$A34,'Mapping Entries'!$D$5:$D$204,F$4,'Mapping Entries'!$O$5:$O$204,"Yes")=0,"",CHOOSE(MAXIFS('Mapping Entries'!$N$5:$N$204,'Mapping Entries'!$B$5:$B$204,$A34,'Mapping Entries'!$D$5:$D$204,F$4,'Mapping Entries'!$O$5:$O$204,"Yes"),"I","D","R","M")))</f>
        <v/>
      </c>
      <c r="G34" s="9">
        <f>IF(OR($A34="",G$4=""),"",IF(COUNTIFS('Mapping Entries'!$B$5:$B$204,$A34,'Mapping Entries'!$D$5:$D$204,G$4,'Mapping Entries'!$O$5:$O$204,"Yes")=0,"",CHOOSE(MAXIFS('Mapping Entries'!$N$5:$N$204,'Mapping Entries'!$B$5:$B$204,$A34,'Mapping Entries'!$D$5:$D$204,G$4,'Mapping Entries'!$O$5:$O$204,"Yes"),"I","D","R","M")))</f>
        <v/>
      </c>
      <c r="H34" s="9">
        <f>IF(OR($A34="",H$4=""),"",IF(COUNTIFS('Mapping Entries'!$B$5:$B$204,$A34,'Mapping Entries'!$D$5:$D$204,H$4,'Mapping Entries'!$O$5:$O$204,"Yes")=0,"",CHOOSE(MAXIFS('Mapping Entries'!$N$5:$N$204,'Mapping Entries'!$B$5:$B$204,$A34,'Mapping Entries'!$D$5:$D$204,H$4,'Mapping Entries'!$O$5:$O$204,"Yes"),"I","D","R","M")))</f>
        <v/>
      </c>
      <c r="I34" s="9">
        <f>IF(OR($A34="",I$4=""),"",IF(COUNTIFS('Mapping Entries'!$B$5:$B$204,$A34,'Mapping Entries'!$D$5:$D$204,I$4,'Mapping Entries'!$O$5:$O$204,"Yes")=0,"",CHOOSE(MAXIFS('Mapping Entries'!$N$5:$N$204,'Mapping Entries'!$B$5:$B$204,$A34,'Mapping Entries'!$D$5:$D$204,I$4,'Mapping Entries'!$O$5:$O$204,"Yes"),"I","D","R","M")))</f>
        <v/>
      </c>
      <c r="J34" s="9">
        <f>IF(OR($A34="",J$4=""),"",IF(COUNTIFS('Mapping Entries'!$B$5:$B$204,$A34,'Mapping Entries'!$D$5:$D$204,J$4,'Mapping Entries'!$O$5:$O$204,"Yes")=0,"",CHOOSE(MAXIFS('Mapping Entries'!$N$5:$N$204,'Mapping Entries'!$B$5:$B$204,$A34,'Mapping Entries'!$D$5:$D$204,J$4,'Mapping Entries'!$O$5:$O$204,"Yes"),"I","D","R","M")))</f>
        <v/>
      </c>
      <c r="K34" s="9">
        <f>IF(OR($A34="",K$4=""),"",IF(COUNTIFS('Mapping Entries'!$B$5:$B$204,$A34,'Mapping Entries'!$D$5:$D$204,K$4,'Mapping Entries'!$O$5:$O$204,"Yes")=0,"",CHOOSE(MAXIFS('Mapping Entries'!$N$5:$N$204,'Mapping Entries'!$B$5:$B$204,$A34,'Mapping Entries'!$D$5:$D$204,K$4,'Mapping Entries'!$O$5:$O$204,"Yes"),"I","D","R","M")))</f>
        <v/>
      </c>
      <c r="L34" s="9">
        <f>IF(OR($A34="",L$4=""),"",IF(COUNTIFS('Mapping Entries'!$B$5:$B$204,$A34,'Mapping Entries'!$D$5:$D$204,L$4,'Mapping Entries'!$O$5:$O$204,"Yes")=0,"",CHOOSE(MAXIFS('Mapping Entries'!$N$5:$N$204,'Mapping Entries'!$B$5:$B$204,$A34,'Mapping Entries'!$D$5:$D$204,L$4,'Mapping Entries'!$O$5:$O$204,"Yes"),"I","D","R","M")))</f>
        <v/>
      </c>
      <c r="M34" s="9">
        <f>IF(OR($A34="",M$4=""),"",IF(COUNTIFS('Mapping Entries'!$B$5:$B$204,$A34,'Mapping Entries'!$D$5:$D$204,M$4,'Mapping Entries'!$O$5:$O$204,"Yes")=0,"",CHOOSE(MAXIFS('Mapping Entries'!$N$5:$N$204,'Mapping Entries'!$B$5:$B$204,$A34,'Mapping Entries'!$D$5:$D$204,M$4,'Mapping Entries'!$O$5:$O$204,"Yes"),"I","D","R","M")))</f>
        <v/>
      </c>
      <c r="N34" s="9">
        <f>IF(OR($A34="",N$4=""),"",IF(COUNTIFS('Mapping Entries'!$B$5:$B$204,$A34,'Mapping Entries'!$D$5:$D$204,N$4,'Mapping Entries'!$O$5:$O$204,"Yes")=0,"",CHOOSE(MAXIFS('Mapping Entries'!$N$5:$N$204,'Mapping Entries'!$B$5:$B$204,$A34,'Mapping Entries'!$D$5:$D$204,N$4,'Mapping Entries'!$O$5:$O$204,"Yes"),"I","D","R","M")))</f>
        <v/>
      </c>
      <c r="O34" s="9">
        <f>IF(OR($A34="",O$4=""),"",IF(COUNTIFS('Mapping Entries'!$B$5:$B$204,$A34,'Mapping Entries'!$D$5:$D$204,O$4,'Mapping Entries'!$O$5:$O$204,"Yes")=0,"",CHOOSE(MAXIFS('Mapping Entries'!$N$5:$N$204,'Mapping Entries'!$B$5:$B$204,$A34,'Mapping Entries'!$D$5:$D$204,O$4,'Mapping Entries'!$O$5:$O$204,"Yes"),"I","D","R","M")))</f>
        <v/>
      </c>
      <c r="P34" s="9">
        <f>IF(OR($A34="",P$4=""),"",IF(COUNTIFS('Mapping Entries'!$B$5:$B$204,$A34,'Mapping Entries'!$D$5:$D$204,P$4,'Mapping Entries'!$O$5:$O$204,"Yes")=0,"",CHOOSE(MAXIFS('Mapping Entries'!$N$5:$N$204,'Mapping Entries'!$B$5:$B$204,$A34,'Mapping Entries'!$D$5:$D$204,P$4,'Mapping Entries'!$O$5:$O$204,"Yes"),"I","D","R","M")))</f>
        <v/>
      </c>
      <c r="Q34" s="9">
        <f>IF(OR($A34="",Q$4=""),"",IF(COUNTIFS('Mapping Entries'!$B$5:$B$204,$A34,'Mapping Entries'!$D$5:$D$204,Q$4,'Mapping Entries'!$O$5:$O$204,"Yes")=0,"",CHOOSE(MAXIFS('Mapping Entries'!$N$5:$N$204,'Mapping Entries'!$B$5:$B$204,$A34,'Mapping Entries'!$D$5:$D$204,Q$4,'Mapping Entries'!$O$5:$O$204,"Yes"),"I","D","R","M")))</f>
        <v/>
      </c>
      <c r="R34" s="9">
        <f>IF(OR($A34="",R$4=""),"",IF(COUNTIFS('Mapping Entries'!$B$5:$B$204,$A34,'Mapping Entries'!$D$5:$D$204,R$4,'Mapping Entries'!$O$5:$O$204,"Yes")=0,"",CHOOSE(MAXIFS('Mapping Entries'!$N$5:$N$204,'Mapping Entries'!$B$5:$B$204,$A34,'Mapping Entries'!$D$5:$D$204,R$4,'Mapping Entries'!$O$5:$O$204,"Yes"),"I","D","R","M")))</f>
        <v/>
      </c>
      <c r="S34" s="9">
        <f>IF(OR($A34="",S$4=""),"",IF(COUNTIFS('Mapping Entries'!$B$5:$B$204,$A34,'Mapping Entries'!$D$5:$D$204,S$4,'Mapping Entries'!$O$5:$O$204,"Yes")=0,"",CHOOSE(MAXIFS('Mapping Entries'!$N$5:$N$204,'Mapping Entries'!$B$5:$B$204,$A34,'Mapping Entries'!$D$5:$D$204,S$4,'Mapping Entries'!$O$5:$O$204,"Yes"),"I","D","R","M")))</f>
        <v/>
      </c>
      <c r="T34" s="9">
        <f>IF(OR($A34="",T$4=""),"",IF(COUNTIFS('Mapping Entries'!$B$5:$B$204,$A34,'Mapping Entries'!$D$5:$D$204,T$4,'Mapping Entries'!$O$5:$O$204,"Yes")=0,"",CHOOSE(MAXIFS('Mapping Entries'!$N$5:$N$204,'Mapping Entries'!$B$5:$B$204,$A34,'Mapping Entries'!$D$5:$D$204,T$4,'Mapping Entries'!$O$5:$O$204,"Yes"),"I","D","R","M")))</f>
        <v/>
      </c>
      <c r="U34" s="9">
        <f>IF(OR($A34="",U$4=""),"",IF(COUNTIFS('Mapping Entries'!$B$5:$B$204,$A34,'Mapping Entries'!$D$5:$D$204,U$4,'Mapping Entries'!$O$5:$O$204,"Yes")=0,"",CHOOSE(MAXIFS('Mapping Entries'!$N$5:$N$204,'Mapping Entries'!$B$5:$B$204,$A34,'Mapping Entries'!$D$5:$D$204,U$4,'Mapping Entries'!$O$5:$O$204,"Yes"),"I","D","R","M")))</f>
        <v/>
      </c>
      <c r="V34" s="9">
        <f>IF(OR($A34="",V$4=""),"",IF(COUNTIFS('Mapping Entries'!$B$5:$B$204,$A34,'Mapping Entries'!$D$5:$D$204,V$4,'Mapping Entries'!$O$5:$O$204,"Yes")=0,"",CHOOSE(MAXIFS('Mapping Entries'!$N$5:$N$204,'Mapping Entries'!$B$5:$B$204,$A34,'Mapping Entries'!$D$5:$D$204,V$4,'Mapping Entries'!$O$5:$O$204,"Yes"),"I","D","R","M")))</f>
        <v/>
      </c>
      <c r="W34" s="9">
        <f>IF(A34="","",COUNTIF(C34:V34,"?"))</f>
        <v/>
      </c>
      <c r="X34" s="19">
        <f>IF(A34="","",IFERROR(W34/COUNTIF($C$4:$V$4,"?*"),""))</f>
        <v/>
      </c>
      <c r="Y34" s="9">
        <f>IF(A34="","",COUNTIF(C34:V34,"M"))</f>
        <v/>
      </c>
    </row>
    <row r="35">
      <c r="A35" s="9">
        <f>IF('Lists &amp; Settings'!A35="","",'Lists &amp; Settings'!A35)</f>
        <v/>
      </c>
      <c r="B35" s="16">
        <f>IF(A35="","",'Lists &amp; Settings'!B35)</f>
        <v/>
      </c>
      <c r="C35" s="9">
        <f>IF(OR($A35="",C$4=""),"",IF(COUNTIFS('Mapping Entries'!$B$5:$B$204,$A35,'Mapping Entries'!$D$5:$D$204,C$4,'Mapping Entries'!$O$5:$O$204,"Yes")=0,"",CHOOSE(MAXIFS('Mapping Entries'!$N$5:$N$204,'Mapping Entries'!$B$5:$B$204,$A35,'Mapping Entries'!$D$5:$D$204,C$4,'Mapping Entries'!$O$5:$O$204,"Yes"),"I","D","R","M")))</f>
        <v/>
      </c>
      <c r="D35" s="9">
        <f>IF(OR($A35="",D$4=""),"",IF(COUNTIFS('Mapping Entries'!$B$5:$B$204,$A35,'Mapping Entries'!$D$5:$D$204,D$4,'Mapping Entries'!$O$5:$O$204,"Yes")=0,"",CHOOSE(MAXIFS('Mapping Entries'!$N$5:$N$204,'Mapping Entries'!$B$5:$B$204,$A35,'Mapping Entries'!$D$5:$D$204,D$4,'Mapping Entries'!$O$5:$O$204,"Yes"),"I","D","R","M")))</f>
        <v/>
      </c>
      <c r="E35" s="9">
        <f>IF(OR($A35="",E$4=""),"",IF(COUNTIFS('Mapping Entries'!$B$5:$B$204,$A35,'Mapping Entries'!$D$5:$D$204,E$4,'Mapping Entries'!$O$5:$O$204,"Yes")=0,"",CHOOSE(MAXIFS('Mapping Entries'!$N$5:$N$204,'Mapping Entries'!$B$5:$B$204,$A35,'Mapping Entries'!$D$5:$D$204,E$4,'Mapping Entries'!$O$5:$O$204,"Yes"),"I","D","R","M")))</f>
        <v/>
      </c>
      <c r="F35" s="9">
        <f>IF(OR($A35="",F$4=""),"",IF(COUNTIFS('Mapping Entries'!$B$5:$B$204,$A35,'Mapping Entries'!$D$5:$D$204,F$4,'Mapping Entries'!$O$5:$O$204,"Yes")=0,"",CHOOSE(MAXIFS('Mapping Entries'!$N$5:$N$204,'Mapping Entries'!$B$5:$B$204,$A35,'Mapping Entries'!$D$5:$D$204,F$4,'Mapping Entries'!$O$5:$O$204,"Yes"),"I","D","R","M")))</f>
        <v/>
      </c>
      <c r="G35" s="9">
        <f>IF(OR($A35="",G$4=""),"",IF(COUNTIFS('Mapping Entries'!$B$5:$B$204,$A35,'Mapping Entries'!$D$5:$D$204,G$4,'Mapping Entries'!$O$5:$O$204,"Yes")=0,"",CHOOSE(MAXIFS('Mapping Entries'!$N$5:$N$204,'Mapping Entries'!$B$5:$B$204,$A35,'Mapping Entries'!$D$5:$D$204,G$4,'Mapping Entries'!$O$5:$O$204,"Yes"),"I","D","R","M")))</f>
        <v/>
      </c>
      <c r="H35" s="9">
        <f>IF(OR($A35="",H$4=""),"",IF(COUNTIFS('Mapping Entries'!$B$5:$B$204,$A35,'Mapping Entries'!$D$5:$D$204,H$4,'Mapping Entries'!$O$5:$O$204,"Yes")=0,"",CHOOSE(MAXIFS('Mapping Entries'!$N$5:$N$204,'Mapping Entries'!$B$5:$B$204,$A35,'Mapping Entries'!$D$5:$D$204,H$4,'Mapping Entries'!$O$5:$O$204,"Yes"),"I","D","R","M")))</f>
        <v/>
      </c>
      <c r="I35" s="9">
        <f>IF(OR($A35="",I$4=""),"",IF(COUNTIFS('Mapping Entries'!$B$5:$B$204,$A35,'Mapping Entries'!$D$5:$D$204,I$4,'Mapping Entries'!$O$5:$O$204,"Yes")=0,"",CHOOSE(MAXIFS('Mapping Entries'!$N$5:$N$204,'Mapping Entries'!$B$5:$B$204,$A35,'Mapping Entries'!$D$5:$D$204,I$4,'Mapping Entries'!$O$5:$O$204,"Yes"),"I","D","R","M")))</f>
        <v/>
      </c>
      <c r="J35" s="9">
        <f>IF(OR($A35="",J$4=""),"",IF(COUNTIFS('Mapping Entries'!$B$5:$B$204,$A35,'Mapping Entries'!$D$5:$D$204,J$4,'Mapping Entries'!$O$5:$O$204,"Yes")=0,"",CHOOSE(MAXIFS('Mapping Entries'!$N$5:$N$204,'Mapping Entries'!$B$5:$B$204,$A35,'Mapping Entries'!$D$5:$D$204,J$4,'Mapping Entries'!$O$5:$O$204,"Yes"),"I","D","R","M")))</f>
        <v/>
      </c>
      <c r="K35" s="9">
        <f>IF(OR($A35="",K$4=""),"",IF(COUNTIFS('Mapping Entries'!$B$5:$B$204,$A35,'Mapping Entries'!$D$5:$D$204,K$4,'Mapping Entries'!$O$5:$O$204,"Yes")=0,"",CHOOSE(MAXIFS('Mapping Entries'!$N$5:$N$204,'Mapping Entries'!$B$5:$B$204,$A35,'Mapping Entries'!$D$5:$D$204,K$4,'Mapping Entries'!$O$5:$O$204,"Yes"),"I","D","R","M")))</f>
        <v/>
      </c>
      <c r="L35" s="9">
        <f>IF(OR($A35="",L$4=""),"",IF(COUNTIFS('Mapping Entries'!$B$5:$B$204,$A35,'Mapping Entries'!$D$5:$D$204,L$4,'Mapping Entries'!$O$5:$O$204,"Yes")=0,"",CHOOSE(MAXIFS('Mapping Entries'!$N$5:$N$204,'Mapping Entries'!$B$5:$B$204,$A35,'Mapping Entries'!$D$5:$D$204,L$4,'Mapping Entries'!$O$5:$O$204,"Yes"),"I","D","R","M")))</f>
        <v/>
      </c>
      <c r="M35" s="9">
        <f>IF(OR($A35="",M$4=""),"",IF(COUNTIFS('Mapping Entries'!$B$5:$B$204,$A35,'Mapping Entries'!$D$5:$D$204,M$4,'Mapping Entries'!$O$5:$O$204,"Yes")=0,"",CHOOSE(MAXIFS('Mapping Entries'!$N$5:$N$204,'Mapping Entries'!$B$5:$B$204,$A35,'Mapping Entries'!$D$5:$D$204,M$4,'Mapping Entries'!$O$5:$O$204,"Yes"),"I","D","R","M")))</f>
        <v/>
      </c>
      <c r="N35" s="9">
        <f>IF(OR($A35="",N$4=""),"",IF(COUNTIFS('Mapping Entries'!$B$5:$B$204,$A35,'Mapping Entries'!$D$5:$D$204,N$4,'Mapping Entries'!$O$5:$O$204,"Yes")=0,"",CHOOSE(MAXIFS('Mapping Entries'!$N$5:$N$204,'Mapping Entries'!$B$5:$B$204,$A35,'Mapping Entries'!$D$5:$D$204,N$4,'Mapping Entries'!$O$5:$O$204,"Yes"),"I","D","R","M")))</f>
        <v/>
      </c>
      <c r="O35" s="9">
        <f>IF(OR($A35="",O$4=""),"",IF(COUNTIFS('Mapping Entries'!$B$5:$B$204,$A35,'Mapping Entries'!$D$5:$D$204,O$4,'Mapping Entries'!$O$5:$O$204,"Yes")=0,"",CHOOSE(MAXIFS('Mapping Entries'!$N$5:$N$204,'Mapping Entries'!$B$5:$B$204,$A35,'Mapping Entries'!$D$5:$D$204,O$4,'Mapping Entries'!$O$5:$O$204,"Yes"),"I","D","R","M")))</f>
        <v/>
      </c>
      <c r="P35" s="9">
        <f>IF(OR($A35="",P$4=""),"",IF(COUNTIFS('Mapping Entries'!$B$5:$B$204,$A35,'Mapping Entries'!$D$5:$D$204,P$4,'Mapping Entries'!$O$5:$O$204,"Yes")=0,"",CHOOSE(MAXIFS('Mapping Entries'!$N$5:$N$204,'Mapping Entries'!$B$5:$B$204,$A35,'Mapping Entries'!$D$5:$D$204,P$4,'Mapping Entries'!$O$5:$O$204,"Yes"),"I","D","R","M")))</f>
        <v/>
      </c>
      <c r="Q35" s="9">
        <f>IF(OR($A35="",Q$4=""),"",IF(COUNTIFS('Mapping Entries'!$B$5:$B$204,$A35,'Mapping Entries'!$D$5:$D$204,Q$4,'Mapping Entries'!$O$5:$O$204,"Yes")=0,"",CHOOSE(MAXIFS('Mapping Entries'!$N$5:$N$204,'Mapping Entries'!$B$5:$B$204,$A35,'Mapping Entries'!$D$5:$D$204,Q$4,'Mapping Entries'!$O$5:$O$204,"Yes"),"I","D","R","M")))</f>
        <v/>
      </c>
      <c r="R35" s="9">
        <f>IF(OR($A35="",R$4=""),"",IF(COUNTIFS('Mapping Entries'!$B$5:$B$204,$A35,'Mapping Entries'!$D$5:$D$204,R$4,'Mapping Entries'!$O$5:$O$204,"Yes")=0,"",CHOOSE(MAXIFS('Mapping Entries'!$N$5:$N$204,'Mapping Entries'!$B$5:$B$204,$A35,'Mapping Entries'!$D$5:$D$204,R$4,'Mapping Entries'!$O$5:$O$204,"Yes"),"I","D","R","M")))</f>
        <v/>
      </c>
      <c r="S35" s="9">
        <f>IF(OR($A35="",S$4=""),"",IF(COUNTIFS('Mapping Entries'!$B$5:$B$204,$A35,'Mapping Entries'!$D$5:$D$204,S$4,'Mapping Entries'!$O$5:$O$204,"Yes")=0,"",CHOOSE(MAXIFS('Mapping Entries'!$N$5:$N$204,'Mapping Entries'!$B$5:$B$204,$A35,'Mapping Entries'!$D$5:$D$204,S$4,'Mapping Entries'!$O$5:$O$204,"Yes"),"I","D","R","M")))</f>
        <v/>
      </c>
      <c r="T35" s="9">
        <f>IF(OR($A35="",T$4=""),"",IF(COUNTIFS('Mapping Entries'!$B$5:$B$204,$A35,'Mapping Entries'!$D$5:$D$204,T$4,'Mapping Entries'!$O$5:$O$204,"Yes")=0,"",CHOOSE(MAXIFS('Mapping Entries'!$N$5:$N$204,'Mapping Entries'!$B$5:$B$204,$A35,'Mapping Entries'!$D$5:$D$204,T$4,'Mapping Entries'!$O$5:$O$204,"Yes"),"I","D","R","M")))</f>
        <v/>
      </c>
      <c r="U35" s="9">
        <f>IF(OR($A35="",U$4=""),"",IF(COUNTIFS('Mapping Entries'!$B$5:$B$204,$A35,'Mapping Entries'!$D$5:$D$204,U$4,'Mapping Entries'!$O$5:$O$204,"Yes")=0,"",CHOOSE(MAXIFS('Mapping Entries'!$N$5:$N$204,'Mapping Entries'!$B$5:$B$204,$A35,'Mapping Entries'!$D$5:$D$204,U$4,'Mapping Entries'!$O$5:$O$204,"Yes"),"I","D","R","M")))</f>
        <v/>
      </c>
      <c r="V35" s="9">
        <f>IF(OR($A35="",V$4=""),"",IF(COUNTIFS('Mapping Entries'!$B$5:$B$204,$A35,'Mapping Entries'!$D$5:$D$204,V$4,'Mapping Entries'!$O$5:$O$204,"Yes")=0,"",CHOOSE(MAXIFS('Mapping Entries'!$N$5:$N$204,'Mapping Entries'!$B$5:$B$204,$A35,'Mapping Entries'!$D$5:$D$204,V$4,'Mapping Entries'!$O$5:$O$204,"Yes"),"I","D","R","M")))</f>
        <v/>
      </c>
      <c r="W35" s="9">
        <f>IF(A35="","",COUNTIF(C35:V35,"?"))</f>
        <v/>
      </c>
      <c r="X35" s="19">
        <f>IF(A35="","",IFERROR(W35/COUNTIF($C$4:$V$4,"?*"),""))</f>
        <v/>
      </c>
      <c r="Y35" s="9">
        <f>IF(A35="","",COUNTIF(C35:V35,"M"))</f>
        <v/>
      </c>
    </row>
    <row r="36">
      <c r="A36" s="9">
        <f>IF('Lists &amp; Settings'!A36="","",'Lists &amp; Settings'!A36)</f>
        <v/>
      </c>
      <c r="B36" s="16">
        <f>IF(A36="","",'Lists &amp; Settings'!B36)</f>
        <v/>
      </c>
      <c r="C36" s="9">
        <f>IF(OR($A36="",C$4=""),"",IF(COUNTIFS('Mapping Entries'!$B$5:$B$204,$A36,'Mapping Entries'!$D$5:$D$204,C$4,'Mapping Entries'!$O$5:$O$204,"Yes")=0,"",CHOOSE(MAXIFS('Mapping Entries'!$N$5:$N$204,'Mapping Entries'!$B$5:$B$204,$A36,'Mapping Entries'!$D$5:$D$204,C$4,'Mapping Entries'!$O$5:$O$204,"Yes"),"I","D","R","M")))</f>
        <v/>
      </c>
      <c r="D36" s="9">
        <f>IF(OR($A36="",D$4=""),"",IF(COUNTIFS('Mapping Entries'!$B$5:$B$204,$A36,'Mapping Entries'!$D$5:$D$204,D$4,'Mapping Entries'!$O$5:$O$204,"Yes")=0,"",CHOOSE(MAXIFS('Mapping Entries'!$N$5:$N$204,'Mapping Entries'!$B$5:$B$204,$A36,'Mapping Entries'!$D$5:$D$204,D$4,'Mapping Entries'!$O$5:$O$204,"Yes"),"I","D","R","M")))</f>
        <v/>
      </c>
      <c r="E36" s="9">
        <f>IF(OR($A36="",E$4=""),"",IF(COUNTIFS('Mapping Entries'!$B$5:$B$204,$A36,'Mapping Entries'!$D$5:$D$204,E$4,'Mapping Entries'!$O$5:$O$204,"Yes")=0,"",CHOOSE(MAXIFS('Mapping Entries'!$N$5:$N$204,'Mapping Entries'!$B$5:$B$204,$A36,'Mapping Entries'!$D$5:$D$204,E$4,'Mapping Entries'!$O$5:$O$204,"Yes"),"I","D","R","M")))</f>
        <v/>
      </c>
      <c r="F36" s="9">
        <f>IF(OR($A36="",F$4=""),"",IF(COUNTIFS('Mapping Entries'!$B$5:$B$204,$A36,'Mapping Entries'!$D$5:$D$204,F$4,'Mapping Entries'!$O$5:$O$204,"Yes")=0,"",CHOOSE(MAXIFS('Mapping Entries'!$N$5:$N$204,'Mapping Entries'!$B$5:$B$204,$A36,'Mapping Entries'!$D$5:$D$204,F$4,'Mapping Entries'!$O$5:$O$204,"Yes"),"I","D","R","M")))</f>
        <v/>
      </c>
      <c r="G36" s="9">
        <f>IF(OR($A36="",G$4=""),"",IF(COUNTIFS('Mapping Entries'!$B$5:$B$204,$A36,'Mapping Entries'!$D$5:$D$204,G$4,'Mapping Entries'!$O$5:$O$204,"Yes")=0,"",CHOOSE(MAXIFS('Mapping Entries'!$N$5:$N$204,'Mapping Entries'!$B$5:$B$204,$A36,'Mapping Entries'!$D$5:$D$204,G$4,'Mapping Entries'!$O$5:$O$204,"Yes"),"I","D","R","M")))</f>
        <v/>
      </c>
      <c r="H36" s="9">
        <f>IF(OR($A36="",H$4=""),"",IF(COUNTIFS('Mapping Entries'!$B$5:$B$204,$A36,'Mapping Entries'!$D$5:$D$204,H$4,'Mapping Entries'!$O$5:$O$204,"Yes")=0,"",CHOOSE(MAXIFS('Mapping Entries'!$N$5:$N$204,'Mapping Entries'!$B$5:$B$204,$A36,'Mapping Entries'!$D$5:$D$204,H$4,'Mapping Entries'!$O$5:$O$204,"Yes"),"I","D","R","M")))</f>
        <v/>
      </c>
      <c r="I36" s="9">
        <f>IF(OR($A36="",I$4=""),"",IF(COUNTIFS('Mapping Entries'!$B$5:$B$204,$A36,'Mapping Entries'!$D$5:$D$204,I$4,'Mapping Entries'!$O$5:$O$204,"Yes")=0,"",CHOOSE(MAXIFS('Mapping Entries'!$N$5:$N$204,'Mapping Entries'!$B$5:$B$204,$A36,'Mapping Entries'!$D$5:$D$204,I$4,'Mapping Entries'!$O$5:$O$204,"Yes"),"I","D","R","M")))</f>
        <v/>
      </c>
      <c r="J36" s="9">
        <f>IF(OR($A36="",J$4=""),"",IF(COUNTIFS('Mapping Entries'!$B$5:$B$204,$A36,'Mapping Entries'!$D$5:$D$204,J$4,'Mapping Entries'!$O$5:$O$204,"Yes")=0,"",CHOOSE(MAXIFS('Mapping Entries'!$N$5:$N$204,'Mapping Entries'!$B$5:$B$204,$A36,'Mapping Entries'!$D$5:$D$204,J$4,'Mapping Entries'!$O$5:$O$204,"Yes"),"I","D","R","M")))</f>
        <v/>
      </c>
      <c r="K36" s="9">
        <f>IF(OR($A36="",K$4=""),"",IF(COUNTIFS('Mapping Entries'!$B$5:$B$204,$A36,'Mapping Entries'!$D$5:$D$204,K$4,'Mapping Entries'!$O$5:$O$204,"Yes")=0,"",CHOOSE(MAXIFS('Mapping Entries'!$N$5:$N$204,'Mapping Entries'!$B$5:$B$204,$A36,'Mapping Entries'!$D$5:$D$204,K$4,'Mapping Entries'!$O$5:$O$204,"Yes"),"I","D","R","M")))</f>
        <v/>
      </c>
      <c r="L36" s="9">
        <f>IF(OR($A36="",L$4=""),"",IF(COUNTIFS('Mapping Entries'!$B$5:$B$204,$A36,'Mapping Entries'!$D$5:$D$204,L$4,'Mapping Entries'!$O$5:$O$204,"Yes")=0,"",CHOOSE(MAXIFS('Mapping Entries'!$N$5:$N$204,'Mapping Entries'!$B$5:$B$204,$A36,'Mapping Entries'!$D$5:$D$204,L$4,'Mapping Entries'!$O$5:$O$204,"Yes"),"I","D","R","M")))</f>
        <v/>
      </c>
      <c r="M36" s="9">
        <f>IF(OR($A36="",M$4=""),"",IF(COUNTIFS('Mapping Entries'!$B$5:$B$204,$A36,'Mapping Entries'!$D$5:$D$204,M$4,'Mapping Entries'!$O$5:$O$204,"Yes")=0,"",CHOOSE(MAXIFS('Mapping Entries'!$N$5:$N$204,'Mapping Entries'!$B$5:$B$204,$A36,'Mapping Entries'!$D$5:$D$204,M$4,'Mapping Entries'!$O$5:$O$204,"Yes"),"I","D","R","M")))</f>
        <v/>
      </c>
      <c r="N36" s="9">
        <f>IF(OR($A36="",N$4=""),"",IF(COUNTIFS('Mapping Entries'!$B$5:$B$204,$A36,'Mapping Entries'!$D$5:$D$204,N$4,'Mapping Entries'!$O$5:$O$204,"Yes")=0,"",CHOOSE(MAXIFS('Mapping Entries'!$N$5:$N$204,'Mapping Entries'!$B$5:$B$204,$A36,'Mapping Entries'!$D$5:$D$204,N$4,'Mapping Entries'!$O$5:$O$204,"Yes"),"I","D","R","M")))</f>
        <v/>
      </c>
      <c r="O36" s="9">
        <f>IF(OR($A36="",O$4=""),"",IF(COUNTIFS('Mapping Entries'!$B$5:$B$204,$A36,'Mapping Entries'!$D$5:$D$204,O$4,'Mapping Entries'!$O$5:$O$204,"Yes")=0,"",CHOOSE(MAXIFS('Mapping Entries'!$N$5:$N$204,'Mapping Entries'!$B$5:$B$204,$A36,'Mapping Entries'!$D$5:$D$204,O$4,'Mapping Entries'!$O$5:$O$204,"Yes"),"I","D","R","M")))</f>
        <v/>
      </c>
      <c r="P36" s="9">
        <f>IF(OR($A36="",P$4=""),"",IF(COUNTIFS('Mapping Entries'!$B$5:$B$204,$A36,'Mapping Entries'!$D$5:$D$204,P$4,'Mapping Entries'!$O$5:$O$204,"Yes")=0,"",CHOOSE(MAXIFS('Mapping Entries'!$N$5:$N$204,'Mapping Entries'!$B$5:$B$204,$A36,'Mapping Entries'!$D$5:$D$204,P$4,'Mapping Entries'!$O$5:$O$204,"Yes"),"I","D","R","M")))</f>
        <v/>
      </c>
      <c r="Q36" s="9">
        <f>IF(OR($A36="",Q$4=""),"",IF(COUNTIFS('Mapping Entries'!$B$5:$B$204,$A36,'Mapping Entries'!$D$5:$D$204,Q$4,'Mapping Entries'!$O$5:$O$204,"Yes")=0,"",CHOOSE(MAXIFS('Mapping Entries'!$N$5:$N$204,'Mapping Entries'!$B$5:$B$204,$A36,'Mapping Entries'!$D$5:$D$204,Q$4,'Mapping Entries'!$O$5:$O$204,"Yes"),"I","D","R","M")))</f>
        <v/>
      </c>
      <c r="R36" s="9">
        <f>IF(OR($A36="",R$4=""),"",IF(COUNTIFS('Mapping Entries'!$B$5:$B$204,$A36,'Mapping Entries'!$D$5:$D$204,R$4,'Mapping Entries'!$O$5:$O$204,"Yes")=0,"",CHOOSE(MAXIFS('Mapping Entries'!$N$5:$N$204,'Mapping Entries'!$B$5:$B$204,$A36,'Mapping Entries'!$D$5:$D$204,R$4,'Mapping Entries'!$O$5:$O$204,"Yes"),"I","D","R","M")))</f>
        <v/>
      </c>
      <c r="S36" s="9">
        <f>IF(OR($A36="",S$4=""),"",IF(COUNTIFS('Mapping Entries'!$B$5:$B$204,$A36,'Mapping Entries'!$D$5:$D$204,S$4,'Mapping Entries'!$O$5:$O$204,"Yes")=0,"",CHOOSE(MAXIFS('Mapping Entries'!$N$5:$N$204,'Mapping Entries'!$B$5:$B$204,$A36,'Mapping Entries'!$D$5:$D$204,S$4,'Mapping Entries'!$O$5:$O$204,"Yes"),"I","D","R","M")))</f>
        <v/>
      </c>
      <c r="T36" s="9">
        <f>IF(OR($A36="",T$4=""),"",IF(COUNTIFS('Mapping Entries'!$B$5:$B$204,$A36,'Mapping Entries'!$D$5:$D$204,T$4,'Mapping Entries'!$O$5:$O$204,"Yes")=0,"",CHOOSE(MAXIFS('Mapping Entries'!$N$5:$N$204,'Mapping Entries'!$B$5:$B$204,$A36,'Mapping Entries'!$D$5:$D$204,T$4,'Mapping Entries'!$O$5:$O$204,"Yes"),"I","D","R","M")))</f>
        <v/>
      </c>
      <c r="U36" s="9">
        <f>IF(OR($A36="",U$4=""),"",IF(COUNTIFS('Mapping Entries'!$B$5:$B$204,$A36,'Mapping Entries'!$D$5:$D$204,U$4,'Mapping Entries'!$O$5:$O$204,"Yes")=0,"",CHOOSE(MAXIFS('Mapping Entries'!$N$5:$N$204,'Mapping Entries'!$B$5:$B$204,$A36,'Mapping Entries'!$D$5:$D$204,U$4,'Mapping Entries'!$O$5:$O$204,"Yes"),"I","D","R","M")))</f>
        <v/>
      </c>
      <c r="V36" s="9">
        <f>IF(OR($A36="",V$4=""),"",IF(COUNTIFS('Mapping Entries'!$B$5:$B$204,$A36,'Mapping Entries'!$D$5:$D$204,V$4,'Mapping Entries'!$O$5:$O$204,"Yes")=0,"",CHOOSE(MAXIFS('Mapping Entries'!$N$5:$N$204,'Mapping Entries'!$B$5:$B$204,$A36,'Mapping Entries'!$D$5:$D$204,V$4,'Mapping Entries'!$O$5:$O$204,"Yes"),"I","D","R","M")))</f>
        <v/>
      </c>
      <c r="W36" s="9">
        <f>IF(A36="","",COUNTIF(C36:V36,"?"))</f>
        <v/>
      </c>
      <c r="X36" s="19">
        <f>IF(A36="","",IFERROR(W36/COUNTIF($C$4:$V$4,"?*"),""))</f>
        <v/>
      </c>
      <c r="Y36" s="9">
        <f>IF(A36="","",COUNTIF(C36:V36,"M"))</f>
        <v/>
      </c>
    </row>
    <row r="37">
      <c r="A37" s="9">
        <f>IF('Lists &amp; Settings'!A37="","",'Lists &amp; Settings'!A37)</f>
        <v/>
      </c>
      <c r="B37" s="16">
        <f>IF(A37="","",'Lists &amp; Settings'!B37)</f>
        <v/>
      </c>
      <c r="C37" s="9">
        <f>IF(OR($A37="",C$4=""),"",IF(COUNTIFS('Mapping Entries'!$B$5:$B$204,$A37,'Mapping Entries'!$D$5:$D$204,C$4,'Mapping Entries'!$O$5:$O$204,"Yes")=0,"",CHOOSE(MAXIFS('Mapping Entries'!$N$5:$N$204,'Mapping Entries'!$B$5:$B$204,$A37,'Mapping Entries'!$D$5:$D$204,C$4,'Mapping Entries'!$O$5:$O$204,"Yes"),"I","D","R","M")))</f>
        <v/>
      </c>
      <c r="D37" s="9">
        <f>IF(OR($A37="",D$4=""),"",IF(COUNTIFS('Mapping Entries'!$B$5:$B$204,$A37,'Mapping Entries'!$D$5:$D$204,D$4,'Mapping Entries'!$O$5:$O$204,"Yes")=0,"",CHOOSE(MAXIFS('Mapping Entries'!$N$5:$N$204,'Mapping Entries'!$B$5:$B$204,$A37,'Mapping Entries'!$D$5:$D$204,D$4,'Mapping Entries'!$O$5:$O$204,"Yes"),"I","D","R","M")))</f>
        <v/>
      </c>
      <c r="E37" s="9">
        <f>IF(OR($A37="",E$4=""),"",IF(COUNTIFS('Mapping Entries'!$B$5:$B$204,$A37,'Mapping Entries'!$D$5:$D$204,E$4,'Mapping Entries'!$O$5:$O$204,"Yes")=0,"",CHOOSE(MAXIFS('Mapping Entries'!$N$5:$N$204,'Mapping Entries'!$B$5:$B$204,$A37,'Mapping Entries'!$D$5:$D$204,E$4,'Mapping Entries'!$O$5:$O$204,"Yes"),"I","D","R","M")))</f>
        <v/>
      </c>
      <c r="F37" s="9">
        <f>IF(OR($A37="",F$4=""),"",IF(COUNTIFS('Mapping Entries'!$B$5:$B$204,$A37,'Mapping Entries'!$D$5:$D$204,F$4,'Mapping Entries'!$O$5:$O$204,"Yes")=0,"",CHOOSE(MAXIFS('Mapping Entries'!$N$5:$N$204,'Mapping Entries'!$B$5:$B$204,$A37,'Mapping Entries'!$D$5:$D$204,F$4,'Mapping Entries'!$O$5:$O$204,"Yes"),"I","D","R","M")))</f>
        <v/>
      </c>
      <c r="G37" s="9">
        <f>IF(OR($A37="",G$4=""),"",IF(COUNTIFS('Mapping Entries'!$B$5:$B$204,$A37,'Mapping Entries'!$D$5:$D$204,G$4,'Mapping Entries'!$O$5:$O$204,"Yes")=0,"",CHOOSE(MAXIFS('Mapping Entries'!$N$5:$N$204,'Mapping Entries'!$B$5:$B$204,$A37,'Mapping Entries'!$D$5:$D$204,G$4,'Mapping Entries'!$O$5:$O$204,"Yes"),"I","D","R","M")))</f>
        <v/>
      </c>
      <c r="H37" s="9">
        <f>IF(OR($A37="",H$4=""),"",IF(COUNTIFS('Mapping Entries'!$B$5:$B$204,$A37,'Mapping Entries'!$D$5:$D$204,H$4,'Mapping Entries'!$O$5:$O$204,"Yes")=0,"",CHOOSE(MAXIFS('Mapping Entries'!$N$5:$N$204,'Mapping Entries'!$B$5:$B$204,$A37,'Mapping Entries'!$D$5:$D$204,H$4,'Mapping Entries'!$O$5:$O$204,"Yes"),"I","D","R","M")))</f>
        <v/>
      </c>
      <c r="I37" s="9">
        <f>IF(OR($A37="",I$4=""),"",IF(COUNTIFS('Mapping Entries'!$B$5:$B$204,$A37,'Mapping Entries'!$D$5:$D$204,I$4,'Mapping Entries'!$O$5:$O$204,"Yes")=0,"",CHOOSE(MAXIFS('Mapping Entries'!$N$5:$N$204,'Mapping Entries'!$B$5:$B$204,$A37,'Mapping Entries'!$D$5:$D$204,I$4,'Mapping Entries'!$O$5:$O$204,"Yes"),"I","D","R","M")))</f>
        <v/>
      </c>
      <c r="J37" s="9">
        <f>IF(OR($A37="",J$4=""),"",IF(COUNTIFS('Mapping Entries'!$B$5:$B$204,$A37,'Mapping Entries'!$D$5:$D$204,J$4,'Mapping Entries'!$O$5:$O$204,"Yes")=0,"",CHOOSE(MAXIFS('Mapping Entries'!$N$5:$N$204,'Mapping Entries'!$B$5:$B$204,$A37,'Mapping Entries'!$D$5:$D$204,J$4,'Mapping Entries'!$O$5:$O$204,"Yes"),"I","D","R","M")))</f>
        <v/>
      </c>
      <c r="K37" s="9">
        <f>IF(OR($A37="",K$4=""),"",IF(COUNTIFS('Mapping Entries'!$B$5:$B$204,$A37,'Mapping Entries'!$D$5:$D$204,K$4,'Mapping Entries'!$O$5:$O$204,"Yes")=0,"",CHOOSE(MAXIFS('Mapping Entries'!$N$5:$N$204,'Mapping Entries'!$B$5:$B$204,$A37,'Mapping Entries'!$D$5:$D$204,K$4,'Mapping Entries'!$O$5:$O$204,"Yes"),"I","D","R","M")))</f>
        <v/>
      </c>
      <c r="L37" s="9">
        <f>IF(OR($A37="",L$4=""),"",IF(COUNTIFS('Mapping Entries'!$B$5:$B$204,$A37,'Mapping Entries'!$D$5:$D$204,L$4,'Mapping Entries'!$O$5:$O$204,"Yes")=0,"",CHOOSE(MAXIFS('Mapping Entries'!$N$5:$N$204,'Mapping Entries'!$B$5:$B$204,$A37,'Mapping Entries'!$D$5:$D$204,L$4,'Mapping Entries'!$O$5:$O$204,"Yes"),"I","D","R","M")))</f>
        <v/>
      </c>
      <c r="M37" s="9">
        <f>IF(OR($A37="",M$4=""),"",IF(COUNTIFS('Mapping Entries'!$B$5:$B$204,$A37,'Mapping Entries'!$D$5:$D$204,M$4,'Mapping Entries'!$O$5:$O$204,"Yes")=0,"",CHOOSE(MAXIFS('Mapping Entries'!$N$5:$N$204,'Mapping Entries'!$B$5:$B$204,$A37,'Mapping Entries'!$D$5:$D$204,M$4,'Mapping Entries'!$O$5:$O$204,"Yes"),"I","D","R","M")))</f>
        <v/>
      </c>
      <c r="N37" s="9">
        <f>IF(OR($A37="",N$4=""),"",IF(COUNTIFS('Mapping Entries'!$B$5:$B$204,$A37,'Mapping Entries'!$D$5:$D$204,N$4,'Mapping Entries'!$O$5:$O$204,"Yes")=0,"",CHOOSE(MAXIFS('Mapping Entries'!$N$5:$N$204,'Mapping Entries'!$B$5:$B$204,$A37,'Mapping Entries'!$D$5:$D$204,N$4,'Mapping Entries'!$O$5:$O$204,"Yes"),"I","D","R","M")))</f>
        <v/>
      </c>
      <c r="O37" s="9">
        <f>IF(OR($A37="",O$4=""),"",IF(COUNTIFS('Mapping Entries'!$B$5:$B$204,$A37,'Mapping Entries'!$D$5:$D$204,O$4,'Mapping Entries'!$O$5:$O$204,"Yes")=0,"",CHOOSE(MAXIFS('Mapping Entries'!$N$5:$N$204,'Mapping Entries'!$B$5:$B$204,$A37,'Mapping Entries'!$D$5:$D$204,O$4,'Mapping Entries'!$O$5:$O$204,"Yes"),"I","D","R","M")))</f>
        <v/>
      </c>
      <c r="P37" s="9">
        <f>IF(OR($A37="",P$4=""),"",IF(COUNTIFS('Mapping Entries'!$B$5:$B$204,$A37,'Mapping Entries'!$D$5:$D$204,P$4,'Mapping Entries'!$O$5:$O$204,"Yes")=0,"",CHOOSE(MAXIFS('Mapping Entries'!$N$5:$N$204,'Mapping Entries'!$B$5:$B$204,$A37,'Mapping Entries'!$D$5:$D$204,P$4,'Mapping Entries'!$O$5:$O$204,"Yes"),"I","D","R","M")))</f>
        <v/>
      </c>
      <c r="Q37" s="9">
        <f>IF(OR($A37="",Q$4=""),"",IF(COUNTIFS('Mapping Entries'!$B$5:$B$204,$A37,'Mapping Entries'!$D$5:$D$204,Q$4,'Mapping Entries'!$O$5:$O$204,"Yes")=0,"",CHOOSE(MAXIFS('Mapping Entries'!$N$5:$N$204,'Mapping Entries'!$B$5:$B$204,$A37,'Mapping Entries'!$D$5:$D$204,Q$4,'Mapping Entries'!$O$5:$O$204,"Yes"),"I","D","R","M")))</f>
        <v/>
      </c>
      <c r="R37" s="9">
        <f>IF(OR($A37="",R$4=""),"",IF(COUNTIFS('Mapping Entries'!$B$5:$B$204,$A37,'Mapping Entries'!$D$5:$D$204,R$4,'Mapping Entries'!$O$5:$O$204,"Yes")=0,"",CHOOSE(MAXIFS('Mapping Entries'!$N$5:$N$204,'Mapping Entries'!$B$5:$B$204,$A37,'Mapping Entries'!$D$5:$D$204,R$4,'Mapping Entries'!$O$5:$O$204,"Yes"),"I","D","R","M")))</f>
        <v/>
      </c>
      <c r="S37" s="9">
        <f>IF(OR($A37="",S$4=""),"",IF(COUNTIFS('Mapping Entries'!$B$5:$B$204,$A37,'Mapping Entries'!$D$5:$D$204,S$4,'Mapping Entries'!$O$5:$O$204,"Yes")=0,"",CHOOSE(MAXIFS('Mapping Entries'!$N$5:$N$204,'Mapping Entries'!$B$5:$B$204,$A37,'Mapping Entries'!$D$5:$D$204,S$4,'Mapping Entries'!$O$5:$O$204,"Yes"),"I","D","R","M")))</f>
        <v/>
      </c>
      <c r="T37" s="9">
        <f>IF(OR($A37="",T$4=""),"",IF(COUNTIFS('Mapping Entries'!$B$5:$B$204,$A37,'Mapping Entries'!$D$5:$D$204,T$4,'Mapping Entries'!$O$5:$O$204,"Yes")=0,"",CHOOSE(MAXIFS('Mapping Entries'!$N$5:$N$204,'Mapping Entries'!$B$5:$B$204,$A37,'Mapping Entries'!$D$5:$D$204,T$4,'Mapping Entries'!$O$5:$O$204,"Yes"),"I","D","R","M")))</f>
        <v/>
      </c>
      <c r="U37" s="9">
        <f>IF(OR($A37="",U$4=""),"",IF(COUNTIFS('Mapping Entries'!$B$5:$B$204,$A37,'Mapping Entries'!$D$5:$D$204,U$4,'Mapping Entries'!$O$5:$O$204,"Yes")=0,"",CHOOSE(MAXIFS('Mapping Entries'!$N$5:$N$204,'Mapping Entries'!$B$5:$B$204,$A37,'Mapping Entries'!$D$5:$D$204,U$4,'Mapping Entries'!$O$5:$O$204,"Yes"),"I","D","R","M")))</f>
        <v/>
      </c>
      <c r="V37" s="9">
        <f>IF(OR($A37="",V$4=""),"",IF(COUNTIFS('Mapping Entries'!$B$5:$B$204,$A37,'Mapping Entries'!$D$5:$D$204,V$4,'Mapping Entries'!$O$5:$O$204,"Yes")=0,"",CHOOSE(MAXIFS('Mapping Entries'!$N$5:$N$204,'Mapping Entries'!$B$5:$B$204,$A37,'Mapping Entries'!$D$5:$D$204,V$4,'Mapping Entries'!$O$5:$O$204,"Yes"),"I","D","R","M")))</f>
        <v/>
      </c>
      <c r="W37" s="9">
        <f>IF(A37="","",COUNTIF(C37:V37,"?"))</f>
        <v/>
      </c>
      <c r="X37" s="19">
        <f>IF(A37="","",IFERROR(W37/COUNTIF($C$4:$V$4,"?*"),""))</f>
        <v/>
      </c>
      <c r="Y37" s="9">
        <f>IF(A37="","",COUNTIF(C37:V37,"M"))</f>
        <v/>
      </c>
    </row>
    <row r="38">
      <c r="A38" s="9">
        <f>IF('Lists &amp; Settings'!A38="","",'Lists &amp; Settings'!A38)</f>
        <v/>
      </c>
      <c r="B38" s="16">
        <f>IF(A38="","",'Lists &amp; Settings'!B38)</f>
        <v/>
      </c>
      <c r="C38" s="9">
        <f>IF(OR($A38="",C$4=""),"",IF(COUNTIFS('Mapping Entries'!$B$5:$B$204,$A38,'Mapping Entries'!$D$5:$D$204,C$4,'Mapping Entries'!$O$5:$O$204,"Yes")=0,"",CHOOSE(MAXIFS('Mapping Entries'!$N$5:$N$204,'Mapping Entries'!$B$5:$B$204,$A38,'Mapping Entries'!$D$5:$D$204,C$4,'Mapping Entries'!$O$5:$O$204,"Yes"),"I","D","R","M")))</f>
        <v/>
      </c>
      <c r="D38" s="9">
        <f>IF(OR($A38="",D$4=""),"",IF(COUNTIFS('Mapping Entries'!$B$5:$B$204,$A38,'Mapping Entries'!$D$5:$D$204,D$4,'Mapping Entries'!$O$5:$O$204,"Yes")=0,"",CHOOSE(MAXIFS('Mapping Entries'!$N$5:$N$204,'Mapping Entries'!$B$5:$B$204,$A38,'Mapping Entries'!$D$5:$D$204,D$4,'Mapping Entries'!$O$5:$O$204,"Yes"),"I","D","R","M")))</f>
        <v/>
      </c>
      <c r="E38" s="9">
        <f>IF(OR($A38="",E$4=""),"",IF(COUNTIFS('Mapping Entries'!$B$5:$B$204,$A38,'Mapping Entries'!$D$5:$D$204,E$4,'Mapping Entries'!$O$5:$O$204,"Yes")=0,"",CHOOSE(MAXIFS('Mapping Entries'!$N$5:$N$204,'Mapping Entries'!$B$5:$B$204,$A38,'Mapping Entries'!$D$5:$D$204,E$4,'Mapping Entries'!$O$5:$O$204,"Yes"),"I","D","R","M")))</f>
        <v/>
      </c>
      <c r="F38" s="9">
        <f>IF(OR($A38="",F$4=""),"",IF(COUNTIFS('Mapping Entries'!$B$5:$B$204,$A38,'Mapping Entries'!$D$5:$D$204,F$4,'Mapping Entries'!$O$5:$O$204,"Yes")=0,"",CHOOSE(MAXIFS('Mapping Entries'!$N$5:$N$204,'Mapping Entries'!$B$5:$B$204,$A38,'Mapping Entries'!$D$5:$D$204,F$4,'Mapping Entries'!$O$5:$O$204,"Yes"),"I","D","R","M")))</f>
        <v/>
      </c>
      <c r="G38" s="9">
        <f>IF(OR($A38="",G$4=""),"",IF(COUNTIFS('Mapping Entries'!$B$5:$B$204,$A38,'Mapping Entries'!$D$5:$D$204,G$4,'Mapping Entries'!$O$5:$O$204,"Yes")=0,"",CHOOSE(MAXIFS('Mapping Entries'!$N$5:$N$204,'Mapping Entries'!$B$5:$B$204,$A38,'Mapping Entries'!$D$5:$D$204,G$4,'Mapping Entries'!$O$5:$O$204,"Yes"),"I","D","R","M")))</f>
        <v/>
      </c>
      <c r="H38" s="9">
        <f>IF(OR($A38="",H$4=""),"",IF(COUNTIFS('Mapping Entries'!$B$5:$B$204,$A38,'Mapping Entries'!$D$5:$D$204,H$4,'Mapping Entries'!$O$5:$O$204,"Yes")=0,"",CHOOSE(MAXIFS('Mapping Entries'!$N$5:$N$204,'Mapping Entries'!$B$5:$B$204,$A38,'Mapping Entries'!$D$5:$D$204,H$4,'Mapping Entries'!$O$5:$O$204,"Yes"),"I","D","R","M")))</f>
        <v/>
      </c>
      <c r="I38" s="9">
        <f>IF(OR($A38="",I$4=""),"",IF(COUNTIFS('Mapping Entries'!$B$5:$B$204,$A38,'Mapping Entries'!$D$5:$D$204,I$4,'Mapping Entries'!$O$5:$O$204,"Yes")=0,"",CHOOSE(MAXIFS('Mapping Entries'!$N$5:$N$204,'Mapping Entries'!$B$5:$B$204,$A38,'Mapping Entries'!$D$5:$D$204,I$4,'Mapping Entries'!$O$5:$O$204,"Yes"),"I","D","R","M")))</f>
        <v/>
      </c>
      <c r="J38" s="9">
        <f>IF(OR($A38="",J$4=""),"",IF(COUNTIFS('Mapping Entries'!$B$5:$B$204,$A38,'Mapping Entries'!$D$5:$D$204,J$4,'Mapping Entries'!$O$5:$O$204,"Yes")=0,"",CHOOSE(MAXIFS('Mapping Entries'!$N$5:$N$204,'Mapping Entries'!$B$5:$B$204,$A38,'Mapping Entries'!$D$5:$D$204,J$4,'Mapping Entries'!$O$5:$O$204,"Yes"),"I","D","R","M")))</f>
        <v/>
      </c>
      <c r="K38" s="9">
        <f>IF(OR($A38="",K$4=""),"",IF(COUNTIFS('Mapping Entries'!$B$5:$B$204,$A38,'Mapping Entries'!$D$5:$D$204,K$4,'Mapping Entries'!$O$5:$O$204,"Yes")=0,"",CHOOSE(MAXIFS('Mapping Entries'!$N$5:$N$204,'Mapping Entries'!$B$5:$B$204,$A38,'Mapping Entries'!$D$5:$D$204,K$4,'Mapping Entries'!$O$5:$O$204,"Yes"),"I","D","R","M")))</f>
        <v/>
      </c>
      <c r="L38" s="9">
        <f>IF(OR($A38="",L$4=""),"",IF(COUNTIFS('Mapping Entries'!$B$5:$B$204,$A38,'Mapping Entries'!$D$5:$D$204,L$4,'Mapping Entries'!$O$5:$O$204,"Yes")=0,"",CHOOSE(MAXIFS('Mapping Entries'!$N$5:$N$204,'Mapping Entries'!$B$5:$B$204,$A38,'Mapping Entries'!$D$5:$D$204,L$4,'Mapping Entries'!$O$5:$O$204,"Yes"),"I","D","R","M")))</f>
        <v/>
      </c>
      <c r="M38" s="9">
        <f>IF(OR($A38="",M$4=""),"",IF(COUNTIFS('Mapping Entries'!$B$5:$B$204,$A38,'Mapping Entries'!$D$5:$D$204,M$4,'Mapping Entries'!$O$5:$O$204,"Yes")=0,"",CHOOSE(MAXIFS('Mapping Entries'!$N$5:$N$204,'Mapping Entries'!$B$5:$B$204,$A38,'Mapping Entries'!$D$5:$D$204,M$4,'Mapping Entries'!$O$5:$O$204,"Yes"),"I","D","R","M")))</f>
        <v/>
      </c>
      <c r="N38" s="9">
        <f>IF(OR($A38="",N$4=""),"",IF(COUNTIFS('Mapping Entries'!$B$5:$B$204,$A38,'Mapping Entries'!$D$5:$D$204,N$4,'Mapping Entries'!$O$5:$O$204,"Yes")=0,"",CHOOSE(MAXIFS('Mapping Entries'!$N$5:$N$204,'Mapping Entries'!$B$5:$B$204,$A38,'Mapping Entries'!$D$5:$D$204,N$4,'Mapping Entries'!$O$5:$O$204,"Yes"),"I","D","R","M")))</f>
        <v/>
      </c>
      <c r="O38" s="9">
        <f>IF(OR($A38="",O$4=""),"",IF(COUNTIFS('Mapping Entries'!$B$5:$B$204,$A38,'Mapping Entries'!$D$5:$D$204,O$4,'Mapping Entries'!$O$5:$O$204,"Yes")=0,"",CHOOSE(MAXIFS('Mapping Entries'!$N$5:$N$204,'Mapping Entries'!$B$5:$B$204,$A38,'Mapping Entries'!$D$5:$D$204,O$4,'Mapping Entries'!$O$5:$O$204,"Yes"),"I","D","R","M")))</f>
        <v/>
      </c>
      <c r="P38" s="9">
        <f>IF(OR($A38="",P$4=""),"",IF(COUNTIFS('Mapping Entries'!$B$5:$B$204,$A38,'Mapping Entries'!$D$5:$D$204,P$4,'Mapping Entries'!$O$5:$O$204,"Yes")=0,"",CHOOSE(MAXIFS('Mapping Entries'!$N$5:$N$204,'Mapping Entries'!$B$5:$B$204,$A38,'Mapping Entries'!$D$5:$D$204,P$4,'Mapping Entries'!$O$5:$O$204,"Yes"),"I","D","R","M")))</f>
        <v/>
      </c>
      <c r="Q38" s="9">
        <f>IF(OR($A38="",Q$4=""),"",IF(COUNTIFS('Mapping Entries'!$B$5:$B$204,$A38,'Mapping Entries'!$D$5:$D$204,Q$4,'Mapping Entries'!$O$5:$O$204,"Yes")=0,"",CHOOSE(MAXIFS('Mapping Entries'!$N$5:$N$204,'Mapping Entries'!$B$5:$B$204,$A38,'Mapping Entries'!$D$5:$D$204,Q$4,'Mapping Entries'!$O$5:$O$204,"Yes"),"I","D","R","M")))</f>
        <v/>
      </c>
      <c r="R38" s="9">
        <f>IF(OR($A38="",R$4=""),"",IF(COUNTIFS('Mapping Entries'!$B$5:$B$204,$A38,'Mapping Entries'!$D$5:$D$204,R$4,'Mapping Entries'!$O$5:$O$204,"Yes")=0,"",CHOOSE(MAXIFS('Mapping Entries'!$N$5:$N$204,'Mapping Entries'!$B$5:$B$204,$A38,'Mapping Entries'!$D$5:$D$204,R$4,'Mapping Entries'!$O$5:$O$204,"Yes"),"I","D","R","M")))</f>
        <v/>
      </c>
      <c r="S38" s="9">
        <f>IF(OR($A38="",S$4=""),"",IF(COUNTIFS('Mapping Entries'!$B$5:$B$204,$A38,'Mapping Entries'!$D$5:$D$204,S$4,'Mapping Entries'!$O$5:$O$204,"Yes")=0,"",CHOOSE(MAXIFS('Mapping Entries'!$N$5:$N$204,'Mapping Entries'!$B$5:$B$204,$A38,'Mapping Entries'!$D$5:$D$204,S$4,'Mapping Entries'!$O$5:$O$204,"Yes"),"I","D","R","M")))</f>
        <v/>
      </c>
      <c r="T38" s="9">
        <f>IF(OR($A38="",T$4=""),"",IF(COUNTIFS('Mapping Entries'!$B$5:$B$204,$A38,'Mapping Entries'!$D$5:$D$204,T$4,'Mapping Entries'!$O$5:$O$204,"Yes")=0,"",CHOOSE(MAXIFS('Mapping Entries'!$N$5:$N$204,'Mapping Entries'!$B$5:$B$204,$A38,'Mapping Entries'!$D$5:$D$204,T$4,'Mapping Entries'!$O$5:$O$204,"Yes"),"I","D","R","M")))</f>
        <v/>
      </c>
      <c r="U38" s="9">
        <f>IF(OR($A38="",U$4=""),"",IF(COUNTIFS('Mapping Entries'!$B$5:$B$204,$A38,'Mapping Entries'!$D$5:$D$204,U$4,'Mapping Entries'!$O$5:$O$204,"Yes")=0,"",CHOOSE(MAXIFS('Mapping Entries'!$N$5:$N$204,'Mapping Entries'!$B$5:$B$204,$A38,'Mapping Entries'!$D$5:$D$204,U$4,'Mapping Entries'!$O$5:$O$204,"Yes"),"I","D","R","M")))</f>
        <v/>
      </c>
      <c r="V38" s="9">
        <f>IF(OR($A38="",V$4=""),"",IF(COUNTIFS('Mapping Entries'!$B$5:$B$204,$A38,'Mapping Entries'!$D$5:$D$204,V$4,'Mapping Entries'!$O$5:$O$204,"Yes")=0,"",CHOOSE(MAXIFS('Mapping Entries'!$N$5:$N$204,'Mapping Entries'!$B$5:$B$204,$A38,'Mapping Entries'!$D$5:$D$204,V$4,'Mapping Entries'!$O$5:$O$204,"Yes"),"I","D","R","M")))</f>
        <v/>
      </c>
      <c r="W38" s="9">
        <f>IF(A38="","",COUNTIF(C38:V38,"?"))</f>
        <v/>
      </c>
      <c r="X38" s="19">
        <f>IF(A38="","",IFERROR(W38/COUNTIF($C$4:$V$4,"?*"),""))</f>
        <v/>
      </c>
      <c r="Y38" s="9">
        <f>IF(A38="","",COUNTIF(C38:V38,"M"))</f>
        <v/>
      </c>
    </row>
    <row r="39">
      <c r="A39" s="9">
        <f>IF('Lists &amp; Settings'!A39="","",'Lists &amp; Settings'!A39)</f>
        <v/>
      </c>
      <c r="B39" s="16">
        <f>IF(A39="","",'Lists &amp; Settings'!B39)</f>
        <v/>
      </c>
      <c r="C39" s="9">
        <f>IF(OR($A39="",C$4=""),"",IF(COUNTIFS('Mapping Entries'!$B$5:$B$204,$A39,'Mapping Entries'!$D$5:$D$204,C$4,'Mapping Entries'!$O$5:$O$204,"Yes")=0,"",CHOOSE(MAXIFS('Mapping Entries'!$N$5:$N$204,'Mapping Entries'!$B$5:$B$204,$A39,'Mapping Entries'!$D$5:$D$204,C$4,'Mapping Entries'!$O$5:$O$204,"Yes"),"I","D","R","M")))</f>
        <v/>
      </c>
      <c r="D39" s="9">
        <f>IF(OR($A39="",D$4=""),"",IF(COUNTIFS('Mapping Entries'!$B$5:$B$204,$A39,'Mapping Entries'!$D$5:$D$204,D$4,'Mapping Entries'!$O$5:$O$204,"Yes")=0,"",CHOOSE(MAXIFS('Mapping Entries'!$N$5:$N$204,'Mapping Entries'!$B$5:$B$204,$A39,'Mapping Entries'!$D$5:$D$204,D$4,'Mapping Entries'!$O$5:$O$204,"Yes"),"I","D","R","M")))</f>
        <v/>
      </c>
      <c r="E39" s="9">
        <f>IF(OR($A39="",E$4=""),"",IF(COUNTIFS('Mapping Entries'!$B$5:$B$204,$A39,'Mapping Entries'!$D$5:$D$204,E$4,'Mapping Entries'!$O$5:$O$204,"Yes")=0,"",CHOOSE(MAXIFS('Mapping Entries'!$N$5:$N$204,'Mapping Entries'!$B$5:$B$204,$A39,'Mapping Entries'!$D$5:$D$204,E$4,'Mapping Entries'!$O$5:$O$204,"Yes"),"I","D","R","M")))</f>
        <v/>
      </c>
      <c r="F39" s="9">
        <f>IF(OR($A39="",F$4=""),"",IF(COUNTIFS('Mapping Entries'!$B$5:$B$204,$A39,'Mapping Entries'!$D$5:$D$204,F$4,'Mapping Entries'!$O$5:$O$204,"Yes")=0,"",CHOOSE(MAXIFS('Mapping Entries'!$N$5:$N$204,'Mapping Entries'!$B$5:$B$204,$A39,'Mapping Entries'!$D$5:$D$204,F$4,'Mapping Entries'!$O$5:$O$204,"Yes"),"I","D","R","M")))</f>
        <v/>
      </c>
      <c r="G39" s="9">
        <f>IF(OR($A39="",G$4=""),"",IF(COUNTIFS('Mapping Entries'!$B$5:$B$204,$A39,'Mapping Entries'!$D$5:$D$204,G$4,'Mapping Entries'!$O$5:$O$204,"Yes")=0,"",CHOOSE(MAXIFS('Mapping Entries'!$N$5:$N$204,'Mapping Entries'!$B$5:$B$204,$A39,'Mapping Entries'!$D$5:$D$204,G$4,'Mapping Entries'!$O$5:$O$204,"Yes"),"I","D","R","M")))</f>
        <v/>
      </c>
      <c r="H39" s="9">
        <f>IF(OR($A39="",H$4=""),"",IF(COUNTIFS('Mapping Entries'!$B$5:$B$204,$A39,'Mapping Entries'!$D$5:$D$204,H$4,'Mapping Entries'!$O$5:$O$204,"Yes")=0,"",CHOOSE(MAXIFS('Mapping Entries'!$N$5:$N$204,'Mapping Entries'!$B$5:$B$204,$A39,'Mapping Entries'!$D$5:$D$204,H$4,'Mapping Entries'!$O$5:$O$204,"Yes"),"I","D","R","M")))</f>
        <v/>
      </c>
      <c r="I39" s="9">
        <f>IF(OR($A39="",I$4=""),"",IF(COUNTIFS('Mapping Entries'!$B$5:$B$204,$A39,'Mapping Entries'!$D$5:$D$204,I$4,'Mapping Entries'!$O$5:$O$204,"Yes")=0,"",CHOOSE(MAXIFS('Mapping Entries'!$N$5:$N$204,'Mapping Entries'!$B$5:$B$204,$A39,'Mapping Entries'!$D$5:$D$204,I$4,'Mapping Entries'!$O$5:$O$204,"Yes"),"I","D","R","M")))</f>
        <v/>
      </c>
      <c r="J39" s="9">
        <f>IF(OR($A39="",J$4=""),"",IF(COUNTIFS('Mapping Entries'!$B$5:$B$204,$A39,'Mapping Entries'!$D$5:$D$204,J$4,'Mapping Entries'!$O$5:$O$204,"Yes")=0,"",CHOOSE(MAXIFS('Mapping Entries'!$N$5:$N$204,'Mapping Entries'!$B$5:$B$204,$A39,'Mapping Entries'!$D$5:$D$204,J$4,'Mapping Entries'!$O$5:$O$204,"Yes"),"I","D","R","M")))</f>
        <v/>
      </c>
      <c r="K39" s="9">
        <f>IF(OR($A39="",K$4=""),"",IF(COUNTIFS('Mapping Entries'!$B$5:$B$204,$A39,'Mapping Entries'!$D$5:$D$204,K$4,'Mapping Entries'!$O$5:$O$204,"Yes")=0,"",CHOOSE(MAXIFS('Mapping Entries'!$N$5:$N$204,'Mapping Entries'!$B$5:$B$204,$A39,'Mapping Entries'!$D$5:$D$204,K$4,'Mapping Entries'!$O$5:$O$204,"Yes"),"I","D","R","M")))</f>
        <v/>
      </c>
      <c r="L39" s="9">
        <f>IF(OR($A39="",L$4=""),"",IF(COUNTIFS('Mapping Entries'!$B$5:$B$204,$A39,'Mapping Entries'!$D$5:$D$204,L$4,'Mapping Entries'!$O$5:$O$204,"Yes")=0,"",CHOOSE(MAXIFS('Mapping Entries'!$N$5:$N$204,'Mapping Entries'!$B$5:$B$204,$A39,'Mapping Entries'!$D$5:$D$204,L$4,'Mapping Entries'!$O$5:$O$204,"Yes"),"I","D","R","M")))</f>
        <v/>
      </c>
      <c r="M39" s="9">
        <f>IF(OR($A39="",M$4=""),"",IF(COUNTIFS('Mapping Entries'!$B$5:$B$204,$A39,'Mapping Entries'!$D$5:$D$204,M$4,'Mapping Entries'!$O$5:$O$204,"Yes")=0,"",CHOOSE(MAXIFS('Mapping Entries'!$N$5:$N$204,'Mapping Entries'!$B$5:$B$204,$A39,'Mapping Entries'!$D$5:$D$204,M$4,'Mapping Entries'!$O$5:$O$204,"Yes"),"I","D","R","M")))</f>
        <v/>
      </c>
      <c r="N39" s="9">
        <f>IF(OR($A39="",N$4=""),"",IF(COUNTIFS('Mapping Entries'!$B$5:$B$204,$A39,'Mapping Entries'!$D$5:$D$204,N$4,'Mapping Entries'!$O$5:$O$204,"Yes")=0,"",CHOOSE(MAXIFS('Mapping Entries'!$N$5:$N$204,'Mapping Entries'!$B$5:$B$204,$A39,'Mapping Entries'!$D$5:$D$204,N$4,'Mapping Entries'!$O$5:$O$204,"Yes"),"I","D","R","M")))</f>
        <v/>
      </c>
      <c r="O39" s="9">
        <f>IF(OR($A39="",O$4=""),"",IF(COUNTIFS('Mapping Entries'!$B$5:$B$204,$A39,'Mapping Entries'!$D$5:$D$204,O$4,'Mapping Entries'!$O$5:$O$204,"Yes")=0,"",CHOOSE(MAXIFS('Mapping Entries'!$N$5:$N$204,'Mapping Entries'!$B$5:$B$204,$A39,'Mapping Entries'!$D$5:$D$204,O$4,'Mapping Entries'!$O$5:$O$204,"Yes"),"I","D","R","M")))</f>
        <v/>
      </c>
      <c r="P39" s="9">
        <f>IF(OR($A39="",P$4=""),"",IF(COUNTIFS('Mapping Entries'!$B$5:$B$204,$A39,'Mapping Entries'!$D$5:$D$204,P$4,'Mapping Entries'!$O$5:$O$204,"Yes")=0,"",CHOOSE(MAXIFS('Mapping Entries'!$N$5:$N$204,'Mapping Entries'!$B$5:$B$204,$A39,'Mapping Entries'!$D$5:$D$204,P$4,'Mapping Entries'!$O$5:$O$204,"Yes"),"I","D","R","M")))</f>
        <v/>
      </c>
      <c r="Q39" s="9">
        <f>IF(OR($A39="",Q$4=""),"",IF(COUNTIFS('Mapping Entries'!$B$5:$B$204,$A39,'Mapping Entries'!$D$5:$D$204,Q$4,'Mapping Entries'!$O$5:$O$204,"Yes")=0,"",CHOOSE(MAXIFS('Mapping Entries'!$N$5:$N$204,'Mapping Entries'!$B$5:$B$204,$A39,'Mapping Entries'!$D$5:$D$204,Q$4,'Mapping Entries'!$O$5:$O$204,"Yes"),"I","D","R","M")))</f>
        <v/>
      </c>
      <c r="R39" s="9">
        <f>IF(OR($A39="",R$4=""),"",IF(COUNTIFS('Mapping Entries'!$B$5:$B$204,$A39,'Mapping Entries'!$D$5:$D$204,R$4,'Mapping Entries'!$O$5:$O$204,"Yes")=0,"",CHOOSE(MAXIFS('Mapping Entries'!$N$5:$N$204,'Mapping Entries'!$B$5:$B$204,$A39,'Mapping Entries'!$D$5:$D$204,R$4,'Mapping Entries'!$O$5:$O$204,"Yes"),"I","D","R","M")))</f>
        <v/>
      </c>
      <c r="S39" s="9">
        <f>IF(OR($A39="",S$4=""),"",IF(COUNTIFS('Mapping Entries'!$B$5:$B$204,$A39,'Mapping Entries'!$D$5:$D$204,S$4,'Mapping Entries'!$O$5:$O$204,"Yes")=0,"",CHOOSE(MAXIFS('Mapping Entries'!$N$5:$N$204,'Mapping Entries'!$B$5:$B$204,$A39,'Mapping Entries'!$D$5:$D$204,S$4,'Mapping Entries'!$O$5:$O$204,"Yes"),"I","D","R","M")))</f>
        <v/>
      </c>
      <c r="T39" s="9">
        <f>IF(OR($A39="",T$4=""),"",IF(COUNTIFS('Mapping Entries'!$B$5:$B$204,$A39,'Mapping Entries'!$D$5:$D$204,T$4,'Mapping Entries'!$O$5:$O$204,"Yes")=0,"",CHOOSE(MAXIFS('Mapping Entries'!$N$5:$N$204,'Mapping Entries'!$B$5:$B$204,$A39,'Mapping Entries'!$D$5:$D$204,T$4,'Mapping Entries'!$O$5:$O$204,"Yes"),"I","D","R","M")))</f>
        <v/>
      </c>
      <c r="U39" s="9">
        <f>IF(OR($A39="",U$4=""),"",IF(COUNTIFS('Mapping Entries'!$B$5:$B$204,$A39,'Mapping Entries'!$D$5:$D$204,U$4,'Mapping Entries'!$O$5:$O$204,"Yes")=0,"",CHOOSE(MAXIFS('Mapping Entries'!$N$5:$N$204,'Mapping Entries'!$B$5:$B$204,$A39,'Mapping Entries'!$D$5:$D$204,U$4,'Mapping Entries'!$O$5:$O$204,"Yes"),"I","D","R","M")))</f>
        <v/>
      </c>
      <c r="V39" s="9">
        <f>IF(OR($A39="",V$4=""),"",IF(COUNTIFS('Mapping Entries'!$B$5:$B$204,$A39,'Mapping Entries'!$D$5:$D$204,V$4,'Mapping Entries'!$O$5:$O$204,"Yes")=0,"",CHOOSE(MAXIFS('Mapping Entries'!$N$5:$N$204,'Mapping Entries'!$B$5:$B$204,$A39,'Mapping Entries'!$D$5:$D$204,V$4,'Mapping Entries'!$O$5:$O$204,"Yes"),"I","D","R","M")))</f>
        <v/>
      </c>
      <c r="W39" s="9">
        <f>IF(A39="","",COUNTIF(C39:V39,"?"))</f>
        <v/>
      </c>
      <c r="X39" s="19">
        <f>IF(A39="","",IFERROR(W39/COUNTIF($C$4:$V$4,"?*"),""))</f>
        <v/>
      </c>
      <c r="Y39" s="9">
        <f>IF(A39="","",COUNTIF(C39:V39,"M"))</f>
        <v/>
      </c>
    </row>
    <row r="40">
      <c r="A40" s="9">
        <f>IF('Lists &amp; Settings'!A40="","",'Lists &amp; Settings'!A40)</f>
        <v/>
      </c>
      <c r="B40" s="16">
        <f>IF(A40="","",'Lists &amp; Settings'!B40)</f>
        <v/>
      </c>
      <c r="C40" s="9">
        <f>IF(OR($A40="",C$4=""),"",IF(COUNTIFS('Mapping Entries'!$B$5:$B$204,$A40,'Mapping Entries'!$D$5:$D$204,C$4,'Mapping Entries'!$O$5:$O$204,"Yes")=0,"",CHOOSE(MAXIFS('Mapping Entries'!$N$5:$N$204,'Mapping Entries'!$B$5:$B$204,$A40,'Mapping Entries'!$D$5:$D$204,C$4,'Mapping Entries'!$O$5:$O$204,"Yes"),"I","D","R","M")))</f>
        <v/>
      </c>
      <c r="D40" s="9">
        <f>IF(OR($A40="",D$4=""),"",IF(COUNTIFS('Mapping Entries'!$B$5:$B$204,$A40,'Mapping Entries'!$D$5:$D$204,D$4,'Mapping Entries'!$O$5:$O$204,"Yes")=0,"",CHOOSE(MAXIFS('Mapping Entries'!$N$5:$N$204,'Mapping Entries'!$B$5:$B$204,$A40,'Mapping Entries'!$D$5:$D$204,D$4,'Mapping Entries'!$O$5:$O$204,"Yes"),"I","D","R","M")))</f>
        <v/>
      </c>
      <c r="E40" s="9">
        <f>IF(OR($A40="",E$4=""),"",IF(COUNTIFS('Mapping Entries'!$B$5:$B$204,$A40,'Mapping Entries'!$D$5:$D$204,E$4,'Mapping Entries'!$O$5:$O$204,"Yes")=0,"",CHOOSE(MAXIFS('Mapping Entries'!$N$5:$N$204,'Mapping Entries'!$B$5:$B$204,$A40,'Mapping Entries'!$D$5:$D$204,E$4,'Mapping Entries'!$O$5:$O$204,"Yes"),"I","D","R","M")))</f>
        <v/>
      </c>
      <c r="F40" s="9">
        <f>IF(OR($A40="",F$4=""),"",IF(COUNTIFS('Mapping Entries'!$B$5:$B$204,$A40,'Mapping Entries'!$D$5:$D$204,F$4,'Mapping Entries'!$O$5:$O$204,"Yes")=0,"",CHOOSE(MAXIFS('Mapping Entries'!$N$5:$N$204,'Mapping Entries'!$B$5:$B$204,$A40,'Mapping Entries'!$D$5:$D$204,F$4,'Mapping Entries'!$O$5:$O$204,"Yes"),"I","D","R","M")))</f>
        <v/>
      </c>
      <c r="G40" s="9">
        <f>IF(OR($A40="",G$4=""),"",IF(COUNTIFS('Mapping Entries'!$B$5:$B$204,$A40,'Mapping Entries'!$D$5:$D$204,G$4,'Mapping Entries'!$O$5:$O$204,"Yes")=0,"",CHOOSE(MAXIFS('Mapping Entries'!$N$5:$N$204,'Mapping Entries'!$B$5:$B$204,$A40,'Mapping Entries'!$D$5:$D$204,G$4,'Mapping Entries'!$O$5:$O$204,"Yes"),"I","D","R","M")))</f>
        <v/>
      </c>
      <c r="H40" s="9">
        <f>IF(OR($A40="",H$4=""),"",IF(COUNTIFS('Mapping Entries'!$B$5:$B$204,$A40,'Mapping Entries'!$D$5:$D$204,H$4,'Mapping Entries'!$O$5:$O$204,"Yes")=0,"",CHOOSE(MAXIFS('Mapping Entries'!$N$5:$N$204,'Mapping Entries'!$B$5:$B$204,$A40,'Mapping Entries'!$D$5:$D$204,H$4,'Mapping Entries'!$O$5:$O$204,"Yes"),"I","D","R","M")))</f>
        <v/>
      </c>
      <c r="I40" s="9">
        <f>IF(OR($A40="",I$4=""),"",IF(COUNTIFS('Mapping Entries'!$B$5:$B$204,$A40,'Mapping Entries'!$D$5:$D$204,I$4,'Mapping Entries'!$O$5:$O$204,"Yes")=0,"",CHOOSE(MAXIFS('Mapping Entries'!$N$5:$N$204,'Mapping Entries'!$B$5:$B$204,$A40,'Mapping Entries'!$D$5:$D$204,I$4,'Mapping Entries'!$O$5:$O$204,"Yes"),"I","D","R","M")))</f>
        <v/>
      </c>
      <c r="J40" s="9">
        <f>IF(OR($A40="",J$4=""),"",IF(COUNTIFS('Mapping Entries'!$B$5:$B$204,$A40,'Mapping Entries'!$D$5:$D$204,J$4,'Mapping Entries'!$O$5:$O$204,"Yes")=0,"",CHOOSE(MAXIFS('Mapping Entries'!$N$5:$N$204,'Mapping Entries'!$B$5:$B$204,$A40,'Mapping Entries'!$D$5:$D$204,J$4,'Mapping Entries'!$O$5:$O$204,"Yes"),"I","D","R","M")))</f>
        <v/>
      </c>
      <c r="K40" s="9">
        <f>IF(OR($A40="",K$4=""),"",IF(COUNTIFS('Mapping Entries'!$B$5:$B$204,$A40,'Mapping Entries'!$D$5:$D$204,K$4,'Mapping Entries'!$O$5:$O$204,"Yes")=0,"",CHOOSE(MAXIFS('Mapping Entries'!$N$5:$N$204,'Mapping Entries'!$B$5:$B$204,$A40,'Mapping Entries'!$D$5:$D$204,K$4,'Mapping Entries'!$O$5:$O$204,"Yes"),"I","D","R","M")))</f>
        <v/>
      </c>
      <c r="L40" s="9">
        <f>IF(OR($A40="",L$4=""),"",IF(COUNTIFS('Mapping Entries'!$B$5:$B$204,$A40,'Mapping Entries'!$D$5:$D$204,L$4,'Mapping Entries'!$O$5:$O$204,"Yes")=0,"",CHOOSE(MAXIFS('Mapping Entries'!$N$5:$N$204,'Mapping Entries'!$B$5:$B$204,$A40,'Mapping Entries'!$D$5:$D$204,L$4,'Mapping Entries'!$O$5:$O$204,"Yes"),"I","D","R","M")))</f>
        <v/>
      </c>
      <c r="M40" s="9">
        <f>IF(OR($A40="",M$4=""),"",IF(COUNTIFS('Mapping Entries'!$B$5:$B$204,$A40,'Mapping Entries'!$D$5:$D$204,M$4,'Mapping Entries'!$O$5:$O$204,"Yes")=0,"",CHOOSE(MAXIFS('Mapping Entries'!$N$5:$N$204,'Mapping Entries'!$B$5:$B$204,$A40,'Mapping Entries'!$D$5:$D$204,M$4,'Mapping Entries'!$O$5:$O$204,"Yes"),"I","D","R","M")))</f>
        <v/>
      </c>
      <c r="N40" s="9">
        <f>IF(OR($A40="",N$4=""),"",IF(COUNTIFS('Mapping Entries'!$B$5:$B$204,$A40,'Mapping Entries'!$D$5:$D$204,N$4,'Mapping Entries'!$O$5:$O$204,"Yes")=0,"",CHOOSE(MAXIFS('Mapping Entries'!$N$5:$N$204,'Mapping Entries'!$B$5:$B$204,$A40,'Mapping Entries'!$D$5:$D$204,N$4,'Mapping Entries'!$O$5:$O$204,"Yes"),"I","D","R","M")))</f>
        <v/>
      </c>
      <c r="O40" s="9">
        <f>IF(OR($A40="",O$4=""),"",IF(COUNTIFS('Mapping Entries'!$B$5:$B$204,$A40,'Mapping Entries'!$D$5:$D$204,O$4,'Mapping Entries'!$O$5:$O$204,"Yes")=0,"",CHOOSE(MAXIFS('Mapping Entries'!$N$5:$N$204,'Mapping Entries'!$B$5:$B$204,$A40,'Mapping Entries'!$D$5:$D$204,O$4,'Mapping Entries'!$O$5:$O$204,"Yes"),"I","D","R","M")))</f>
        <v/>
      </c>
      <c r="P40" s="9">
        <f>IF(OR($A40="",P$4=""),"",IF(COUNTIFS('Mapping Entries'!$B$5:$B$204,$A40,'Mapping Entries'!$D$5:$D$204,P$4,'Mapping Entries'!$O$5:$O$204,"Yes")=0,"",CHOOSE(MAXIFS('Mapping Entries'!$N$5:$N$204,'Mapping Entries'!$B$5:$B$204,$A40,'Mapping Entries'!$D$5:$D$204,P$4,'Mapping Entries'!$O$5:$O$204,"Yes"),"I","D","R","M")))</f>
        <v/>
      </c>
      <c r="Q40" s="9">
        <f>IF(OR($A40="",Q$4=""),"",IF(COUNTIFS('Mapping Entries'!$B$5:$B$204,$A40,'Mapping Entries'!$D$5:$D$204,Q$4,'Mapping Entries'!$O$5:$O$204,"Yes")=0,"",CHOOSE(MAXIFS('Mapping Entries'!$N$5:$N$204,'Mapping Entries'!$B$5:$B$204,$A40,'Mapping Entries'!$D$5:$D$204,Q$4,'Mapping Entries'!$O$5:$O$204,"Yes"),"I","D","R","M")))</f>
        <v/>
      </c>
      <c r="R40" s="9">
        <f>IF(OR($A40="",R$4=""),"",IF(COUNTIFS('Mapping Entries'!$B$5:$B$204,$A40,'Mapping Entries'!$D$5:$D$204,R$4,'Mapping Entries'!$O$5:$O$204,"Yes")=0,"",CHOOSE(MAXIFS('Mapping Entries'!$N$5:$N$204,'Mapping Entries'!$B$5:$B$204,$A40,'Mapping Entries'!$D$5:$D$204,R$4,'Mapping Entries'!$O$5:$O$204,"Yes"),"I","D","R","M")))</f>
        <v/>
      </c>
      <c r="S40" s="9">
        <f>IF(OR($A40="",S$4=""),"",IF(COUNTIFS('Mapping Entries'!$B$5:$B$204,$A40,'Mapping Entries'!$D$5:$D$204,S$4,'Mapping Entries'!$O$5:$O$204,"Yes")=0,"",CHOOSE(MAXIFS('Mapping Entries'!$N$5:$N$204,'Mapping Entries'!$B$5:$B$204,$A40,'Mapping Entries'!$D$5:$D$204,S$4,'Mapping Entries'!$O$5:$O$204,"Yes"),"I","D","R","M")))</f>
        <v/>
      </c>
      <c r="T40" s="9">
        <f>IF(OR($A40="",T$4=""),"",IF(COUNTIFS('Mapping Entries'!$B$5:$B$204,$A40,'Mapping Entries'!$D$5:$D$204,T$4,'Mapping Entries'!$O$5:$O$204,"Yes")=0,"",CHOOSE(MAXIFS('Mapping Entries'!$N$5:$N$204,'Mapping Entries'!$B$5:$B$204,$A40,'Mapping Entries'!$D$5:$D$204,T$4,'Mapping Entries'!$O$5:$O$204,"Yes"),"I","D","R","M")))</f>
        <v/>
      </c>
      <c r="U40" s="9">
        <f>IF(OR($A40="",U$4=""),"",IF(COUNTIFS('Mapping Entries'!$B$5:$B$204,$A40,'Mapping Entries'!$D$5:$D$204,U$4,'Mapping Entries'!$O$5:$O$204,"Yes")=0,"",CHOOSE(MAXIFS('Mapping Entries'!$N$5:$N$204,'Mapping Entries'!$B$5:$B$204,$A40,'Mapping Entries'!$D$5:$D$204,U$4,'Mapping Entries'!$O$5:$O$204,"Yes"),"I","D","R","M")))</f>
        <v/>
      </c>
      <c r="V40" s="9">
        <f>IF(OR($A40="",V$4=""),"",IF(COUNTIFS('Mapping Entries'!$B$5:$B$204,$A40,'Mapping Entries'!$D$5:$D$204,V$4,'Mapping Entries'!$O$5:$O$204,"Yes")=0,"",CHOOSE(MAXIFS('Mapping Entries'!$N$5:$N$204,'Mapping Entries'!$B$5:$B$204,$A40,'Mapping Entries'!$D$5:$D$204,V$4,'Mapping Entries'!$O$5:$O$204,"Yes"),"I","D","R","M")))</f>
        <v/>
      </c>
      <c r="W40" s="9">
        <f>IF(A40="","",COUNTIF(C40:V40,"?"))</f>
        <v/>
      </c>
      <c r="X40" s="19">
        <f>IF(A40="","",IFERROR(W40/COUNTIF($C$4:$V$4,"?*"),""))</f>
        <v/>
      </c>
      <c r="Y40" s="9">
        <f>IF(A40="","",COUNTIF(C40:V40,"M"))</f>
        <v/>
      </c>
    </row>
    <row r="41">
      <c r="A41" s="9">
        <f>IF('Lists &amp; Settings'!A41="","",'Lists &amp; Settings'!A41)</f>
        <v/>
      </c>
      <c r="B41" s="16">
        <f>IF(A41="","",'Lists &amp; Settings'!B41)</f>
        <v/>
      </c>
      <c r="C41" s="9">
        <f>IF(OR($A41="",C$4=""),"",IF(COUNTIFS('Mapping Entries'!$B$5:$B$204,$A41,'Mapping Entries'!$D$5:$D$204,C$4,'Mapping Entries'!$O$5:$O$204,"Yes")=0,"",CHOOSE(MAXIFS('Mapping Entries'!$N$5:$N$204,'Mapping Entries'!$B$5:$B$204,$A41,'Mapping Entries'!$D$5:$D$204,C$4,'Mapping Entries'!$O$5:$O$204,"Yes"),"I","D","R","M")))</f>
        <v/>
      </c>
      <c r="D41" s="9">
        <f>IF(OR($A41="",D$4=""),"",IF(COUNTIFS('Mapping Entries'!$B$5:$B$204,$A41,'Mapping Entries'!$D$5:$D$204,D$4,'Mapping Entries'!$O$5:$O$204,"Yes")=0,"",CHOOSE(MAXIFS('Mapping Entries'!$N$5:$N$204,'Mapping Entries'!$B$5:$B$204,$A41,'Mapping Entries'!$D$5:$D$204,D$4,'Mapping Entries'!$O$5:$O$204,"Yes"),"I","D","R","M")))</f>
        <v/>
      </c>
      <c r="E41" s="9">
        <f>IF(OR($A41="",E$4=""),"",IF(COUNTIFS('Mapping Entries'!$B$5:$B$204,$A41,'Mapping Entries'!$D$5:$D$204,E$4,'Mapping Entries'!$O$5:$O$204,"Yes")=0,"",CHOOSE(MAXIFS('Mapping Entries'!$N$5:$N$204,'Mapping Entries'!$B$5:$B$204,$A41,'Mapping Entries'!$D$5:$D$204,E$4,'Mapping Entries'!$O$5:$O$204,"Yes"),"I","D","R","M")))</f>
        <v/>
      </c>
      <c r="F41" s="9">
        <f>IF(OR($A41="",F$4=""),"",IF(COUNTIFS('Mapping Entries'!$B$5:$B$204,$A41,'Mapping Entries'!$D$5:$D$204,F$4,'Mapping Entries'!$O$5:$O$204,"Yes")=0,"",CHOOSE(MAXIFS('Mapping Entries'!$N$5:$N$204,'Mapping Entries'!$B$5:$B$204,$A41,'Mapping Entries'!$D$5:$D$204,F$4,'Mapping Entries'!$O$5:$O$204,"Yes"),"I","D","R","M")))</f>
        <v/>
      </c>
      <c r="G41" s="9">
        <f>IF(OR($A41="",G$4=""),"",IF(COUNTIFS('Mapping Entries'!$B$5:$B$204,$A41,'Mapping Entries'!$D$5:$D$204,G$4,'Mapping Entries'!$O$5:$O$204,"Yes")=0,"",CHOOSE(MAXIFS('Mapping Entries'!$N$5:$N$204,'Mapping Entries'!$B$5:$B$204,$A41,'Mapping Entries'!$D$5:$D$204,G$4,'Mapping Entries'!$O$5:$O$204,"Yes"),"I","D","R","M")))</f>
        <v/>
      </c>
      <c r="H41" s="9">
        <f>IF(OR($A41="",H$4=""),"",IF(COUNTIFS('Mapping Entries'!$B$5:$B$204,$A41,'Mapping Entries'!$D$5:$D$204,H$4,'Mapping Entries'!$O$5:$O$204,"Yes")=0,"",CHOOSE(MAXIFS('Mapping Entries'!$N$5:$N$204,'Mapping Entries'!$B$5:$B$204,$A41,'Mapping Entries'!$D$5:$D$204,H$4,'Mapping Entries'!$O$5:$O$204,"Yes"),"I","D","R","M")))</f>
        <v/>
      </c>
      <c r="I41" s="9">
        <f>IF(OR($A41="",I$4=""),"",IF(COUNTIFS('Mapping Entries'!$B$5:$B$204,$A41,'Mapping Entries'!$D$5:$D$204,I$4,'Mapping Entries'!$O$5:$O$204,"Yes")=0,"",CHOOSE(MAXIFS('Mapping Entries'!$N$5:$N$204,'Mapping Entries'!$B$5:$B$204,$A41,'Mapping Entries'!$D$5:$D$204,I$4,'Mapping Entries'!$O$5:$O$204,"Yes"),"I","D","R","M")))</f>
        <v/>
      </c>
      <c r="J41" s="9">
        <f>IF(OR($A41="",J$4=""),"",IF(COUNTIFS('Mapping Entries'!$B$5:$B$204,$A41,'Mapping Entries'!$D$5:$D$204,J$4,'Mapping Entries'!$O$5:$O$204,"Yes")=0,"",CHOOSE(MAXIFS('Mapping Entries'!$N$5:$N$204,'Mapping Entries'!$B$5:$B$204,$A41,'Mapping Entries'!$D$5:$D$204,J$4,'Mapping Entries'!$O$5:$O$204,"Yes"),"I","D","R","M")))</f>
        <v/>
      </c>
      <c r="K41" s="9">
        <f>IF(OR($A41="",K$4=""),"",IF(COUNTIFS('Mapping Entries'!$B$5:$B$204,$A41,'Mapping Entries'!$D$5:$D$204,K$4,'Mapping Entries'!$O$5:$O$204,"Yes")=0,"",CHOOSE(MAXIFS('Mapping Entries'!$N$5:$N$204,'Mapping Entries'!$B$5:$B$204,$A41,'Mapping Entries'!$D$5:$D$204,K$4,'Mapping Entries'!$O$5:$O$204,"Yes"),"I","D","R","M")))</f>
        <v/>
      </c>
      <c r="L41" s="9">
        <f>IF(OR($A41="",L$4=""),"",IF(COUNTIFS('Mapping Entries'!$B$5:$B$204,$A41,'Mapping Entries'!$D$5:$D$204,L$4,'Mapping Entries'!$O$5:$O$204,"Yes")=0,"",CHOOSE(MAXIFS('Mapping Entries'!$N$5:$N$204,'Mapping Entries'!$B$5:$B$204,$A41,'Mapping Entries'!$D$5:$D$204,L$4,'Mapping Entries'!$O$5:$O$204,"Yes"),"I","D","R","M")))</f>
        <v/>
      </c>
      <c r="M41" s="9">
        <f>IF(OR($A41="",M$4=""),"",IF(COUNTIFS('Mapping Entries'!$B$5:$B$204,$A41,'Mapping Entries'!$D$5:$D$204,M$4,'Mapping Entries'!$O$5:$O$204,"Yes")=0,"",CHOOSE(MAXIFS('Mapping Entries'!$N$5:$N$204,'Mapping Entries'!$B$5:$B$204,$A41,'Mapping Entries'!$D$5:$D$204,M$4,'Mapping Entries'!$O$5:$O$204,"Yes"),"I","D","R","M")))</f>
        <v/>
      </c>
      <c r="N41" s="9">
        <f>IF(OR($A41="",N$4=""),"",IF(COUNTIFS('Mapping Entries'!$B$5:$B$204,$A41,'Mapping Entries'!$D$5:$D$204,N$4,'Mapping Entries'!$O$5:$O$204,"Yes")=0,"",CHOOSE(MAXIFS('Mapping Entries'!$N$5:$N$204,'Mapping Entries'!$B$5:$B$204,$A41,'Mapping Entries'!$D$5:$D$204,N$4,'Mapping Entries'!$O$5:$O$204,"Yes"),"I","D","R","M")))</f>
        <v/>
      </c>
      <c r="O41" s="9">
        <f>IF(OR($A41="",O$4=""),"",IF(COUNTIFS('Mapping Entries'!$B$5:$B$204,$A41,'Mapping Entries'!$D$5:$D$204,O$4,'Mapping Entries'!$O$5:$O$204,"Yes")=0,"",CHOOSE(MAXIFS('Mapping Entries'!$N$5:$N$204,'Mapping Entries'!$B$5:$B$204,$A41,'Mapping Entries'!$D$5:$D$204,O$4,'Mapping Entries'!$O$5:$O$204,"Yes"),"I","D","R","M")))</f>
        <v/>
      </c>
      <c r="P41" s="9">
        <f>IF(OR($A41="",P$4=""),"",IF(COUNTIFS('Mapping Entries'!$B$5:$B$204,$A41,'Mapping Entries'!$D$5:$D$204,P$4,'Mapping Entries'!$O$5:$O$204,"Yes")=0,"",CHOOSE(MAXIFS('Mapping Entries'!$N$5:$N$204,'Mapping Entries'!$B$5:$B$204,$A41,'Mapping Entries'!$D$5:$D$204,P$4,'Mapping Entries'!$O$5:$O$204,"Yes"),"I","D","R","M")))</f>
        <v/>
      </c>
      <c r="Q41" s="9">
        <f>IF(OR($A41="",Q$4=""),"",IF(COUNTIFS('Mapping Entries'!$B$5:$B$204,$A41,'Mapping Entries'!$D$5:$D$204,Q$4,'Mapping Entries'!$O$5:$O$204,"Yes")=0,"",CHOOSE(MAXIFS('Mapping Entries'!$N$5:$N$204,'Mapping Entries'!$B$5:$B$204,$A41,'Mapping Entries'!$D$5:$D$204,Q$4,'Mapping Entries'!$O$5:$O$204,"Yes"),"I","D","R","M")))</f>
        <v/>
      </c>
      <c r="R41" s="9">
        <f>IF(OR($A41="",R$4=""),"",IF(COUNTIFS('Mapping Entries'!$B$5:$B$204,$A41,'Mapping Entries'!$D$5:$D$204,R$4,'Mapping Entries'!$O$5:$O$204,"Yes")=0,"",CHOOSE(MAXIFS('Mapping Entries'!$N$5:$N$204,'Mapping Entries'!$B$5:$B$204,$A41,'Mapping Entries'!$D$5:$D$204,R$4,'Mapping Entries'!$O$5:$O$204,"Yes"),"I","D","R","M")))</f>
        <v/>
      </c>
      <c r="S41" s="9">
        <f>IF(OR($A41="",S$4=""),"",IF(COUNTIFS('Mapping Entries'!$B$5:$B$204,$A41,'Mapping Entries'!$D$5:$D$204,S$4,'Mapping Entries'!$O$5:$O$204,"Yes")=0,"",CHOOSE(MAXIFS('Mapping Entries'!$N$5:$N$204,'Mapping Entries'!$B$5:$B$204,$A41,'Mapping Entries'!$D$5:$D$204,S$4,'Mapping Entries'!$O$5:$O$204,"Yes"),"I","D","R","M")))</f>
        <v/>
      </c>
      <c r="T41" s="9">
        <f>IF(OR($A41="",T$4=""),"",IF(COUNTIFS('Mapping Entries'!$B$5:$B$204,$A41,'Mapping Entries'!$D$5:$D$204,T$4,'Mapping Entries'!$O$5:$O$204,"Yes")=0,"",CHOOSE(MAXIFS('Mapping Entries'!$N$5:$N$204,'Mapping Entries'!$B$5:$B$204,$A41,'Mapping Entries'!$D$5:$D$204,T$4,'Mapping Entries'!$O$5:$O$204,"Yes"),"I","D","R","M")))</f>
        <v/>
      </c>
      <c r="U41" s="9">
        <f>IF(OR($A41="",U$4=""),"",IF(COUNTIFS('Mapping Entries'!$B$5:$B$204,$A41,'Mapping Entries'!$D$5:$D$204,U$4,'Mapping Entries'!$O$5:$O$204,"Yes")=0,"",CHOOSE(MAXIFS('Mapping Entries'!$N$5:$N$204,'Mapping Entries'!$B$5:$B$204,$A41,'Mapping Entries'!$D$5:$D$204,U$4,'Mapping Entries'!$O$5:$O$204,"Yes"),"I","D","R","M")))</f>
        <v/>
      </c>
      <c r="V41" s="9">
        <f>IF(OR($A41="",V$4=""),"",IF(COUNTIFS('Mapping Entries'!$B$5:$B$204,$A41,'Mapping Entries'!$D$5:$D$204,V$4,'Mapping Entries'!$O$5:$O$204,"Yes")=0,"",CHOOSE(MAXIFS('Mapping Entries'!$N$5:$N$204,'Mapping Entries'!$B$5:$B$204,$A41,'Mapping Entries'!$D$5:$D$204,V$4,'Mapping Entries'!$O$5:$O$204,"Yes"),"I","D","R","M")))</f>
        <v/>
      </c>
      <c r="W41" s="9">
        <f>IF(A41="","",COUNTIF(C41:V41,"?"))</f>
        <v/>
      </c>
      <c r="X41" s="19">
        <f>IF(A41="","",IFERROR(W41/COUNTIF($C$4:$V$4,"?*"),""))</f>
        <v/>
      </c>
      <c r="Y41" s="9">
        <f>IF(A41="","",COUNTIF(C41:V41,"M"))</f>
        <v/>
      </c>
    </row>
    <row r="42">
      <c r="A42" s="9">
        <f>IF('Lists &amp; Settings'!A42="","",'Lists &amp; Settings'!A42)</f>
        <v/>
      </c>
      <c r="B42" s="16">
        <f>IF(A42="","",'Lists &amp; Settings'!B42)</f>
        <v/>
      </c>
      <c r="C42" s="9">
        <f>IF(OR($A42="",C$4=""),"",IF(COUNTIFS('Mapping Entries'!$B$5:$B$204,$A42,'Mapping Entries'!$D$5:$D$204,C$4,'Mapping Entries'!$O$5:$O$204,"Yes")=0,"",CHOOSE(MAXIFS('Mapping Entries'!$N$5:$N$204,'Mapping Entries'!$B$5:$B$204,$A42,'Mapping Entries'!$D$5:$D$204,C$4,'Mapping Entries'!$O$5:$O$204,"Yes"),"I","D","R","M")))</f>
        <v/>
      </c>
      <c r="D42" s="9">
        <f>IF(OR($A42="",D$4=""),"",IF(COUNTIFS('Mapping Entries'!$B$5:$B$204,$A42,'Mapping Entries'!$D$5:$D$204,D$4,'Mapping Entries'!$O$5:$O$204,"Yes")=0,"",CHOOSE(MAXIFS('Mapping Entries'!$N$5:$N$204,'Mapping Entries'!$B$5:$B$204,$A42,'Mapping Entries'!$D$5:$D$204,D$4,'Mapping Entries'!$O$5:$O$204,"Yes"),"I","D","R","M")))</f>
        <v/>
      </c>
      <c r="E42" s="9">
        <f>IF(OR($A42="",E$4=""),"",IF(COUNTIFS('Mapping Entries'!$B$5:$B$204,$A42,'Mapping Entries'!$D$5:$D$204,E$4,'Mapping Entries'!$O$5:$O$204,"Yes")=0,"",CHOOSE(MAXIFS('Mapping Entries'!$N$5:$N$204,'Mapping Entries'!$B$5:$B$204,$A42,'Mapping Entries'!$D$5:$D$204,E$4,'Mapping Entries'!$O$5:$O$204,"Yes"),"I","D","R","M")))</f>
        <v/>
      </c>
      <c r="F42" s="9">
        <f>IF(OR($A42="",F$4=""),"",IF(COUNTIFS('Mapping Entries'!$B$5:$B$204,$A42,'Mapping Entries'!$D$5:$D$204,F$4,'Mapping Entries'!$O$5:$O$204,"Yes")=0,"",CHOOSE(MAXIFS('Mapping Entries'!$N$5:$N$204,'Mapping Entries'!$B$5:$B$204,$A42,'Mapping Entries'!$D$5:$D$204,F$4,'Mapping Entries'!$O$5:$O$204,"Yes"),"I","D","R","M")))</f>
        <v/>
      </c>
      <c r="G42" s="9">
        <f>IF(OR($A42="",G$4=""),"",IF(COUNTIFS('Mapping Entries'!$B$5:$B$204,$A42,'Mapping Entries'!$D$5:$D$204,G$4,'Mapping Entries'!$O$5:$O$204,"Yes")=0,"",CHOOSE(MAXIFS('Mapping Entries'!$N$5:$N$204,'Mapping Entries'!$B$5:$B$204,$A42,'Mapping Entries'!$D$5:$D$204,G$4,'Mapping Entries'!$O$5:$O$204,"Yes"),"I","D","R","M")))</f>
        <v/>
      </c>
      <c r="H42" s="9">
        <f>IF(OR($A42="",H$4=""),"",IF(COUNTIFS('Mapping Entries'!$B$5:$B$204,$A42,'Mapping Entries'!$D$5:$D$204,H$4,'Mapping Entries'!$O$5:$O$204,"Yes")=0,"",CHOOSE(MAXIFS('Mapping Entries'!$N$5:$N$204,'Mapping Entries'!$B$5:$B$204,$A42,'Mapping Entries'!$D$5:$D$204,H$4,'Mapping Entries'!$O$5:$O$204,"Yes"),"I","D","R","M")))</f>
        <v/>
      </c>
      <c r="I42" s="9">
        <f>IF(OR($A42="",I$4=""),"",IF(COUNTIFS('Mapping Entries'!$B$5:$B$204,$A42,'Mapping Entries'!$D$5:$D$204,I$4,'Mapping Entries'!$O$5:$O$204,"Yes")=0,"",CHOOSE(MAXIFS('Mapping Entries'!$N$5:$N$204,'Mapping Entries'!$B$5:$B$204,$A42,'Mapping Entries'!$D$5:$D$204,I$4,'Mapping Entries'!$O$5:$O$204,"Yes"),"I","D","R","M")))</f>
        <v/>
      </c>
      <c r="J42" s="9">
        <f>IF(OR($A42="",J$4=""),"",IF(COUNTIFS('Mapping Entries'!$B$5:$B$204,$A42,'Mapping Entries'!$D$5:$D$204,J$4,'Mapping Entries'!$O$5:$O$204,"Yes")=0,"",CHOOSE(MAXIFS('Mapping Entries'!$N$5:$N$204,'Mapping Entries'!$B$5:$B$204,$A42,'Mapping Entries'!$D$5:$D$204,J$4,'Mapping Entries'!$O$5:$O$204,"Yes"),"I","D","R","M")))</f>
        <v/>
      </c>
      <c r="K42" s="9">
        <f>IF(OR($A42="",K$4=""),"",IF(COUNTIFS('Mapping Entries'!$B$5:$B$204,$A42,'Mapping Entries'!$D$5:$D$204,K$4,'Mapping Entries'!$O$5:$O$204,"Yes")=0,"",CHOOSE(MAXIFS('Mapping Entries'!$N$5:$N$204,'Mapping Entries'!$B$5:$B$204,$A42,'Mapping Entries'!$D$5:$D$204,K$4,'Mapping Entries'!$O$5:$O$204,"Yes"),"I","D","R","M")))</f>
        <v/>
      </c>
      <c r="L42" s="9">
        <f>IF(OR($A42="",L$4=""),"",IF(COUNTIFS('Mapping Entries'!$B$5:$B$204,$A42,'Mapping Entries'!$D$5:$D$204,L$4,'Mapping Entries'!$O$5:$O$204,"Yes")=0,"",CHOOSE(MAXIFS('Mapping Entries'!$N$5:$N$204,'Mapping Entries'!$B$5:$B$204,$A42,'Mapping Entries'!$D$5:$D$204,L$4,'Mapping Entries'!$O$5:$O$204,"Yes"),"I","D","R","M")))</f>
        <v/>
      </c>
      <c r="M42" s="9">
        <f>IF(OR($A42="",M$4=""),"",IF(COUNTIFS('Mapping Entries'!$B$5:$B$204,$A42,'Mapping Entries'!$D$5:$D$204,M$4,'Mapping Entries'!$O$5:$O$204,"Yes")=0,"",CHOOSE(MAXIFS('Mapping Entries'!$N$5:$N$204,'Mapping Entries'!$B$5:$B$204,$A42,'Mapping Entries'!$D$5:$D$204,M$4,'Mapping Entries'!$O$5:$O$204,"Yes"),"I","D","R","M")))</f>
        <v/>
      </c>
      <c r="N42" s="9">
        <f>IF(OR($A42="",N$4=""),"",IF(COUNTIFS('Mapping Entries'!$B$5:$B$204,$A42,'Mapping Entries'!$D$5:$D$204,N$4,'Mapping Entries'!$O$5:$O$204,"Yes")=0,"",CHOOSE(MAXIFS('Mapping Entries'!$N$5:$N$204,'Mapping Entries'!$B$5:$B$204,$A42,'Mapping Entries'!$D$5:$D$204,N$4,'Mapping Entries'!$O$5:$O$204,"Yes"),"I","D","R","M")))</f>
        <v/>
      </c>
      <c r="O42" s="9">
        <f>IF(OR($A42="",O$4=""),"",IF(COUNTIFS('Mapping Entries'!$B$5:$B$204,$A42,'Mapping Entries'!$D$5:$D$204,O$4,'Mapping Entries'!$O$5:$O$204,"Yes")=0,"",CHOOSE(MAXIFS('Mapping Entries'!$N$5:$N$204,'Mapping Entries'!$B$5:$B$204,$A42,'Mapping Entries'!$D$5:$D$204,O$4,'Mapping Entries'!$O$5:$O$204,"Yes"),"I","D","R","M")))</f>
        <v/>
      </c>
      <c r="P42" s="9">
        <f>IF(OR($A42="",P$4=""),"",IF(COUNTIFS('Mapping Entries'!$B$5:$B$204,$A42,'Mapping Entries'!$D$5:$D$204,P$4,'Mapping Entries'!$O$5:$O$204,"Yes")=0,"",CHOOSE(MAXIFS('Mapping Entries'!$N$5:$N$204,'Mapping Entries'!$B$5:$B$204,$A42,'Mapping Entries'!$D$5:$D$204,P$4,'Mapping Entries'!$O$5:$O$204,"Yes"),"I","D","R","M")))</f>
        <v/>
      </c>
      <c r="Q42" s="9">
        <f>IF(OR($A42="",Q$4=""),"",IF(COUNTIFS('Mapping Entries'!$B$5:$B$204,$A42,'Mapping Entries'!$D$5:$D$204,Q$4,'Mapping Entries'!$O$5:$O$204,"Yes")=0,"",CHOOSE(MAXIFS('Mapping Entries'!$N$5:$N$204,'Mapping Entries'!$B$5:$B$204,$A42,'Mapping Entries'!$D$5:$D$204,Q$4,'Mapping Entries'!$O$5:$O$204,"Yes"),"I","D","R","M")))</f>
        <v/>
      </c>
      <c r="R42" s="9">
        <f>IF(OR($A42="",R$4=""),"",IF(COUNTIFS('Mapping Entries'!$B$5:$B$204,$A42,'Mapping Entries'!$D$5:$D$204,R$4,'Mapping Entries'!$O$5:$O$204,"Yes")=0,"",CHOOSE(MAXIFS('Mapping Entries'!$N$5:$N$204,'Mapping Entries'!$B$5:$B$204,$A42,'Mapping Entries'!$D$5:$D$204,R$4,'Mapping Entries'!$O$5:$O$204,"Yes"),"I","D","R","M")))</f>
        <v/>
      </c>
      <c r="S42" s="9">
        <f>IF(OR($A42="",S$4=""),"",IF(COUNTIFS('Mapping Entries'!$B$5:$B$204,$A42,'Mapping Entries'!$D$5:$D$204,S$4,'Mapping Entries'!$O$5:$O$204,"Yes")=0,"",CHOOSE(MAXIFS('Mapping Entries'!$N$5:$N$204,'Mapping Entries'!$B$5:$B$204,$A42,'Mapping Entries'!$D$5:$D$204,S$4,'Mapping Entries'!$O$5:$O$204,"Yes"),"I","D","R","M")))</f>
        <v/>
      </c>
      <c r="T42" s="9">
        <f>IF(OR($A42="",T$4=""),"",IF(COUNTIFS('Mapping Entries'!$B$5:$B$204,$A42,'Mapping Entries'!$D$5:$D$204,T$4,'Mapping Entries'!$O$5:$O$204,"Yes")=0,"",CHOOSE(MAXIFS('Mapping Entries'!$N$5:$N$204,'Mapping Entries'!$B$5:$B$204,$A42,'Mapping Entries'!$D$5:$D$204,T$4,'Mapping Entries'!$O$5:$O$204,"Yes"),"I","D","R","M")))</f>
        <v/>
      </c>
      <c r="U42" s="9">
        <f>IF(OR($A42="",U$4=""),"",IF(COUNTIFS('Mapping Entries'!$B$5:$B$204,$A42,'Mapping Entries'!$D$5:$D$204,U$4,'Mapping Entries'!$O$5:$O$204,"Yes")=0,"",CHOOSE(MAXIFS('Mapping Entries'!$N$5:$N$204,'Mapping Entries'!$B$5:$B$204,$A42,'Mapping Entries'!$D$5:$D$204,U$4,'Mapping Entries'!$O$5:$O$204,"Yes"),"I","D","R","M")))</f>
        <v/>
      </c>
      <c r="V42" s="9">
        <f>IF(OR($A42="",V$4=""),"",IF(COUNTIFS('Mapping Entries'!$B$5:$B$204,$A42,'Mapping Entries'!$D$5:$D$204,V$4,'Mapping Entries'!$O$5:$O$204,"Yes")=0,"",CHOOSE(MAXIFS('Mapping Entries'!$N$5:$N$204,'Mapping Entries'!$B$5:$B$204,$A42,'Mapping Entries'!$D$5:$D$204,V$4,'Mapping Entries'!$O$5:$O$204,"Yes"),"I","D","R","M")))</f>
        <v/>
      </c>
      <c r="W42" s="9">
        <f>IF(A42="","",COUNTIF(C42:V42,"?"))</f>
        <v/>
      </c>
      <c r="X42" s="19">
        <f>IF(A42="","",IFERROR(W42/COUNTIF($C$4:$V$4,"?*"),""))</f>
        <v/>
      </c>
      <c r="Y42" s="9">
        <f>IF(A42="","",COUNTIF(C42:V42,"M"))</f>
        <v/>
      </c>
    </row>
    <row r="43">
      <c r="A43" s="9">
        <f>IF('Lists &amp; Settings'!A43="","",'Lists &amp; Settings'!A43)</f>
        <v/>
      </c>
      <c r="B43" s="16">
        <f>IF(A43="","",'Lists &amp; Settings'!B43)</f>
        <v/>
      </c>
      <c r="C43" s="9">
        <f>IF(OR($A43="",C$4=""),"",IF(COUNTIFS('Mapping Entries'!$B$5:$B$204,$A43,'Mapping Entries'!$D$5:$D$204,C$4,'Mapping Entries'!$O$5:$O$204,"Yes")=0,"",CHOOSE(MAXIFS('Mapping Entries'!$N$5:$N$204,'Mapping Entries'!$B$5:$B$204,$A43,'Mapping Entries'!$D$5:$D$204,C$4,'Mapping Entries'!$O$5:$O$204,"Yes"),"I","D","R","M")))</f>
        <v/>
      </c>
      <c r="D43" s="9">
        <f>IF(OR($A43="",D$4=""),"",IF(COUNTIFS('Mapping Entries'!$B$5:$B$204,$A43,'Mapping Entries'!$D$5:$D$204,D$4,'Mapping Entries'!$O$5:$O$204,"Yes")=0,"",CHOOSE(MAXIFS('Mapping Entries'!$N$5:$N$204,'Mapping Entries'!$B$5:$B$204,$A43,'Mapping Entries'!$D$5:$D$204,D$4,'Mapping Entries'!$O$5:$O$204,"Yes"),"I","D","R","M")))</f>
        <v/>
      </c>
      <c r="E43" s="9">
        <f>IF(OR($A43="",E$4=""),"",IF(COUNTIFS('Mapping Entries'!$B$5:$B$204,$A43,'Mapping Entries'!$D$5:$D$204,E$4,'Mapping Entries'!$O$5:$O$204,"Yes")=0,"",CHOOSE(MAXIFS('Mapping Entries'!$N$5:$N$204,'Mapping Entries'!$B$5:$B$204,$A43,'Mapping Entries'!$D$5:$D$204,E$4,'Mapping Entries'!$O$5:$O$204,"Yes"),"I","D","R","M")))</f>
        <v/>
      </c>
      <c r="F43" s="9">
        <f>IF(OR($A43="",F$4=""),"",IF(COUNTIFS('Mapping Entries'!$B$5:$B$204,$A43,'Mapping Entries'!$D$5:$D$204,F$4,'Mapping Entries'!$O$5:$O$204,"Yes")=0,"",CHOOSE(MAXIFS('Mapping Entries'!$N$5:$N$204,'Mapping Entries'!$B$5:$B$204,$A43,'Mapping Entries'!$D$5:$D$204,F$4,'Mapping Entries'!$O$5:$O$204,"Yes"),"I","D","R","M")))</f>
        <v/>
      </c>
      <c r="G43" s="9">
        <f>IF(OR($A43="",G$4=""),"",IF(COUNTIFS('Mapping Entries'!$B$5:$B$204,$A43,'Mapping Entries'!$D$5:$D$204,G$4,'Mapping Entries'!$O$5:$O$204,"Yes")=0,"",CHOOSE(MAXIFS('Mapping Entries'!$N$5:$N$204,'Mapping Entries'!$B$5:$B$204,$A43,'Mapping Entries'!$D$5:$D$204,G$4,'Mapping Entries'!$O$5:$O$204,"Yes"),"I","D","R","M")))</f>
        <v/>
      </c>
      <c r="H43" s="9">
        <f>IF(OR($A43="",H$4=""),"",IF(COUNTIFS('Mapping Entries'!$B$5:$B$204,$A43,'Mapping Entries'!$D$5:$D$204,H$4,'Mapping Entries'!$O$5:$O$204,"Yes")=0,"",CHOOSE(MAXIFS('Mapping Entries'!$N$5:$N$204,'Mapping Entries'!$B$5:$B$204,$A43,'Mapping Entries'!$D$5:$D$204,H$4,'Mapping Entries'!$O$5:$O$204,"Yes"),"I","D","R","M")))</f>
        <v/>
      </c>
      <c r="I43" s="9">
        <f>IF(OR($A43="",I$4=""),"",IF(COUNTIFS('Mapping Entries'!$B$5:$B$204,$A43,'Mapping Entries'!$D$5:$D$204,I$4,'Mapping Entries'!$O$5:$O$204,"Yes")=0,"",CHOOSE(MAXIFS('Mapping Entries'!$N$5:$N$204,'Mapping Entries'!$B$5:$B$204,$A43,'Mapping Entries'!$D$5:$D$204,I$4,'Mapping Entries'!$O$5:$O$204,"Yes"),"I","D","R","M")))</f>
        <v/>
      </c>
      <c r="J43" s="9">
        <f>IF(OR($A43="",J$4=""),"",IF(COUNTIFS('Mapping Entries'!$B$5:$B$204,$A43,'Mapping Entries'!$D$5:$D$204,J$4,'Mapping Entries'!$O$5:$O$204,"Yes")=0,"",CHOOSE(MAXIFS('Mapping Entries'!$N$5:$N$204,'Mapping Entries'!$B$5:$B$204,$A43,'Mapping Entries'!$D$5:$D$204,J$4,'Mapping Entries'!$O$5:$O$204,"Yes"),"I","D","R","M")))</f>
        <v/>
      </c>
      <c r="K43" s="9">
        <f>IF(OR($A43="",K$4=""),"",IF(COUNTIFS('Mapping Entries'!$B$5:$B$204,$A43,'Mapping Entries'!$D$5:$D$204,K$4,'Mapping Entries'!$O$5:$O$204,"Yes")=0,"",CHOOSE(MAXIFS('Mapping Entries'!$N$5:$N$204,'Mapping Entries'!$B$5:$B$204,$A43,'Mapping Entries'!$D$5:$D$204,K$4,'Mapping Entries'!$O$5:$O$204,"Yes"),"I","D","R","M")))</f>
        <v/>
      </c>
      <c r="L43" s="9">
        <f>IF(OR($A43="",L$4=""),"",IF(COUNTIFS('Mapping Entries'!$B$5:$B$204,$A43,'Mapping Entries'!$D$5:$D$204,L$4,'Mapping Entries'!$O$5:$O$204,"Yes")=0,"",CHOOSE(MAXIFS('Mapping Entries'!$N$5:$N$204,'Mapping Entries'!$B$5:$B$204,$A43,'Mapping Entries'!$D$5:$D$204,L$4,'Mapping Entries'!$O$5:$O$204,"Yes"),"I","D","R","M")))</f>
        <v/>
      </c>
      <c r="M43" s="9">
        <f>IF(OR($A43="",M$4=""),"",IF(COUNTIFS('Mapping Entries'!$B$5:$B$204,$A43,'Mapping Entries'!$D$5:$D$204,M$4,'Mapping Entries'!$O$5:$O$204,"Yes")=0,"",CHOOSE(MAXIFS('Mapping Entries'!$N$5:$N$204,'Mapping Entries'!$B$5:$B$204,$A43,'Mapping Entries'!$D$5:$D$204,M$4,'Mapping Entries'!$O$5:$O$204,"Yes"),"I","D","R","M")))</f>
        <v/>
      </c>
      <c r="N43" s="9">
        <f>IF(OR($A43="",N$4=""),"",IF(COUNTIFS('Mapping Entries'!$B$5:$B$204,$A43,'Mapping Entries'!$D$5:$D$204,N$4,'Mapping Entries'!$O$5:$O$204,"Yes")=0,"",CHOOSE(MAXIFS('Mapping Entries'!$N$5:$N$204,'Mapping Entries'!$B$5:$B$204,$A43,'Mapping Entries'!$D$5:$D$204,N$4,'Mapping Entries'!$O$5:$O$204,"Yes"),"I","D","R","M")))</f>
        <v/>
      </c>
      <c r="O43" s="9">
        <f>IF(OR($A43="",O$4=""),"",IF(COUNTIFS('Mapping Entries'!$B$5:$B$204,$A43,'Mapping Entries'!$D$5:$D$204,O$4,'Mapping Entries'!$O$5:$O$204,"Yes")=0,"",CHOOSE(MAXIFS('Mapping Entries'!$N$5:$N$204,'Mapping Entries'!$B$5:$B$204,$A43,'Mapping Entries'!$D$5:$D$204,O$4,'Mapping Entries'!$O$5:$O$204,"Yes"),"I","D","R","M")))</f>
        <v/>
      </c>
      <c r="P43" s="9">
        <f>IF(OR($A43="",P$4=""),"",IF(COUNTIFS('Mapping Entries'!$B$5:$B$204,$A43,'Mapping Entries'!$D$5:$D$204,P$4,'Mapping Entries'!$O$5:$O$204,"Yes")=0,"",CHOOSE(MAXIFS('Mapping Entries'!$N$5:$N$204,'Mapping Entries'!$B$5:$B$204,$A43,'Mapping Entries'!$D$5:$D$204,P$4,'Mapping Entries'!$O$5:$O$204,"Yes"),"I","D","R","M")))</f>
        <v/>
      </c>
      <c r="Q43" s="9">
        <f>IF(OR($A43="",Q$4=""),"",IF(COUNTIFS('Mapping Entries'!$B$5:$B$204,$A43,'Mapping Entries'!$D$5:$D$204,Q$4,'Mapping Entries'!$O$5:$O$204,"Yes")=0,"",CHOOSE(MAXIFS('Mapping Entries'!$N$5:$N$204,'Mapping Entries'!$B$5:$B$204,$A43,'Mapping Entries'!$D$5:$D$204,Q$4,'Mapping Entries'!$O$5:$O$204,"Yes"),"I","D","R","M")))</f>
        <v/>
      </c>
      <c r="R43" s="9">
        <f>IF(OR($A43="",R$4=""),"",IF(COUNTIFS('Mapping Entries'!$B$5:$B$204,$A43,'Mapping Entries'!$D$5:$D$204,R$4,'Mapping Entries'!$O$5:$O$204,"Yes")=0,"",CHOOSE(MAXIFS('Mapping Entries'!$N$5:$N$204,'Mapping Entries'!$B$5:$B$204,$A43,'Mapping Entries'!$D$5:$D$204,R$4,'Mapping Entries'!$O$5:$O$204,"Yes"),"I","D","R","M")))</f>
        <v/>
      </c>
      <c r="S43" s="9">
        <f>IF(OR($A43="",S$4=""),"",IF(COUNTIFS('Mapping Entries'!$B$5:$B$204,$A43,'Mapping Entries'!$D$5:$D$204,S$4,'Mapping Entries'!$O$5:$O$204,"Yes")=0,"",CHOOSE(MAXIFS('Mapping Entries'!$N$5:$N$204,'Mapping Entries'!$B$5:$B$204,$A43,'Mapping Entries'!$D$5:$D$204,S$4,'Mapping Entries'!$O$5:$O$204,"Yes"),"I","D","R","M")))</f>
        <v/>
      </c>
      <c r="T43" s="9">
        <f>IF(OR($A43="",T$4=""),"",IF(COUNTIFS('Mapping Entries'!$B$5:$B$204,$A43,'Mapping Entries'!$D$5:$D$204,T$4,'Mapping Entries'!$O$5:$O$204,"Yes")=0,"",CHOOSE(MAXIFS('Mapping Entries'!$N$5:$N$204,'Mapping Entries'!$B$5:$B$204,$A43,'Mapping Entries'!$D$5:$D$204,T$4,'Mapping Entries'!$O$5:$O$204,"Yes"),"I","D","R","M")))</f>
        <v/>
      </c>
      <c r="U43" s="9">
        <f>IF(OR($A43="",U$4=""),"",IF(COUNTIFS('Mapping Entries'!$B$5:$B$204,$A43,'Mapping Entries'!$D$5:$D$204,U$4,'Mapping Entries'!$O$5:$O$204,"Yes")=0,"",CHOOSE(MAXIFS('Mapping Entries'!$N$5:$N$204,'Mapping Entries'!$B$5:$B$204,$A43,'Mapping Entries'!$D$5:$D$204,U$4,'Mapping Entries'!$O$5:$O$204,"Yes"),"I","D","R","M")))</f>
        <v/>
      </c>
      <c r="V43" s="9">
        <f>IF(OR($A43="",V$4=""),"",IF(COUNTIFS('Mapping Entries'!$B$5:$B$204,$A43,'Mapping Entries'!$D$5:$D$204,V$4,'Mapping Entries'!$O$5:$O$204,"Yes")=0,"",CHOOSE(MAXIFS('Mapping Entries'!$N$5:$N$204,'Mapping Entries'!$B$5:$B$204,$A43,'Mapping Entries'!$D$5:$D$204,V$4,'Mapping Entries'!$O$5:$O$204,"Yes"),"I","D","R","M")))</f>
        <v/>
      </c>
      <c r="W43" s="9">
        <f>IF(A43="","",COUNTIF(C43:V43,"?"))</f>
        <v/>
      </c>
      <c r="X43" s="19">
        <f>IF(A43="","",IFERROR(W43/COUNTIF($C$4:$V$4,"?*"),""))</f>
        <v/>
      </c>
      <c r="Y43" s="9">
        <f>IF(A43="","",COUNTIF(C43:V43,"M"))</f>
        <v/>
      </c>
    </row>
    <row r="44">
      <c r="A44" s="9">
        <f>IF('Lists &amp; Settings'!A44="","",'Lists &amp; Settings'!A44)</f>
        <v/>
      </c>
      <c r="B44" s="16">
        <f>IF(A44="","",'Lists &amp; Settings'!B44)</f>
        <v/>
      </c>
      <c r="C44" s="9">
        <f>IF(OR($A44="",C$4=""),"",IF(COUNTIFS('Mapping Entries'!$B$5:$B$204,$A44,'Mapping Entries'!$D$5:$D$204,C$4,'Mapping Entries'!$O$5:$O$204,"Yes")=0,"",CHOOSE(MAXIFS('Mapping Entries'!$N$5:$N$204,'Mapping Entries'!$B$5:$B$204,$A44,'Mapping Entries'!$D$5:$D$204,C$4,'Mapping Entries'!$O$5:$O$204,"Yes"),"I","D","R","M")))</f>
        <v/>
      </c>
      <c r="D44" s="9">
        <f>IF(OR($A44="",D$4=""),"",IF(COUNTIFS('Mapping Entries'!$B$5:$B$204,$A44,'Mapping Entries'!$D$5:$D$204,D$4,'Mapping Entries'!$O$5:$O$204,"Yes")=0,"",CHOOSE(MAXIFS('Mapping Entries'!$N$5:$N$204,'Mapping Entries'!$B$5:$B$204,$A44,'Mapping Entries'!$D$5:$D$204,D$4,'Mapping Entries'!$O$5:$O$204,"Yes"),"I","D","R","M")))</f>
        <v/>
      </c>
      <c r="E44" s="9">
        <f>IF(OR($A44="",E$4=""),"",IF(COUNTIFS('Mapping Entries'!$B$5:$B$204,$A44,'Mapping Entries'!$D$5:$D$204,E$4,'Mapping Entries'!$O$5:$O$204,"Yes")=0,"",CHOOSE(MAXIFS('Mapping Entries'!$N$5:$N$204,'Mapping Entries'!$B$5:$B$204,$A44,'Mapping Entries'!$D$5:$D$204,E$4,'Mapping Entries'!$O$5:$O$204,"Yes"),"I","D","R","M")))</f>
        <v/>
      </c>
      <c r="F44" s="9">
        <f>IF(OR($A44="",F$4=""),"",IF(COUNTIFS('Mapping Entries'!$B$5:$B$204,$A44,'Mapping Entries'!$D$5:$D$204,F$4,'Mapping Entries'!$O$5:$O$204,"Yes")=0,"",CHOOSE(MAXIFS('Mapping Entries'!$N$5:$N$204,'Mapping Entries'!$B$5:$B$204,$A44,'Mapping Entries'!$D$5:$D$204,F$4,'Mapping Entries'!$O$5:$O$204,"Yes"),"I","D","R","M")))</f>
        <v/>
      </c>
      <c r="G44" s="9">
        <f>IF(OR($A44="",G$4=""),"",IF(COUNTIFS('Mapping Entries'!$B$5:$B$204,$A44,'Mapping Entries'!$D$5:$D$204,G$4,'Mapping Entries'!$O$5:$O$204,"Yes")=0,"",CHOOSE(MAXIFS('Mapping Entries'!$N$5:$N$204,'Mapping Entries'!$B$5:$B$204,$A44,'Mapping Entries'!$D$5:$D$204,G$4,'Mapping Entries'!$O$5:$O$204,"Yes"),"I","D","R","M")))</f>
        <v/>
      </c>
      <c r="H44" s="9">
        <f>IF(OR($A44="",H$4=""),"",IF(COUNTIFS('Mapping Entries'!$B$5:$B$204,$A44,'Mapping Entries'!$D$5:$D$204,H$4,'Mapping Entries'!$O$5:$O$204,"Yes")=0,"",CHOOSE(MAXIFS('Mapping Entries'!$N$5:$N$204,'Mapping Entries'!$B$5:$B$204,$A44,'Mapping Entries'!$D$5:$D$204,H$4,'Mapping Entries'!$O$5:$O$204,"Yes"),"I","D","R","M")))</f>
        <v/>
      </c>
      <c r="I44" s="9">
        <f>IF(OR($A44="",I$4=""),"",IF(COUNTIFS('Mapping Entries'!$B$5:$B$204,$A44,'Mapping Entries'!$D$5:$D$204,I$4,'Mapping Entries'!$O$5:$O$204,"Yes")=0,"",CHOOSE(MAXIFS('Mapping Entries'!$N$5:$N$204,'Mapping Entries'!$B$5:$B$204,$A44,'Mapping Entries'!$D$5:$D$204,I$4,'Mapping Entries'!$O$5:$O$204,"Yes"),"I","D","R","M")))</f>
        <v/>
      </c>
      <c r="J44" s="9">
        <f>IF(OR($A44="",J$4=""),"",IF(COUNTIFS('Mapping Entries'!$B$5:$B$204,$A44,'Mapping Entries'!$D$5:$D$204,J$4,'Mapping Entries'!$O$5:$O$204,"Yes")=0,"",CHOOSE(MAXIFS('Mapping Entries'!$N$5:$N$204,'Mapping Entries'!$B$5:$B$204,$A44,'Mapping Entries'!$D$5:$D$204,J$4,'Mapping Entries'!$O$5:$O$204,"Yes"),"I","D","R","M")))</f>
        <v/>
      </c>
      <c r="K44" s="9">
        <f>IF(OR($A44="",K$4=""),"",IF(COUNTIFS('Mapping Entries'!$B$5:$B$204,$A44,'Mapping Entries'!$D$5:$D$204,K$4,'Mapping Entries'!$O$5:$O$204,"Yes")=0,"",CHOOSE(MAXIFS('Mapping Entries'!$N$5:$N$204,'Mapping Entries'!$B$5:$B$204,$A44,'Mapping Entries'!$D$5:$D$204,K$4,'Mapping Entries'!$O$5:$O$204,"Yes"),"I","D","R","M")))</f>
        <v/>
      </c>
      <c r="L44" s="9">
        <f>IF(OR($A44="",L$4=""),"",IF(COUNTIFS('Mapping Entries'!$B$5:$B$204,$A44,'Mapping Entries'!$D$5:$D$204,L$4,'Mapping Entries'!$O$5:$O$204,"Yes")=0,"",CHOOSE(MAXIFS('Mapping Entries'!$N$5:$N$204,'Mapping Entries'!$B$5:$B$204,$A44,'Mapping Entries'!$D$5:$D$204,L$4,'Mapping Entries'!$O$5:$O$204,"Yes"),"I","D","R","M")))</f>
        <v/>
      </c>
      <c r="M44" s="9">
        <f>IF(OR($A44="",M$4=""),"",IF(COUNTIFS('Mapping Entries'!$B$5:$B$204,$A44,'Mapping Entries'!$D$5:$D$204,M$4,'Mapping Entries'!$O$5:$O$204,"Yes")=0,"",CHOOSE(MAXIFS('Mapping Entries'!$N$5:$N$204,'Mapping Entries'!$B$5:$B$204,$A44,'Mapping Entries'!$D$5:$D$204,M$4,'Mapping Entries'!$O$5:$O$204,"Yes"),"I","D","R","M")))</f>
        <v/>
      </c>
      <c r="N44" s="9">
        <f>IF(OR($A44="",N$4=""),"",IF(COUNTIFS('Mapping Entries'!$B$5:$B$204,$A44,'Mapping Entries'!$D$5:$D$204,N$4,'Mapping Entries'!$O$5:$O$204,"Yes")=0,"",CHOOSE(MAXIFS('Mapping Entries'!$N$5:$N$204,'Mapping Entries'!$B$5:$B$204,$A44,'Mapping Entries'!$D$5:$D$204,N$4,'Mapping Entries'!$O$5:$O$204,"Yes"),"I","D","R","M")))</f>
        <v/>
      </c>
      <c r="O44" s="9">
        <f>IF(OR($A44="",O$4=""),"",IF(COUNTIFS('Mapping Entries'!$B$5:$B$204,$A44,'Mapping Entries'!$D$5:$D$204,O$4,'Mapping Entries'!$O$5:$O$204,"Yes")=0,"",CHOOSE(MAXIFS('Mapping Entries'!$N$5:$N$204,'Mapping Entries'!$B$5:$B$204,$A44,'Mapping Entries'!$D$5:$D$204,O$4,'Mapping Entries'!$O$5:$O$204,"Yes"),"I","D","R","M")))</f>
        <v/>
      </c>
      <c r="P44" s="9">
        <f>IF(OR($A44="",P$4=""),"",IF(COUNTIFS('Mapping Entries'!$B$5:$B$204,$A44,'Mapping Entries'!$D$5:$D$204,P$4,'Mapping Entries'!$O$5:$O$204,"Yes")=0,"",CHOOSE(MAXIFS('Mapping Entries'!$N$5:$N$204,'Mapping Entries'!$B$5:$B$204,$A44,'Mapping Entries'!$D$5:$D$204,P$4,'Mapping Entries'!$O$5:$O$204,"Yes"),"I","D","R","M")))</f>
        <v/>
      </c>
      <c r="Q44" s="9">
        <f>IF(OR($A44="",Q$4=""),"",IF(COUNTIFS('Mapping Entries'!$B$5:$B$204,$A44,'Mapping Entries'!$D$5:$D$204,Q$4,'Mapping Entries'!$O$5:$O$204,"Yes")=0,"",CHOOSE(MAXIFS('Mapping Entries'!$N$5:$N$204,'Mapping Entries'!$B$5:$B$204,$A44,'Mapping Entries'!$D$5:$D$204,Q$4,'Mapping Entries'!$O$5:$O$204,"Yes"),"I","D","R","M")))</f>
        <v/>
      </c>
      <c r="R44" s="9">
        <f>IF(OR($A44="",R$4=""),"",IF(COUNTIFS('Mapping Entries'!$B$5:$B$204,$A44,'Mapping Entries'!$D$5:$D$204,R$4,'Mapping Entries'!$O$5:$O$204,"Yes")=0,"",CHOOSE(MAXIFS('Mapping Entries'!$N$5:$N$204,'Mapping Entries'!$B$5:$B$204,$A44,'Mapping Entries'!$D$5:$D$204,R$4,'Mapping Entries'!$O$5:$O$204,"Yes"),"I","D","R","M")))</f>
        <v/>
      </c>
      <c r="S44" s="9">
        <f>IF(OR($A44="",S$4=""),"",IF(COUNTIFS('Mapping Entries'!$B$5:$B$204,$A44,'Mapping Entries'!$D$5:$D$204,S$4,'Mapping Entries'!$O$5:$O$204,"Yes")=0,"",CHOOSE(MAXIFS('Mapping Entries'!$N$5:$N$204,'Mapping Entries'!$B$5:$B$204,$A44,'Mapping Entries'!$D$5:$D$204,S$4,'Mapping Entries'!$O$5:$O$204,"Yes"),"I","D","R","M")))</f>
        <v/>
      </c>
      <c r="T44" s="9">
        <f>IF(OR($A44="",T$4=""),"",IF(COUNTIFS('Mapping Entries'!$B$5:$B$204,$A44,'Mapping Entries'!$D$5:$D$204,T$4,'Mapping Entries'!$O$5:$O$204,"Yes")=0,"",CHOOSE(MAXIFS('Mapping Entries'!$N$5:$N$204,'Mapping Entries'!$B$5:$B$204,$A44,'Mapping Entries'!$D$5:$D$204,T$4,'Mapping Entries'!$O$5:$O$204,"Yes"),"I","D","R","M")))</f>
        <v/>
      </c>
      <c r="U44" s="9">
        <f>IF(OR($A44="",U$4=""),"",IF(COUNTIFS('Mapping Entries'!$B$5:$B$204,$A44,'Mapping Entries'!$D$5:$D$204,U$4,'Mapping Entries'!$O$5:$O$204,"Yes")=0,"",CHOOSE(MAXIFS('Mapping Entries'!$N$5:$N$204,'Mapping Entries'!$B$5:$B$204,$A44,'Mapping Entries'!$D$5:$D$204,U$4,'Mapping Entries'!$O$5:$O$204,"Yes"),"I","D","R","M")))</f>
        <v/>
      </c>
      <c r="V44" s="9">
        <f>IF(OR($A44="",V$4=""),"",IF(COUNTIFS('Mapping Entries'!$B$5:$B$204,$A44,'Mapping Entries'!$D$5:$D$204,V$4,'Mapping Entries'!$O$5:$O$204,"Yes")=0,"",CHOOSE(MAXIFS('Mapping Entries'!$N$5:$N$204,'Mapping Entries'!$B$5:$B$204,$A44,'Mapping Entries'!$D$5:$D$204,V$4,'Mapping Entries'!$O$5:$O$204,"Yes"),"I","D","R","M")))</f>
        <v/>
      </c>
      <c r="W44" s="9">
        <f>IF(A44="","",COUNTIF(C44:V44,"?"))</f>
        <v/>
      </c>
      <c r="X44" s="19">
        <f>IF(A44="","",IFERROR(W44/COUNTIF($C$4:$V$4,"?*"),""))</f>
        <v/>
      </c>
      <c r="Y44" s="9">
        <f>IF(A44="","",COUNTIF(C44:V44,"M"))</f>
        <v/>
      </c>
    </row>
    <row r="45">
      <c r="A45" s="9">
        <f>IF('Lists &amp; Settings'!A45="","",'Lists &amp; Settings'!A45)</f>
        <v/>
      </c>
      <c r="B45" s="16">
        <f>IF(A45="","",'Lists &amp; Settings'!B45)</f>
        <v/>
      </c>
      <c r="C45" s="9">
        <f>IF(OR($A45="",C$4=""),"",IF(COUNTIFS('Mapping Entries'!$B$5:$B$204,$A45,'Mapping Entries'!$D$5:$D$204,C$4,'Mapping Entries'!$O$5:$O$204,"Yes")=0,"",CHOOSE(MAXIFS('Mapping Entries'!$N$5:$N$204,'Mapping Entries'!$B$5:$B$204,$A45,'Mapping Entries'!$D$5:$D$204,C$4,'Mapping Entries'!$O$5:$O$204,"Yes"),"I","D","R","M")))</f>
        <v/>
      </c>
      <c r="D45" s="9">
        <f>IF(OR($A45="",D$4=""),"",IF(COUNTIFS('Mapping Entries'!$B$5:$B$204,$A45,'Mapping Entries'!$D$5:$D$204,D$4,'Mapping Entries'!$O$5:$O$204,"Yes")=0,"",CHOOSE(MAXIFS('Mapping Entries'!$N$5:$N$204,'Mapping Entries'!$B$5:$B$204,$A45,'Mapping Entries'!$D$5:$D$204,D$4,'Mapping Entries'!$O$5:$O$204,"Yes"),"I","D","R","M")))</f>
        <v/>
      </c>
      <c r="E45" s="9">
        <f>IF(OR($A45="",E$4=""),"",IF(COUNTIFS('Mapping Entries'!$B$5:$B$204,$A45,'Mapping Entries'!$D$5:$D$204,E$4,'Mapping Entries'!$O$5:$O$204,"Yes")=0,"",CHOOSE(MAXIFS('Mapping Entries'!$N$5:$N$204,'Mapping Entries'!$B$5:$B$204,$A45,'Mapping Entries'!$D$5:$D$204,E$4,'Mapping Entries'!$O$5:$O$204,"Yes"),"I","D","R","M")))</f>
        <v/>
      </c>
      <c r="F45" s="9">
        <f>IF(OR($A45="",F$4=""),"",IF(COUNTIFS('Mapping Entries'!$B$5:$B$204,$A45,'Mapping Entries'!$D$5:$D$204,F$4,'Mapping Entries'!$O$5:$O$204,"Yes")=0,"",CHOOSE(MAXIFS('Mapping Entries'!$N$5:$N$204,'Mapping Entries'!$B$5:$B$204,$A45,'Mapping Entries'!$D$5:$D$204,F$4,'Mapping Entries'!$O$5:$O$204,"Yes"),"I","D","R","M")))</f>
        <v/>
      </c>
      <c r="G45" s="9">
        <f>IF(OR($A45="",G$4=""),"",IF(COUNTIFS('Mapping Entries'!$B$5:$B$204,$A45,'Mapping Entries'!$D$5:$D$204,G$4,'Mapping Entries'!$O$5:$O$204,"Yes")=0,"",CHOOSE(MAXIFS('Mapping Entries'!$N$5:$N$204,'Mapping Entries'!$B$5:$B$204,$A45,'Mapping Entries'!$D$5:$D$204,G$4,'Mapping Entries'!$O$5:$O$204,"Yes"),"I","D","R","M")))</f>
        <v/>
      </c>
      <c r="H45" s="9">
        <f>IF(OR($A45="",H$4=""),"",IF(COUNTIFS('Mapping Entries'!$B$5:$B$204,$A45,'Mapping Entries'!$D$5:$D$204,H$4,'Mapping Entries'!$O$5:$O$204,"Yes")=0,"",CHOOSE(MAXIFS('Mapping Entries'!$N$5:$N$204,'Mapping Entries'!$B$5:$B$204,$A45,'Mapping Entries'!$D$5:$D$204,H$4,'Mapping Entries'!$O$5:$O$204,"Yes"),"I","D","R","M")))</f>
        <v/>
      </c>
      <c r="I45" s="9">
        <f>IF(OR($A45="",I$4=""),"",IF(COUNTIFS('Mapping Entries'!$B$5:$B$204,$A45,'Mapping Entries'!$D$5:$D$204,I$4,'Mapping Entries'!$O$5:$O$204,"Yes")=0,"",CHOOSE(MAXIFS('Mapping Entries'!$N$5:$N$204,'Mapping Entries'!$B$5:$B$204,$A45,'Mapping Entries'!$D$5:$D$204,I$4,'Mapping Entries'!$O$5:$O$204,"Yes"),"I","D","R","M")))</f>
        <v/>
      </c>
      <c r="J45" s="9">
        <f>IF(OR($A45="",J$4=""),"",IF(COUNTIFS('Mapping Entries'!$B$5:$B$204,$A45,'Mapping Entries'!$D$5:$D$204,J$4,'Mapping Entries'!$O$5:$O$204,"Yes")=0,"",CHOOSE(MAXIFS('Mapping Entries'!$N$5:$N$204,'Mapping Entries'!$B$5:$B$204,$A45,'Mapping Entries'!$D$5:$D$204,J$4,'Mapping Entries'!$O$5:$O$204,"Yes"),"I","D","R","M")))</f>
        <v/>
      </c>
      <c r="K45" s="9">
        <f>IF(OR($A45="",K$4=""),"",IF(COUNTIFS('Mapping Entries'!$B$5:$B$204,$A45,'Mapping Entries'!$D$5:$D$204,K$4,'Mapping Entries'!$O$5:$O$204,"Yes")=0,"",CHOOSE(MAXIFS('Mapping Entries'!$N$5:$N$204,'Mapping Entries'!$B$5:$B$204,$A45,'Mapping Entries'!$D$5:$D$204,K$4,'Mapping Entries'!$O$5:$O$204,"Yes"),"I","D","R","M")))</f>
        <v/>
      </c>
      <c r="L45" s="9">
        <f>IF(OR($A45="",L$4=""),"",IF(COUNTIFS('Mapping Entries'!$B$5:$B$204,$A45,'Mapping Entries'!$D$5:$D$204,L$4,'Mapping Entries'!$O$5:$O$204,"Yes")=0,"",CHOOSE(MAXIFS('Mapping Entries'!$N$5:$N$204,'Mapping Entries'!$B$5:$B$204,$A45,'Mapping Entries'!$D$5:$D$204,L$4,'Mapping Entries'!$O$5:$O$204,"Yes"),"I","D","R","M")))</f>
        <v/>
      </c>
      <c r="M45" s="9">
        <f>IF(OR($A45="",M$4=""),"",IF(COUNTIFS('Mapping Entries'!$B$5:$B$204,$A45,'Mapping Entries'!$D$5:$D$204,M$4,'Mapping Entries'!$O$5:$O$204,"Yes")=0,"",CHOOSE(MAXIFS('Mapping Entries'!$N$5:$N$204,'Mapping Entries'!$B$5:$B$204,$A45,'Mapping Entries'!$D$5:$D$204,M$4,'Mapping Entries'!$O$5:$O$204,"Yes"),"I","D","R","M")))</f>
        <v/>
      </c>
      <c r="N45" s="9">
        <f>IF(OR($A45="",N$4=""),"",IF(COUNTIFS('Mapping Entries'!$B$5:$B$204,$A45,'Mapping Entries'!$D$5:$D$204,N$4,'Mapping Entries'!$O$5:$O$204,"Yes")=0,"",CHOOSE(MAXIFS('Mapping Entries'!$N$5:$N$204,'Mapping Entries'!$B$5:$B$204,$A45,'Mapping Entries'!$D$5:$D$204,N$4,'Mapping Entries'!$O$5:$O$204,"Yes"),"I","D","R","M")))</f>
        <v/>
      </c>
      <c r="O45" s="9">
        <f>IF(OR($A45="",O$4=""),"",IF(COUNTIFS('Mapping Entries'!$B$5:$B$204,$A45,'Mapping Entries'!$D$5:$D$204,O$4,'Mapping Entries'!$O$5:$O$204,"Yes")=0,"",CHOOSE(MAXIFS('Mapping Entries'!$N$5:$N$204,'Mapping Entries'!$B$5:$B$204,$A45,'Mapping Entries'!$D$5:$D$204,O$4,'Mapping Entries'!$O$5:$O$204,"Yes"),"I","D","R","M")))</f>
        <v/>
      </c>
      <c r="P45" s="9">
        <f>IF(OR($A45="",P$4=""),"",IF(COUNTIFS('Mapping Entries'!$B$5:$B$204,$A45,'Mapping Entries'!$D$5:$D$204,P$4,'Mapping Entries'!$O$5:$O$204,"Yes")=0,"",CHOOSE(MAXIFS('Mapping Entries'!$N$5:$N$204,'Mapping Entries'!$B$5:$B$204,$A45,'Mapping Entries'!$D$5:$D$204,P$4,'Mapping Entries'!$O$5:$O$204,"Yes"),"I","D","R","M")))</f>
        <v/>
      </c>
      <c r="Q45" s="9">
        <f>IF(OR($A45="",Q$4=""),"",IF(COUNTIFS('Mapping Entries'!$B$5:$B$204,$A45,'Mapping Entries'!$D$5:$D$204,Q$4,'Mapping Entries'!$O$5:$O$204,"Yes")=0,"",CHOOSE(MAXIFS('Mapping Entries'!$N$5:$N$204,'Mapping Entries'!$B$5:$B$204,$A45,'Mapping Entries'!$D$5:$D$204,Q$4,'Mapping Entries'!$O$5:$O$204,"Yes"),"I","D","R","M")))</f>
        <v/>
      </c>
      <c r="R45" s="9">
        <f>IF(OR($A45="",R$4=""),"",IF(COUNTIFS('Mapping Entries'!$B$5:$B$204,$A45,'Mapping Entries'!$D$5:$D$204,R$4,'Mapping Entries'!$O$5:$O$204,"Yes")=0,"",CHOOSE(MAXIFS('Mapping Entries'!$N$5:$N$204,'Mapping Entries'!$B$5:$B$204,$A45,'Mapping Entries'!$D$5:$D$204,R$4,'Mapping Entries'!$O$5:$O$204,"Yes"),"I","D","R","M")))</f>
        <v/>
      </c>
      <c r="S45" s="9">
        <f>IF(OR($A45="",S$4=""),"",IF(COUNTIFS('Mapping Entries'!$B$5:$B$204,$A45,'Mapping Entries'!$D$5:$D$204,S$4,'Mapping Entries'!$O$5:$O$204,"Yes")=0,"",CHOOSE(MAXIFS('Mapping Entries'!$N$5:$N$204,'Mapping Entries'!$B$5:$B$204,$A45,'Mapping Entries'!$D$5:$D$204,S$4,'Mapping Entries'!$O$5:$O$204,"Yes"),"I","D","R","M")))</f>
        <v/>
      </c>
      <c r="T45" s="9">
        <f>IF(OR($A45="",T$4=""),"",IF(COUNTIFS('Mapping Entries'!$B$5:$B$204,$A45,'Mapping Entries'!$D$5:$D$204,T$4,'Mapping Entries'!$O$5:$O$204,"Yes")=0,"",CHOOSE(MAXIFS('Mapping Entries'!$N$5:$N$204,'Mapping Entries'!$B$5:$B$204,$A45,'Mapping Entries'!$D$5:$D$204,T$4,'Mapping Entries'!$O$5:$O$204,"Yes"),"I","D","R","M")))</f>
        <v/>
      </c>
      <c r="U45" s="9">
        <f>IF(OR($A45="",U$4=""),"",IF(COUNTIFS('Mapping Entries'!$B$5:$B$204,$A45,'Mapping Entries'!$D$5:$D$204,U$4,'Mapping Entries'!$O$5:$O$204,"Yes")=0,"",CHOOSE(MAXIFS('Mapping Entries'!$N$5:$N$204,'Mapping Entries'!$B$5:$B$204,$A45,'Mapping Entries'!$D$5:$D$204,U$4,'Mapping Entries'!$O$5:$O$204,"Yes"),"I","D","R","M")))</f>
        <v/>
      </c>
      <c r="V45" s="9">
        <f>IF(OR($A45="",V$4=""),"",IF(COUNTIFS('Mapping Entries'!$B$5:$B$204,$A45,'Mapping Entries'!$D$5:$D$204,V$4,'Mapping Entries'!$O$5:$O$204,"Yes")=0,"",CHOOSE(MAXIFS('Mapping Entries'!$N$5:$N$204,'Mapping Entries'!$B$5:$B$204,$A45,'Mapping Entries'!$D$5:$D$204,V$4,'Mapping Entries'!$O$5:$O$204,"Yes"),"I","D","R","M")))</f>
        <v/>
      </c>
      <c r="W45" s="9">
        <f>IF(A45="","",COUNTIF(C45:V45,"?"))</f>
        <v/>
      </c>
      <c r="X45" s="19">
        <f>IF(A45="","",IFERROR(W45/COUNTIF($C$4:$V$4,"?*"),""))</f>
        <v/>
      </c>
      <c r="Y45" s="9">
        <f>IF(A45="","",COUNTIF(C45:V45,"M"))</f>
        <v/>
      </c>
    </row>
    <row r="46">
      <c r="A46" s="9">
        <f>IF('Lists &amp; Settings'!A46="","",'Lists &amp; Settings'!A46)</f>
        <v/>
      </c>
      <c r="B46" s="16">
        <f>IF(A46="","",'Lists &amp; Settings'!B46)</f>
        <v/>
      </c>
      <c r="C46" s="9">
        <f>IF(OR($A46="",C$4=""),"",IF(COUNTIFS('Mapping Entries'!$B$5:$B$204,$A46,'Mapping Entries'!$D$5:$D$204,C$4,'Mapping Entries'!$O$5:$O$204,"Yes")=0,"",CHOOSE(MAXIFS('Mapping Entries'!$N$5:$N$204,'Mapping Entries'!$B$5:$B$204,$A46,'Mapping Entries'!$D$5:$D$204,C$4,'Mapping Entries'!$O$5:$O$204,"Yes"),"I","D","R","M")))</f>
        <v/>
      </c>
      <c r="D46" s="9">
        <f>IF(OR($A46="",D$4=""),"",IF(COUNTIFS('Mapping Entries'!$B$5:$B$204,$A46,'Mapping Entries'!$D$5:$D$204,D$4,'Mapping Entries'!$O$5:$O$204,"Yes")=0,"",CHOOSE(MAXIFS('Mapping Entries'!$N$5:$N$204,'Mapping Entries'!$B$5:$B$204,$A46,'Mapping Entries'!$D$5:$D$204,D$4,'Mapping Entries'!$O$5:$O$204,"Yes"),"I","D","R","M")))</f>
        <v/>
      </c>
      <c r="E46" s="9">
        <f>IF(OR($A46="",E$4=""),"",IF(COUNTIFS('Mapping Entries'!$B$5:$B$204,$A46,'Mapping Entries'!$D$5:$D$204,E$4,'Mapping Entries'!$O$5:$O$204,"Yes")=0,"",CHOOSE(MAXIFS('Mapping Entries'!$N$5:$N$204,'Mapping Entries'!$B$5:$B$204,$A46,'Mapping Entries'!$D$5:$D$204,E$4,'Mapping Entries'!$O$5:$O$204,"Yes"),"I","D","R","M")))</f>
        <v/>
      </c>
      <c r="F46" s="9">
        <f>IF(OR($A46="",F$4=""),"",IF(COUNTIFS('Mapping Entries'!$B$5:$B$204,$A46,'Mapping Entries'!$D$5:$D$204,F$4,'Mapping Entries'!$O$5:$O$204,"Yes")=0,"",CHOOSE(MAXIFS('Mapping Entries'!$N$5:$N$204,'Mapping Entries'!$B$5:$B$204,$A46,'Mapping Entries'!$D$5:$D$204,F$4,'Mapping Entries'!$O$5:$O$204,"Yes"),"I","D","R","M")))</f>
        <v/>
      </c>
      <c r="G46" s="9">
        <f>IF(OR($A46="",G$4=""),"",IF(COUNTIFS('Mapping Entries'!$B$5:$B$204,$A46,'Mapping Entries'!$D$5:$D$204,G$4,'Mapping Entries'!$O$5:$O$204,"Yes")=0,"",CHOOSE(MAXIFS('Mapping Entries'!$N$5:$N$204,'Mapping Entries'!$B$5:$B$204,$A46,'Mapping Entries'!$D$5:$D$204,G$4,'Mapping Entries'!$O$5:$O$204,"Yes"),"I","D","R","M")))</f>
        <v/>
      </c>
      <c r="H46" s="9">
        <f>IF(OR($A46="",H$4=""),"",IF(COUNTIFS('Mapping Entries'!$B$5:$B$204,$A46,'Mapping Entries'!$D$5:$D$204,H$4,'Mapping Entries'!$O$5:$O$204,"Yes")=0,"",CHOOSE(MAXIFS('Mapping Entries'!$N$5:$N$204,'Mapping Entries'!$B$5:$B$204,$A46,'Mapping Entries'!$D$5:$D$204,H$4,'Mapping Entries'!$O$5:$O$204,"Yes"),"I","D","R","M")))</f>
        <v/>
      </c>
      <c r="I46" s="9">
        <f>IF(OR($A46="",I$4=""),"",IF(COUNTIFS('Mapping Entries'!$B$5:$B$204,$A46,'Mapping Entries'!$D$5:$D$204,I$4,'Mapping Entries'!$O$5:$O$204,"Yes")=0,"",CHOOSE(MAXIFS('Mapping Entries'!$N$5:$N$204,'Mapping Entries'!$B$5:$B$204,$A46,'Mapping Entries'!$D$5:$D$204,I$4,'Mapping Entries'!$O$5:$O$204,"Yes"),"I","D","R","M")))</f>
        <v/>
      </c>
      <c r="J46" s="9">
        <f>IF(OR($A46="",J$4=""),"",IF(COUNTIFS('Mapping Entries'!$B$5:$B$204,$A46,'Mapping Entries'!$D$5:$D$204,J$4,'Mapping Entries'!$O$5:$O$204,"Yes")=0,"",CHOOSE(MAXIFS('Mapping Entries'!$N$5:$N$204,'Mapping Entries'!$B$5:$B$204,$A46,'Mapping Entries'!$D$5:$D$204,J$4,'Mapping Entries'!$O$5:$O$204,"Yes"),"I","D","R","M")))</f>
        <v/>
      </c>
      <c r="K46" s="9">
        <f>IF(OR($A46="",K$4=""),"",IF(COUNTIFS('Mapping Entries'!$B$5:$B$204,$A46,'Mapping Entries'!$D$5:$D$204,K$4,'Mapping Entries'!$O$5:$O$204,"Yes")=0,"",CHOOSE(MAXIFS('Mapping Entries'!$N$5:$N$204,'Mapping Entries'!$B$5:$B$204,$A46,'Mapping Entries'!$D$5:$D$204,K$4,'Mapping Entries'!$O$5:$O$204,"Yes"),"I","D","R","M")))</f>
        <v/>
      </c>
      <c r="L46" s="9">
        <f>IF(OR($A46="",L$4=""),"",IF(COUNTIFS('Mapping Entries'!$B$5:$B$204,$A46,'Mapping Entries'!$D$5:$D$204,L$4,'Mapping Entries'!$O$5:$O$204,"Yes")=0,"",CHOOSE(MAXIFS('Mapping Entries'!$N$5:$N$204,'Mapping Entries'!$B$5:$B$204,$A46,'Mapping Entries'!$D$5:$D$204,L$4,'Mapping Entries'!$O$5:$O$204,"Yes"),"I","D","R","M")))</f>
        <v/>
      </c>
      <c r="M46" s="9">
        <f>IF(OR($A46="",M$4=""),"",IF(COUNTIFS('Mapping Entries'!$B$5:$B$204,$A46,'Mapping Entries'!$D$5:$D$204,M$4,'Mapping Entries'!$O$5:$O$204,"Yes")=0,"",CHOOSE(MAXIFS('Mapping Entries'!$N$5:$N$204,'Mapping Entries'!$B$5:$B$204,$A46,'Mapping Entries'!$D$5:$D$204,M$4,'Mapping Entries'!$O$5:$O$204,"Yes"),"I","D","R","M")))</f>
        <v/>
      </c>
      <c r="N46" s="9">
        <f>IF(OR($A46="",N$4=""),"",IF(COUNTIFS('Mapping Entries'!$B$5:$B$204,$A46,'Mapping Entries'!$D$5:$D$204,N$4,'Mapping Entries'!$O$5:$O$204,"Yes")=0,"",CHOOSE(MAXIFS('Mapping Entries'!$N$5:$N$204,'Mapping Entries'!$B$5:$B$204,$A46,'Mapping Entries'!$D$5:$D$204,N$4,'Mapping Entries'!$O$5:$O$204,"Yes"),"I","D","R","M")))</f>
        <v/>
      </c>
      <c r="O46" s="9">
        <f>IF(OR($A46="",O$4=""),"",IF(COUNTIFS('Mapping Entries'!$B$5:$B$204,$A46,'Mapping Entries'!$D$5:$D$204,O$4,'Mapping Entries'!$O$5:$O$204,"Yes")=0,"",CHOOSE(MAXIFS('Mapping Entries'!$N$5:$N$204,'Mapping Entries'!$B$5:$B$204,$A46,'Mapping Entries'!$D$5:$D$204,O$4,'Mapping Entries'!$O$5:$O$204,"Yes"),"I","D","R","M")))</f>
        <v/>
      </c>
      <c r="P46" s="9">
        <f>IF(OR($A46="",P$4=""),"",IF(COUNTIFS('Mapping Entries'!$B$5:$B$204,$A46,'Mapping Entries'!$D$5:$D$204,P$4,'Mapping Entries'!$O$5:$O$204,"Yes")=0,"",CHOOSE(MAXIFS('Mapping Entries'!$N$5:$N$204,'Mapping Entries'!$B$5:$B$204,$A46,'Mapping Entries'!$D$5:$D$204,P$4,'Mapping Entries'!$O$5:$O$204,"Yes"),"I","D","R","M")))</f>
        <v/>
      </c>
      <c r="Q46" s="9">
        <f>IF(OR($A46="",Q$4=""),"",IF(COUNTIFS('Mapping Entries'!$B$5:$B$204,$A46,'Mapping Entries'!$D$5:$D$204,Q$4,'Mapping Entries'!$O$5:$O$204,"Yes")=0,"",CHOOSE(MAXIFS('Mapping Entries'!$N$5:$N$204,'Mapping Entries'!$B$5:$B$204,$A46,'Mapping Entries'!$D$5:$D$204,Q$4,'Mapping Entries'!$O$5:$O$204,"Yes"),"I","D","R","M")))</f>
        <v/>
      </c>
      <c r="R46" s="9">
        <f>IF(OR($A46="",R$4=""),"",IF(COUNTIFS('Mapping Entries'!$B$5:$B$204,$A46,'Mapping Entries'!$D$5:$D$204,R$4,'Mapping Entries'!$O$5:$O$204,"Yes")=0,"",CHOOSE(MAXIFS('Mapping Entries'!$N$5:$N$204,'Mapping Entries'!$B$5:$B$204,$A46,'Mapping Entries'!$D$5:$D$204,R$4,'Mapping Entries'!$O$5:$O$204,"Yes"),"I","D","R","M")))</f>
        <v/>
      </c>
      <c r="S46" s="9">
        <f>IF(OR($A46="",S$4=""),"",IF(COUNTIFS('Mapping Entries'!$B$5:$B$204,$A46,'Mapping Entries'!$D$5:$D$204,S$4,'Mapping Entries'!$O$5:$O$204,"Yes")=0,"",CHOOSE(MAXIFS('Mapping Entries'!$N$5:$N$204,'Mapping Entries'!$B$5:$B$204,$A46,'Mapping Entries'!$D$5:$D$204,S$4,'Mapping Entries'!$O$5:$O$204,"Yes"),"I","D","R","M")))</f>
        <v/>
      </c>
      <c r="T46" s="9">
        <f>IF(OR($A46="",T$4=""),"",IF(COUNTIFS('Mapping Entries'!$B$5:$B$204,$A46,'Mapping Entries'!$D$5:$D$204,T$4,'Mapping Entries'!$O$5:$O$204,"Yes")=0,"",CHOOSE(MAXIFS('Mapping Entries'!$N$5:$N$204,'Mapping Entries'!$B$5:$B$204,$A46,'Mapping Entries'!$D$5:$D$204,T$4,'Mapping Entries'!$O$5:$O$204,"Yes"),"I","D","R","M")))</f>
        <v/>
      </c>
      <c r="U46" s="9">
        <f>IF(OR($A46="",U$4=""),"",IF(COUNTIFS('Mapping Entries'!$B$5:$B$204,$A46,'Mapping Entries'!$D$5:$D$204,U$4,'Mapping Entries'!$O$5:$O$204,"Yes")=0,"",CHOOSE(MAXIFS('Mapping Entries'!$N$5:$N$204,'Mapping Entries'!$B$5:$B$204,$A46,'Mapping Entries'!$D$5:$D$204,U$4,'Mapping Entries'!$O$5:$O$204,"Yes"),"I","D","R","M")))</f>
        <v/>
      </c>
      <c r="V46" s="9">
        <f>IF(OR($A46="",V$4=""),"",IF(COUNTIFS('Mapping Entries'!$B$5:$B$204,$A46,'Mapping Entries'!$D$5:$D$204,V$4,'Mapping Entries'!$O$5:$O$204,"Yes")=0,"",CHOOSE(MAXIFS('Mapping Entries'!$N$5:$N$204,'Mapping Entries'!$B$5:$B$204,$A46,'Mapping Entries'!$D$5:$D$204,V$4,'Mapping Entries'!$O$5:$O$204,"Yes"),"I","D","R","M")))</f>
        <v/>
      </c>
      <c r="W46" s="9">
        <f>IF(A46="","",COUNTIF(C46:V46,"?"))</f>
        <v/>
      </c>
      <c r="X46" s="19">
        <f>IF(A46="","",IFERROR(W46/COUNTIF($C$4:$V$4,"?*"),""))</f>
        <v/>
      </c>
      <c r="Y46" s="9">
        <f>IF(A46="","",COUNTIF(C46:V46,"M"))</f>
        <v/>
      </c>
    </row>
    <row r="47">
      <c r="A47" s="9">
        <f>IF('Lists &amp; Settings'!A47="","",'Lists &amp; Settings'!A47)</f>
        <v/>
      </c>
      <c r="B47" s="16">
        <f>IF(A47="","",'Lists &amp; Settings'!B47)</f>
        <v/>
      </c>
      <c r="C47" s="9">
        <f>IF(OR($A47="",C$4=""),"",IF(COUNTIFS('Mapping Entries'!$B$5:$B$204,$A47,'Mapping Entries'!$D$5:$D$204,C$4,'Mapping Entries'!$O$5:$O$204,"Yes")=0,"",CHOOSE(MAXIFS('Mapping Entries'!$N$5:$N$204,'Mapping Entries'!$B$5:$B$204,$A47,'Mapping Entries'!$D$5:$D$204,C$4,'Mapping Entries'!$O$5:$O$204,"Yes"),"I","D","R","M")))</f>
        <v/>
      </c>
      <c r="D47" s="9">
        <f>IF(OR($A47="",D$4=""),"",IF(COUNTIFS('Mapping Entries'!$B$5:$B$204,$A47,'Mapping Entries'!$D$5:$D$204,D$4,'Mapping Entries'!$O$5:$O$204,"Yes")=0,"",CHOOSE(MAXIFS('Mapping Entries'!$N$5:$N$204,'Mapping Entries'!$B$5:$B$204,$A47,'Mapping Entries'!$D$5:$D$204,D$4,'Mapping Entries'!$O$5:$O$204,"Yes"),"I","D","R","M")))</f>
        <v/>
      </c>
      <c r="E47" s="9">
        <f>IF(OR($A47="",E$4=""),"",IF(COUNTIFS('Mapping Entries'!$B$5:$B$204,$A47,'Mapping Entries'!$D$5:$D$204,E$4,'Mapping Entries'!$O$5:$O$204,"Yes")=0,"",CHOOSE(MAXIFS('Mapping Entries'!$N$5:$N$204,'Mapping Entries'!$B$5:$B$204,$A47,'Mapping Entries'!$D$5:$D$204,E$4,'Mapping Entries'!$O$5:$O$204,"Yes"),"I","D","R","M")))</f>
        <v/>
      </c>
      <c r="F47" s="9">
        <f>IF(OR($A47="",F$4=""),"",IF(COUNTIFS('Mapping Entries'!$B$5:$B$204,$A47,'Mapping Entries'!$D$5:$D$204,F$4,'Mapping Entries'!$O$5:$O$204,"Yes")=0,"",CHOOSE(MAXIFS('Mapping Entries'!$N$5:$N$204,'Mapping Entries'!$B$5:$B$204,$A47,'Mapping Entries'!$D$5:$D$204,F$4,'Mapping Entries'!$O$5:$O$204,"Yes"),"I","D","R","M")))</f>
        <v/>
      </c>
      <c r="G47" s="9">
        <f>IF(OR($A47="",G$4=""),"",IF(COUNTIFS('Mapping Entries'!$B$5:$B$204,$A47,'Mapping Entries'!$D$5:$D$204,G$4,'Mapping Entries'!$O$5:$O$204,"Yes")=0,"",CHOOSE(MAXIFS('Mapping Entries'!$N$5:$N$204,'Mapping Entries'!$B$5:$B$204,$A47,'Mapping Entries'!$D$5:$D$204,G$4,'Mapping Entries'!$O$5:$O$204,"Yes"),"I","D","R","M")))</f>
        <v/>
      </c>
      <c r="H47" s="9">
        <f>IF(OR($A47="",H$4=""),"",IF(COUNTIFS('Mapping Entries'!$B$5:$B$204,$A47,'Mapping Entries'!$D$5:$D$204,H$4,'Mapping Entries'!$O$5:$O$204,"Yes")=0,"",CHOOSE(MAXIFS('Mapping Entries'!$N$5:$N$204,'Mapping Entries'!$B$5:$B$204,$A47,'Mapping Entries'!$D$5:$D$204,H$4,'Mapping Entries'!$O$5:$O$204,"Yes"),"I","D","R","M")))</f>
        <v/>
      </c>
      <c r="I47" s="9">
        <f>IF(OR($A47="",I$4=""),"",IF(COUNTIFS('Mapping Entries'!$B$5:$B$204,$A47,'Mapping Entries'!$D$5:$D$204,I$4,'Mapping Entries'!$O$5:$O$204,"Yes")=0,"",CHOOSE(MAXIFS('Mapping Entries'!$N$5:$N$204,'Mapping Entries'!$B$5:$B$204,$A47,'Mapping Entries'!$D$5:$D$204,I$4,'Mapping Entries'!$O$5:$O$204,"Yes"),"I","D","R","M")))</f>
        <v/>
      </c>
      <c r="J47" s="9">
        <f>IF(OR($A47="",J$4=""),"",IF(COUNTIFS('Mapping Entries'!$B$5:$B$204,$A47,'Mapping Entries'!$D$5:$D$204,J$4,'Mapping Entries'!$O$5:$O$204,"Yes")=0,"",CHOOSE(MAXIFS('Mapping Entries'!$N$5:$N$204,'Mapping Entries'!$B$5:$B$204,$A47,'Mapping Entries'!$D$5:$D$204,J$4,'Mapping Entries'!$O$5:$O$204,"Yes"),"I","D","R","M")))</f>
        <v/>
      </c>
      <c r="K47" s="9">
        <f>IF(OR($A47="",K$4=""),"",IF(COUNTIFS('Mapping Entries'!$B$5:$B$204,$A47,'Mapping Entries'!$D$5:$D$204,K$4,'Mapping Entries'!$O$5:$O$204,"Yes")=0,"",CHOOSE(MAXIFS('Mapping Entries'!$N$5:$N$204,'Mapping Entries'!$B$5:$B$204,$A47,'Mapping Entries'!$D$5:$D$204,K$4,'Mapping Entries'!$O$5:$O$204,"Yes"),"I","D","R","M")))</f>
        <v/>
      </c>
      <c r="L47" s="9">
        <f>IF(OR($A47="",L$4=""),"",IF(COUNTIFS('Mapping Entries'!$B$5:$B$204,$A47,'Mapping Entries'!$D$5:$D$204,L$4,'Mapping Entries'!$O$5:$O$204,"Yes")=0,"",CHOOSE(MAXIFS('Mapping Entries'!$N$5:$N$204,'Mapping Entries'!$B$5:$B$204,$A47,'Mapping Entries'!$D$5:$D$204,L$4,'Mapping Entries'!$O$5:$O$204,"Yes"),"I","D","R","M")))</f>
        <v/>
      </c>
      <c r="M47" s="9">
        <f>IF(OR($A47="",M$4=""),"",IF(COUNTIFS('Mapping Entries'!$B$5:$B$204,$A47,'Mapping Entries'!$D$5:$D$204,M$4,'Mapping Entries'!$O$5:$O$204,"Yes")=0,"",CHOOSE(MAXIFS('Mapping Entries'!$N$5:$N$204,'Mapping Entries'!$B$5:$B$204,$A47,'Mapping Entries'!$D$5:$D$204,M$4,'Mapping Entries'!$O$5:$O$204,"Yes"),"I","D","R","M")))</f>
        <v/>
      </c>
      <c r="N47" s="9">
        <f>IF(OR($A47="",N$4=""),"",IF(COUNTIFS('Mapping Entries'!$B$5:$B$204,$A47,'Mapping Entries'!$D$5:$D$204,N$4,'Mapping Entries'!$O$5:$O$204,"Yes")=0,"",CHOOSE(MAXIFS('Mapping Entries'!$N$5:$N$204,'Mapping Entries'!$B$5:$B$204,$A47,'Mapping Entries'!$D$5:$D$204,N$4,'Mapping Entries'!$O$5:$O$204,"Yes"),"I","D","R","M")))</f>
        <v/>
      </c>
      <c r="O47" s="9">
        <f>IF(OR($A47="",O$4=""),"",IF(COUNTIFS('Mapping Entries'!$B$5:$B$204,$A47,'Mapping Entries'!$D$5:$D$204,O$4,'Mapping Entries'!$O$5:$O$204,"Yes")=0,"",CHOOSE(MAXIFS('Mapping Entries'!$N$5:$N$204,'Mapping Entries'!$B$5:$B$204,$A47,'Mapping Entries'!$D$5:$D$204,O$4,'Mapping Entries'!$O$5:$O$204,"Yes"),"I","D","R","M")))</f>
        <v/>
      </c>
      <c r="P47" s="9">
        <f>IF(OR($A47="",P$4=""),"",IF(COUNTIFS('Mapping Entries'!$B$5:$B$204,$A47,'Mapping Entries'!$D$5:$D$204,P$4,'Mapping Entries'!$O$5:$O$204,"Yes")=0,"",CHOOSE(MAXIFS('Mapping Entries'!$N$5:$N$204,'Mapping Entries'!$B$5:$B$204,$A47,'Mapping Entries'!$D$5:$D$204,P$4,'Mapping Entries'!$O$5:$O$204,"Yes"),"I","D","R","M")))</f>
        <v/>
      </c>
      <c r="Q47" s="9">
        <f>IF(OR($A47="",Q$4=""),"",IF(COUNTIFS('Mapping Entries'!$B$5:$B$204,$A47,'Mapping Entries'!$D$5:$D$204,Q$4,'Mapping Entries'!$O$5:$O$204,"Yes")=0,"",CHOOSE(MAXIFS('Mapping Entries'!$N$5:$N$204,'Mapping Entries'!$B$5:$B$204,$A47,'Mapping Entries'!$D$5:$D$204,Q$4,'Mapping Entries'!$O$5:$O$204,"Yes"),"I","D","R","M")))</f>
        <v/>
      </c>
      <c r="R47" s="9">
        <f>IF(OR($A47="",R$4=""),"",IF(COUNTIFS('Mapping Entries'!$B$5:$B$204,$A47,'Mapping Entries'!$D$5:$D$204,R$4,'Mapping Entries'!$O$5:$O$204,"Yes")=0,"",CHOOSE(MAXIFS('Mapping Entries'!$N$5:$N$204,'Mapping Entries'!$B$5:$B$204,$A47,'Mapping Entries'!$D$5:$D$204,R$4,'Mapping Entries'!$O$5:$O$204,"Yes"),"I","D","R","M")))</f>
        <v/>
      </c>
      <c r="S47" s="9">
        <f>IF(OR($A47="",S$4=""),"",IF(COUNTIFS('Mapping Entries'!$B$5:$B$204,$A47,'Mapping Entries'!$D$5:$D$204,S$4,'Mapping Entries'!$O$5:$O$204,"Yes")=0,"",CHOOSE(MAXIFS('Mapping Entries'!$N$5:$N$204,'Mapping Entries'!$B$5:$B$204,$A47,'Mapping Entries'!$D$5:$D$204,S$4,'Mapping Entries'!$O$5:$O$204,"Yes"),"I","D","R","M")))</f>
        <v/>
      </c>
      <c r="T47" s="9">
        <f>IF(OR($A47="",T$4=""),"",IF(COUNTIFS('Mapping Entries'!$B$5:$B$204,$A47,'Mapping Entries'!$D$5:$D$204,T$4,'Mapping Entries'!$O$5:$O$204,"Yes")=0,"",CHOOSE(MAXIFS('Mapping Entries'!$N$5:$N$204,'Mapping Entries'!$B$5:$B$204,$A47,'Mapping Entries'!$D$5:$D$204,T$4,'Mapping Entries'!$O$5:$O$204,"Yes"),"I","D","R","M")))</f>
        <v/>
      </c>
      <c r="U47" s="9">
        <f>IF(OR($A47="",U$4=""),"",IF(COUNTIFS('Mapping Entries'!$B$5:$B$204,$A47,'Mapping Entries'!$D$5:$D$204,U$4,'Mapping Entries'!$O$5:$O$204,"Yes")=0,"",CHOOSE(MAXIFS('Mapping Entries'!$N$5:$N$204,'Mapping Entries'!$B$5:$B$204,$A47,'Mapping Entries'!$D$5:$D$204,U$4,'Mapping Entries'!$O$5:$O$204,"Yes"),"I","D","R","M")))</f>
        <v/>
      </c>
      <c r="V47" s="9">
        <f>IF(OR($A47="",V$4=""),"",IF(COUNTIFS('Mapping Entries'!$B$5:$B$204,$A47,'Mapping Entries'!$D$5:$D$204,V$4,'Mapping Entries'!$O$5:$O$204,"Yes")=0,"",CHOOSE(MAXIFS('Mapping Entries'!$N$5:$N$204,'Mapping Entries'!$B$5:$B$204,$A47,'Mapping Entries'!$D$5:$D$204,V$4,'Mapping Entries'!$O$5:$O$204,"Yes"),"I","D","R","M")))</f>
        <v/>
      </c>
      <c r="W47" s="9">
        <f>IF(A47="","",COUNTIF(C47:V47,"?"))</f>
        <v/>
      </c>
      <c r="X47" s="19">
        <f>IF(A47="","",IFERROR(W47/COUNTIF($C$4:$V$4,"?*"),""))</f>
        <v/>
      </c>
      <c r="Y47" s="9">
        <f>IF(A47="","",COUNTIF(C47:V47,"M"))</f>
        <v/>
      </c>
    </row>
    <row r="48">
      <c r="A48" s="9">
        <f>IF('Lists &amp; Settings'!A48="","",'Lists &amp; Settings'!A48)</f>
        <v/>
      </c>
      <c r="B48" s="16">
        <f>IF(A48="","",'Lists &amp; Settings'!B48)</f>
        <v/>
      </c>
      <c r="C48" s="9">
        <f>IF(OR($A48="",C$4=""),"",IF(COUNTIFS('Mapping Entries'!$B$5:$B$204,$A48,'Mapping Entries'!$D$5:$D$204,C$4,'Mapping Entries'!$O$5:$O$204,"Yes")=0,"",CHOOSE(MAXIFS('Mapping Entries'!$N$5:$N$204,'Mapping Entries'!$B$5:$B$204,$A48,'Mapping Entries'!$D$5:$D$204,C$4,'Mapping Entries'!$O$5:$O$204,"Yes"),"I","D","R","M")))</f>
        <v/>
      </c>
      <c r="D48" s="9">
        <f>IF(OR($A48="",D$4=""),"",IF(COUNTIFS('Mapping Entries'!$B$5:$B$204,$A48,'Mapping Entries'!$D$5:$D$204,D$4,'Mapping Entries'!$O$5:$O$204,"Yes")=0,"",CHOOSE(MAXIFS('Mapping Entries'!$N$5:$N$204,'Mapping Entries'!$B$5:$B$204,$A48,'Mapping Entries'!$D$5:$D$204,D$4,'Mapping Entries'!$O$5:$O$204,"Yes"),"I","D","R","M")))</f>
        <v/>
      </c>
      <c r="E48" s="9">
        <f>IF(OR($A48="",E$4=""),"",IF(COUNTIFS('Mapping Entries'!$B$5:$B$204,$A48,'Mapping Entries'!$D$5:$D$204,E$4,'Mapping Entries'!$O$5:$O$204,"Yes")=0,"",CHOOSE(MAXIFS('Mapping Entries'!$N$5:$N$204,'Mapping Entries'!$B$5:$B$204,$A48,'Mapping Entries'!$D$5:$D$204,E$4,'Mapping Entries'!$O$5:$O$204,"Yes"),"I","D","R","M")))</f>
        <v/>
      </c>
      <c r="F48" s="9">
        <f>IF(OR($A48="",F$4=""),"",IF(COUNTIFS('Mapping Entries'!$B$5:$B$204,$A48,'Mapping Entries'!$D$5:$D$204,F$4,'Mapping Entries'!$O$5:$O$204,"Yes")=0,"",CHOOSE(MAXIFS('Mapping Entries'!$N$5:$N$204,'Mapping Entries'!$B$5:$B$204,$A48,'Mapping Entries'!$D$5:$D$204,F$4,'Mapping Entries'!$O$5:$O$204,"Yes"),"I","D","R","M")))</f>
        <v/>
      </c>
      <c r="G48" s="9">
        <f>IF(OR($A48="",G$4=""),"",IF(COUNTIFS('Mapping Entries'!$B$5:$B$204,$A48,'Mapping Entries'!$D$5:$D$204,G$4,'Mapping Entries'!$O$5:$O$204,"Yes")=0,"",CHOOSE(MAXIFS('Mapping Entries'!$N$5:$N$204,'Mapping Entries'!$B$5:$B$204,$A48,'Mapping Entries'!$D$5:$D$204,G$4,'Mapping Entries'!$O$5:$O$204,"Yes"),"I","D","R","M")))</f>
        <v/>
      </c>
      <c r="H48" s="9">
        <f>IF(OR($A48="",H$4=""),"",IF(COUNTIFS('Mapping Entries'!$B$5:$B$204,$A48,'Mapping Entries'!$D$5:$D$204,H$4,'Mapping Entries'!$O$5:$O$204,"Yes")=0,"",CHOOSE(MAXIFS('Mapping Entries'!$N$5:$N$204,'Mapping Entries'!$B$5:$B$204,$A48,'Mapping Entries'!$D$5:$D$204,H$4,'Mapping Entries'!$O$5:$O$204,"Yes"),"I","D","R","M")))</f>
        <v/>
      </c>
      <c r="I48" s="9">
        <f>IF(OR($A48="",I$4=""),"",IF(COUNTIFS('Mapping Entries'!$B$5:$B$204,$A48,'Mapping Entries'!$D$5:$D$204,I$4,'Mapping Entries'!$O$5:$O$204,"Yes")=0,"",CHOOSE(MAXIFS('Mapping Entries'!$N$5:$N$204,'Mapping Entries'!$B$5:$B$204,$A48,'Mapping Entries'!$D$5:$D$204,I$4,'Mapping Entries'!$O$5:$O$204,"Yes"),"I","D","R","M")))</f>
        <v/>
      </c>
      <c r="J48" s="9">
        <f>IF(OR($A48="",J$4=""),"",IF(COUNTIFS('Mapping Entries'!$B$5:$B$204,$A48,'Mapping Entries'!$D$5:$D$204,J$4,'Mapping Entries'!$O$5:$O$204,"Yes")=0,"",CHOOSE(MAXIFS('Mapping Entries'!$N$5:$N$204,'Mapping Entries'!$B$5:$B$204,$A48,'Mapping Entries'!$D$5:$D$204,J$4,'Mapping Entries'!$O$5:$O$204,"Yes"),"I","D","R","M")))</f>
        <v/>
      </c>
      <c r="K48" s="9">
        <f>IF(OR($A48="",K$4=""),"",IF(COUNTIFS('Mapping Entries'!$B$5:$B$204,$A48,'Mapping Entries'!$D$5:$D$204,K$4,'Mapping Entries'!$O$5:$O$204,"Yes")=0,"",CHOOSE(MAXIFS('Mapping Entries'!$N$5:$N$204,'Mapping Entries'!$B$5:$B$204,$A48,'Mapping Entries'!$D$5:$D$204,K$4,'Mapping Entries'!$O$5:$O$204,"Yes"),"I","D","R","M")))</f>
        <v/>
      </c>
      <c r="L48" s="9">
        <f>IF(OR($A48="",L$4=""),"",IF(COUNTIFS('Mapping Entries'!$B$5:$B$204,$A48,'Mapping Entries'!$D$5:$D$204,L$4,'Mapping Entries'!$O$5:$O$204,"Yes")=0,"",CHOOSE(MAXIFS('Mapping Entries'!$N$5:$N$204,'Mapping Entries'!$B$5:$B$204,$A48,'Mapping Entries'!$D$5:$D$204,L$4,'Mapping Entries'!$O$5:$O$204,"Yes"),"I","D","R","M")))</f>
        <v/>
      </c>
      <c r="M48" s="9">
        <f>IF(OR($A48="",M$4=""),"",IF(COUNTIFS('Mapping Entries'!$B$5:$B$204,$A48,'Mapping Entries'!$D$5:$D$204,M$4,'Mapping Entries'!$O$5:$O$204,"Yes")=0,"",CHOOSE(MAXIFS('Mapping Entries'!$N$5:$N$204,'Mapping Entries'!$B$5:$B$204,$A48,'Mapping Entries'!$D$5:$D$204,M$4,'Mapping Entries'!$O$5:$O$204,"Yes"),"I","D","R","M")))</f>
        <v/>
      </c>
      <c r="N48" s="9">
        <f>IF(OR($A48="",N$4=""),"",IF(COUNTIFS('Mapping Entries'!$B$5:$B$204,$A48,'Mapping Entries'!$D$5:$D$204,N$4,'Mapping Entries'!$O$5:$O$204,"Yes")=0,"",CHOOSE(MAXIFS('Mapping Entries'!$N$5:$N$204,'Mapping Entries'!$B$5:$B$204,$A48,'Mapping Entries'!$D$5:$D$204,N$4,'Mapping Entries'!$O$5:$O$204,"Yes"),"I","D","R","M")))</f>
        <v/>
      </c>
      <c r="O48" s="9">
        <f>IF(OR($A48="",O$4=""),"",IF(COUNTIFS('Mapping Entries'!$B$5:$B$204,$A48,'Mapping Entries'!$D$5:$D$204,O$4,'Mapping Entries'!$O$5:$O$204,"Yes")=0,"",CHOOSE(MAXIFS('Mapping Entries'!$N$5:$N$204,'Mapping Entries'!$B$5:$B$204,$A48,'Mapping Entries'!$D$5:$D$204,O$4,'Mapping Entries'!$O$5:$O$204,"Yes"),"I","D","R","M")))</f>
        <v/>
      </c>
      <c r="P48" s="9">
        <f>IF(OR($A48="",P$4=""),"",IF(COUNTIFS('Mapping Entries'!$B$5:$B$204,$A48,'Mapping Entries'!$D$5:$D$204,P$4,'Mapping Entries'!$O$5:$O$204,"Yes")=0,"",CHOOSE(MAXIFS('Mapping Entries'!$N$5:$N$204,'Mapping Entries'!$B$5:$B$204,$A48,'Mapping Entries'!$D$5:$D$204,P$4,'Mapping Entries'!$O$5:$O$204,"Yes"),"I","D","R","M")))</f>
        <v/>
      </c>
      <c r="Q48" s="9">
        <f>IF(OR($A48="",Q$4=""),"",IF(COUNTIFS('Mapping Entries'!$B$5:$B$204,$A48,'Mapping Entries'!$D$5:$D$204,Q$4,'Mapping Entries'!$O$5:$O$204,"Yes")=0,"",CHOOSE(MAXIFS('Mapping Entries'!$N$5:$N$204,'Mapping Entries'!$B$5:$B$204,$A48,'Mapping Entries'!$D$5:$D$204,Q$4,'Mapping Entries'!$O$5:$O$204,"Yes"),"I","D","R","M")))</f>
        <v/>
      </c>
      <c r="R48" s="9">
        <f>IF(OR($A48="",R$4=""),"",IF(COUNTIFS('Mapping Entries'!$B$5:$B$204,$A48,'Mapping Entries'!$D$5:$D$204,R$4,'Mapping Entries'!$O$5:$O$204,"Yes")=0,"",CHOOSE(MAXIFS('Mapping Entries'!$N$5:$N$204,'Mapping Entries'!$B$5:$B$204,$A48,'Mapping Entries'!$D$5:$D$204,R$4,'Mapping Entries'!$O$5:$O$204,"Yes"),"I","D","R","M")))</f>
        <v/>
      </c>
      <c r="S48" s="9">
        <f>IF(OR($A48="",S$4=""),"",IF(COUNTIFS('Mapping Entries'!$B$5:$B$204,$A48,'Mapping Entries'!$D$5:$D$204,S$4,'Mapping Entries'!$O$5:$O$204,"Yes")=0,"",CHOOSE(MAXIFS('Mapping Entries'!$N$5:$N$204,'Mapping Entries'!$B$5:$B$204,$A48,'Mapping Entries'!$D$5:$D$204,S$4,'Mapping Entries'!$O$5:$O$204,"Yes"),"I","D","R","M")))</f>
        <v/>
      </c>
      <c r="T48" s="9">
        <f>IF(OR($A48="",T$4=""),"",IF(COUNTIFS('Mapping Entries'!$B$5:$B$204,$A48,'Mapping Entries'!$D$5:$D$204,T$4,'Mapping Entries'!$O$5:$O$204,"Yes")=0,"",CHOOSE(MAXIFS('Mapping Entries'!$N$5:$N$204,'Mapping Entries'!$B$5:$B$204,$A48,'Mapping Entries'!$D$5:$D$204,T$4,'Mapping Entries'!$O$5:$O$204,"Yes"),"I","D","R","M")))</f>
        <v/>
      </c>
      <c r="U48" s="9">
        <f>IF(OR($A48="",U$4=""),"",IF(COUNTIFS('Mapping Entries'!$B$5:$B$204,$A48,'Mapping Entries'!$D$5:$D$204,U$4,'Mapping Entries'!$O$5:$O$204,"Yes")=0,"",CHOOSE(MAXIFS('Mapping Entries'!$N$5:$N$204,'Mapping Entries'!$B$5:$B$204,$A48,'Mapping Entries'!$D$5:$D$204,U$4,'Mapping Entries'!$O$5:$O$204,"Yes"),"I","D","R","M")))</f>
        <v/>
      </c>
      <c r="V48" s="9">
        <f>IF(OR($A48="",V$4=""),"",IF(COUNTIFS('Mapping Entries'!$B$5:$B$204,$A48,'Mapping Entries'!$D$5:$D$204,V$4,'Mapping Entries'!$O$5:$O$204,"Yes")=0,"",CHOOSE(MAXIFS('Mapping Entries'!$N$5:$N$204,'Mapping Entries'!$B$5:$B$204,$A48,'Mapping Entries'!$D$5:$D$204,V$4,'Mapping Entries'!$O$5:$O$204,"Yes"),"I","D","R","M")))</f>
        <v/>
      </c>
      <c r="W48" s="9">
        <f>IF(A48="","",COUNTIF(C48:V48,"?"))</f>
        <v/>
      </c>
      <c r="X48" s="19">
        <f>IF(A48="","",IFERROR(W48/COUNTIF($C$4:$V$4,"?*"),""))</f>
        <v/>
      </c>
      <c r="Y48" s="9">
        <f>IF(A48="","",COUNTIF(C48:V48,"M"))</f>
        <v/>
      </c>
    </row>
    <row r="49">
      <c r="A49" s="9">
        <f>IF('Lists &amp; Settings'!A49="","",'Lists &amp; Settings'!A49)</f>
        <v/>
      </c>
      <c r="B49" s="16">
        <f>IF(A49="","",'Lists &amp; Settings'!B49)</f>
        <v/>
      </c>
      <c r="C49" s="9">
        <f>IF(OR($A49="",C$4=""),"",IF(COUNTIFS('Mapping Entries'!$B$5:$B$204,$A49,'Mapping Entries'!$D$5:$D$204,C$4,'Mapping Entries'!$O$5:$O$204,"Yes")=0,"",CHOOSE(MAXIFS('Mapping Entries'!$N$5:$N$204,'Mapping Entries'!$B$5:$B$204,$A49,'Mapping Entries'!$D$5:$D$204,C$4,'Mapping Entries'!$O$5:$O$204,"Yes"),"I","D","R","M")))</f>
        <v/>
      </c>
      <c r="D49" s="9">
        <f>IF(OR($A49="",D$4=""),"",IF(COUNTIFS('Mapping Entries'!$B$5:$B$204,$A49,'Mapping Entries'!$D$5:$D$204,D$4,'Mapping Entries'!$O$5:$O$204,"Yes")=0,"",CHOOSE(MAXIFS('Mapping Entries'!$N$5:$N$204,'Mapping Entries'!$B$5:$B$204,$A49,'Mapping Entries'!$D$5:$D$204,D$4,'Mapping Entries'!$O$5:$O$204,"Yes"),"I","D","R","M")))</f>
        <v/>
      </c>
      <c r="E49" s="9">
        <f>IF(OR($A49="",E$4=""),"",IF(COUNTIFS('Mapping Entries'!$B$5:$B$204,$A49,'Mapping Entries'!$D$5:$D$204,E$4,'Mapping Entries'!$O$5:$O$204,"Yes")=0,"",CHOOSE(MAXIFS('Mapping Entries'!$N$5:$N$204,'Mapping Entries'!$B$5:$B$204,$A49,'Mapping Entries'!$D$5:$D$204,E$4,'Mapping Entries'!$O$5:$O$204,"Yes"),"I","D","R","M")))</f>
        <v/>
      </c>
      <c r="F49" s="9">
        <f>IF(OR($A49="",F$4=""),"",IF(COUNTIFS('Mapping Entries'!$B$5:$B$204,$A49,'Mapping Entries'!$D$5:$D$204,F$4,'Mapping Entries'!$O$5:$O$204,"Yes")=0,"",CHOOSE(MAXIFS('Mapping Entries'!$N$5:$N$204,'Mapping Entries'!$B$5:$B$204,$A49,'Mapping Entries'!$D$5:$D$204,F$4,'Mapping Entries'!$O$5:$O$204,"Yes"),"I","D","R","M")))</f>
        <v/>
      </c>
      <c r="G49" s="9">
        <f>IF(OR($A49="",G$4=""),"",IF(COUNTIFS('Mapping Entries'!$B$5:$B$204,$A49,'Mapping Entries'!$D$5:$D$204,G$4,'Mapping Entries'!$O$5:$O$204,"Yes")=0,"",CHOOSE(MAXIFS('Mapping Entries'!$N$5:$N$204,'Mapping Entries'!$B$5:$B$204,$A49,'Mapping Entries'!$D$5:$D$204,G$4,'Mapping Entries'!$O$5:$O$204,"Yes"),"I","D","R","M")))</f>
        <v/>
      </c>
      <c r="H49" s="9">
        <f>IF(OR($A49="",H$4=""),"",IF(COUNTIFS('Mapping Entries'!$B$5:$B$204,$A49,'Mapping Entries'!$D$5:$D$204,H$4,'Mapping Entries'!$O$5:$O$204,"Yes")=0,"",CHOOSE(MAXIFS('Mapping Entries'!$N$5:$N$204,'Mapping Entries'!$B$5:$B$204,$A49,'Mapping Entries'!$D$5:$D$204,H$4,'Mapping Entries'!$O$5:$O$204,"Yes"),"I","D","R","M")))</f>
        <v/>
      </c>
      <c r="I49" s="9">
        <f>IF(OR($A49="",I$4=""),"",IF(COUNTIFS('Mapping Entries'!$B$5:$B$204,$A49,'Mapping Entries'!$D$5:$D$204,I$4,'Mapping Entries'!$O$5:$O$204,"Yes")=0,"",CHOOSE(MAXIFS('Mapping Entries'!$N$5:$N$204,'Mapping Entries'!$B$5:$B$204,$A49,'Mapping Entries'!$D$5:$D$204,I$4,'Mapping Entries'!$O$5:$O$204,"Yes"),"I","D","R","M")))</f>
        <v/>
      </c>
      <c r="J49" s="9">
        <f>IF(OR($A49="",J$4=""),"",IF(COUNTIFS('Mapping Entries'!$B$5:$B$204,$A49,'Mapping Entries'!$D$5:$D$204,J$4,'Mapping Entries'!$O$5:$O$204,"Yes")=0,"",CHOOSE(MAXIFS('Mapping Entries'!$N$5:$N$204,'Mapping Entries'!$B$5:$B$204,$A49,'Mapping Entries'!$D$5:$D$204,J$4,'Mapping Entries'!$O$5:$O$204,"Yes"),"I","D","R","M")))</f>
        <v/>
      </c>
      <c r="K49" s="9">
        <f>IF(OR($A49="",K$4=""),"",IF(COUNTIFS('Mapping Entries'!$B$5:$B$204,$A49,'Mapping Entries'!$D$5:$D$204,K$4,'Mapping Entries'!$O$5:$O$204,"Yes")=0,"",CHOOSE(MAXIFS('Mapping Entries'!$N$5:$N$204,'Mapping Entries'!$B$5:$B$204,$A49,'Mapping Entries'!$D$5:$D$204,K$4,'Mapping Entries'!$O$5:$O$204,"Yes"),"I","D","R","M")))</f>
        <v/>
      </c>
      <c r="L49" s="9">
        <f>IF(OR($A49="",L$4=""),"",IF(COUNTIFS('Mapping Entries'!$B$5:$B$204,$A49,'Mapping Entries'!$D$5:$D$204,L$4,'Mapping Entries'!$O$5:$O$204,"Yes")=0,"",CHOOSE(MAXIFS('Mapping Entries'!$N$5:$N$204,'Mapping Entries'!$B$5:$B$204,$A49,'Mapping Entries'!$D$5:$D$204,L$4,'Mapping Entries'!$O$5:$O$204,"Yes"),"I","D","R","M")))</f>
        <v/>
      </c>
      <c r="M49" s="9">
        <f>IF(OR($A49="",M$4=""),"",IF(COUNTIFS('Mapping Entries'!$B$5:$B$204,$A49,'Mapping Entries'!$D$5:$D$204,M$4,'Mapping Entries'!$O$5:$O$204,"Yes")=0,"",CHOOSE(MAXIFS('Mapping Entries'!$N$5:$N$204,'Mapping Entries'!$B$5:$B$204,$A49,'Mapping Entries'!$D$5:$D$204,M$4,'Mapping Entries'!$O$5:$O$204,"Yes"),"I","D","R","M")))</f>
        <v/>
      </c>
      <c r="N49" s="9">
        <f>IF(OR($A49="",N$4=""),"",IF(COUNTIFS('Mapping Entries'!$B$5:$B$204,$A49,'Mapping Entries'!$D$5:$D$204,N$4,'Mapping Entries'!$O$5:$O$204,"Yes")=0,"",CHOOSE(MAXIFS('Mapping Entries'!$N$5:$N$204,'Mapping Entries'!$B$5:$B$204,$A49,'Mapping Entries'!$D$5:$D$204,N$4,'Mapping Entries'!$O$5:$O$204,"Yes"),"I","D","R","M")))</f>
        <v/>
      </c>
      <c r="O49" s="9">
        <f>IF(OR($A49="",O$4=""),"",IF(COUNTIFS('Mapping Entries'!$B$5:$B$204,$A49,'Mapping Entries'!$D$5:$D$204,O$4,'Mapping Entries'!$O$5:$O$204,"Yes")=0,"",CHOOSE(MAXIFS('Mapping Entries'!$N$5:$N$204,'Mapping Entries'!$B$5:$B$204,$A49,'Mapping Entries'!$D$5:$D$204,O$4,'Mapping Entries'!$O$5:$O$204,"Yes"),"I","D","R","M")))</f>
        <v/>
      </c>
      <c r="P49" s="9">
        <f>IF(OR($A49="",P$4=""),"",IF(COUNTIFS('Mapping Entries'!$B$5:$B$204,$A49,'Mapping Entries'!$D$5:$D$204,P$4,'Mapping Entries'!$O$5:$O$204,"Yes")=0,"",CHOOSE(MAXIFS('Mapping Entries'!$N$5:$N$204,'Mapping Entries'!$B$5:$B$204,$A49,'Mapping Entries'!$D$5:$D$204,P$4,'Mapping Entries'!$O$5:$O$204,"Yes"),"I","D","R","M")))</f>
        <v/>
      </c>
      <c r="Q49" s="9">
        <f>IF(OR($A49="",Q$4=""),"",IF(COUNTIFS('Mapping Entries'!$B$5:$B$204,$A49,'Mapping Entries'!$D$5:$D$204,Q$4,'Mapping Entries'!$O$5:$O$204,"Yes")=0,"",CHOOSE(MAXIFS('Mapping Entries'!$N$5:$N$204,'Mapping Entries'!$B$5:$B$204,$A49,'Mapping Entries'!$D$5:$D$204,Q$4,'Mapping Entries'!$O$5:$O$204,"Yes"),"I","D","R","M")))</f>
        <v/>
      </c>
      <c r="R49" s="9">
        <f>IF(OR($A49="",R$4=""),"",IF(COUNTIFS('Mapping Entries'!$B$5:$B$204,$A49,'Mapping Entries'!$D$5:$D$204,R$4,'Mapping Entries'!$O$5:$O$204,"Yes")=0,"",CHOOSE(MAXIFS('Mapping Entries'!$N$5:$N$204,'Mapping Entries'!$B$5:$B$204,$A49,'Mapping Entries'!$D$5:$D$204,R$4,'Mapping Entries'!$O$5:$O$204,"Yes"),"I","D","R","M")))</f>
        <v/>
      </c>
      <c r="S49" s="9">
        <f>IF(OR($A49="",S$4=""),"",IF(COUNTIFS('Mapping Entries'!$B$5:$B$204,$A49,'Mapping Entries'!$D$5:$D$204,S$4,'Mapping Entries'!$O$5:$O$204,"Yes")=0,"",CHOOSE(MAXIFS('Mapping Entries'!$N$5:$N$204,'Mapping Entries'!$B$5:$B$204,$A49,'Mapping Entries'!$D$5:$D$204,S$4,'Mapping Entries'!$O$5:$O$204,"Yes"),"I","D","R","M")))</f>
        <v/>
      </c>
      <c r="T49" s="9">
        <f>IF(OR($A49="",T$4=""),"",IF(COUNTIFS('Mapping Entries'!$B$5:$B$204,$A49,'Mapping Entries'!$D$5:$D$204,T$4,'Mapping Entries'!$O$5:$O$204,"Yes")=0,"",CHOOSE(MAXIFS('Mapping Entries'!$N$5:$N$204,'Mapping Entries'!$B$5:$B$204,$A49,'Mapping Entries'!$D$5:$D$204,T$4,'Mapping Entries'!$O$5:$O$204,"Yes"),"I","D","R","M")))</f>
        <v/>
      </c>
      <c r="U49" s="9">
        <f>IF(OR($A49="",U$4=""),"",IF(COUNTIFS('Mapping Entries'!$B$5:$B$204,$A49,'Mapping Entries'!$D$5:$D$204,U$4,'Mapping Entries'!$O$5:$O$204,"Yes")=0,"",CHOOSE(MAXIFS('Mapping Entries'!$N$5:$N$204,'Mapping Entries'!$B$5:$B$204,$A49,'Mapping Entries'!$D$5:$D$204,U$4,'Mapping Entries'!$O$5:$O$204,"Yes"),"I","D","R","M")))</f>
        <v/>
      </c>
      <c r="V49" s="9">
        <f>IF(OR($A49="",V$4=""),"",IF(COUNTIFS('Mapping Entries'!$B$5:$B$204,$A49,'Mapping Entries'!$D$5:$D$204,V$4,'Mapping Entries'!$O$5:$O$204,"Yes")=0,"",CHOOSE(MAXIFS('Mapping Entries'!$N$5:$N$204,'Mapping Entries'!$B$5:$B$204,$A49,'Mapping Entries'!$D$5:$D$204,V$4,'Mapping Entries'!$O$5:$O$204,"Yes"),"I","D","R","M")))</f>
        <v/>
      </c>
      <c r="W49" s="9">
        <f>IF(A49="","",COUNTIF(C49:V49,"?"))</f>
        <v/>
      </c>
      <c r="X49" s="19">
        <f>IF(A49="","",IFERROR(W49/COUNTIF($C$4:$V$4,"?*"),""))</f>
        <v/>
      </c>
      <c r="Y49" s="9">
        <f>IF(A49="","",COUNTIF(C49:V49,"M"))</f>
        <v/>
      </c>
    </row>
    <row r="50">
      <c r="A50" s="9">
        <f>IF('Lists &amp; Settings'!A50="","",'Lists &amp; Settings'!A50)</f>
        <v/>
      </c>
      <c r="B50" s="16">
        <f>IF(A50="","",'Lists &amp; Settings'!B50)</f>
        <v/>
      </c>
      <c r="C50" s="9">
        <f>IF(OR($A50="",C$4=""),"",IF(COUNTIFS('Mapping Entries'!$B$5:$B$204,$A50,'Mapping Entries'!$D$5:$D$204,C$4,'Mapping Entries'!$O$5:$O$204,"Yes")=0,"",CHOOSE(MAXIFS('Mapping Entries'!$N$5:$N$204,'Mapping Entries'!$B$5:$B$204,$A50,'Mapping Entries'!$D$5:$D$204,C$4,'Mapping Entries'!$O$5:$O$204,"Yes"),"I","D","R","M")))</f>
        <v/>
      </c>
      <c r="D50" s="9">
        <f>IF(OR($A50="",D$4=""),"",IF(COUNTIFS('Mapping Entries'!$B$5:$B$204,$A50,'Mapping Entries'!$D$5:$D$204,D$4,'Mapping Entries'!$O$5:$O$204,"Yes")=0,"",CHOOSE(MAXIFS('Mapping Entries'!$N$5:$N$204,'Mapping Entries'!$B$5:$B$204,$A50,'Mapping Entries'!$D$5:$D$204,D$4,'Mapping Entries'!$O$5:$O$204,"Yes"),"I","D","R","M")))</f>
        <v/>
      </c>
      <c r="E50" s="9">
        <f>IF(OR($A50="",E$4=""),"",IF(COUNTIFS('Mapping Entries'!$B$5:$B$204,$A50,'Mapping Entries'!$D$5:$D$204,E$4,'Mapping Entries'!$O$5:$O$204,"Yes")=0,"",CHOOSE(MAXIFS('Mapping Entries'!$N$5:$N$204,'Mapping Entries'!$B$5:$B$204,$A50,'Mapping Entries'!$D$5:$D$204,E$4,'Mapping Entries'!$O$5:$O$204,"Yes"),"I","D","R","M")))</f>
        <v/>
      </c>
      <c r="F50" s="9">
        <f>IF(OR($A50="",F$4=""),"",IF(COUNTIFS('Mapping Entries'!$B$5:$B$204,$A50,'Mapping Entries'!$D$5:$D$204,F$4,'Mapping Entries'!$O$5:$O$204,"Yes")=0,"",CHOOSE(MAXIFS('Mapping Entries'!$N$5:$N$204,'Mapping Entries'!$B$5:$B$204,$A50,'Mapping Entries'!$D$5:$D$204,F$4,'Mapping Entries'!$O$5:$O$204,"Yes"),"I","D","R","M")))</f>
        <v/>
      </c>
      <c r="G50" s="9">
        <f>IF(OR($A50="",G$4=""),"",IF(COUNTIFS('Mapping Entries'!$B$5:$B$204,$A50,'Mapping Entries'!$D$5:$D$204,G$4,'Mapping Entries'!$O$5:$O$204,"Yes")=0,"",CHOOSE(MAXIFS('Mapping Entries'!$N$5:$N$204,'Mapping Entries'!$B$5:$B$204,$A50,'Mapping Entries'!$D$5:$D$204,G$4,'Mapping Entries'!$O$5:$O$204,"Yes"),"I","D","R","M")))</f>
        <v/>
      </c>
      <c r="H50" s="9">
        <f>IF(OR($A50="",H$4=""),"",IF(COUNTIFS('Mapping Entries'!$B$5:$B$204,$A50,'Mapping Entries'!$D$5:$D$204,H$4,'Mapping Entries'!$O$5:$O$204,"Yes")=0,"",CHOOSE(MAXIFS('Mapping Entries'!$N$5:$N$204,'Mapping Entries'!$B$5:$B$204,$A50,'Mapping Entries'!$D$5:$D$204,H$4,'Mapping Entries'!$O$5:$O$204,"Yes"),"I","D","R","M")))</f>
        <v/>
      </c>
      <c r="I50" s="9">
        <f>IF(OR($A50="",I$4=""),"",IF(COUNTIFS('Mapping Entries'!$B$5:$B$204,$A50,'Mapping Entries'!$D$5:$D$204,I$4,'Mapping Entries'!$O$5:$O$204,"Yes")=0,"",CHOOSE(MAXIFS('Mapping Entries'!$N$5:$N$204,'Mapping Entries'!$B$5:$B$204,$A50,'Mapping Entries'!$D$5:$D$204,I$4,'Mapping Entries'!$O$5:$O$204,"Yes"),"I","D","R","M")))</f>
        <v/>
      </c>
      <c r="J50" s="9">
        <f>IF(OR($A50="",J$4=""),"",IF(COUNTIFS('Mapping Entries'!$B$5:$B$204,$A50,'Mapping Entries'!$D$5:$D$204,J$4,'Mapping Entries'!$O$5:$O$204,"Yes")=0,"",CHOOSE(MAXIFS('Mapping Entries'!$N$5:$N$204,'Mapping Entries'!$B$5:$B$204,$A50,'Mapping Entries'!$D$5:$D$204,J$4,'Mapping Entries'!$O$5:$O$204,"Yes"),"I","D","R","M")))</f>
        <v/>
      </c>
      <c r="K50" s="9">
        <f>IF(OR($A50="",K$4=""),"",IF(COUNTIFS('Mapping Entries'!$B$5:$B$204,$A50,'Mapping Entries'!$D$5:$D$204,K$4,'Mapping Entries'!$O$5:$O$204,"Yes")=0,"",CHOOSE(MAXIFS('Mapping Entries'!$N$5:$N$204,'Mapping Entries'!$B$5:$B$204,$A50,'Mapping Entries'!$D$5:$D$204,K$4,'Mapping Entries'!$O$5:$O$204,"Yes"),"I","D","R","M")))</f>
        <v/>
      </c>
      <c r="L50" s="9">
        <f>IF(OR($A50="",L$4=""),"",IF(COUNTIFS('Mapping Entries'!$B$5:$B$204,$A50,'Mapping Entries'!$D$5:$D$204,L$4,'Mapping Entries'!$O$5:$O$204,"Yes")=0,"",CHOOSE(MAXIFS('Mapping Entries'!$N$5:$N$204,'Mapping Entries'!$B$5:$B$204,$A50,'Mapping Entries'!$D$5:$D$204,L$4,'Mapping Entries'!$O$5:$O$204,"Yes"),"I","D","R","M")))</f>
        <v/>
      </c>
      <c r="M50" s="9">
        <f>IF(OR($A50="",M$4=""),"",IF(COUNTIFS('Mapping Entries'!$B$5:$B$204,$A50,'Mapping Entries'!$D$5:$D$204,M$4,'Mapping Entries'!$O$5:$O$204,"Yes")=0,"",CHOOSE(MAXIFS('Mapping Entries'!$N$5:$N$204,'Mapping Entries'!$B$5:$B$204,$A50,'Mapping Entries'!$D$5:$D$204,M$4,'Mapping Entries'!$O$5:$O$204,"Yes"),"I","D","R","M")))</f>
        <v/>
      </c>
      <c r="N50" s="9">
        <f>IF(OR($A50="",N$4=""),"",IF(COUNTIFS('Mapping Entries'!$B$5:$B$204,$A50,'Mapping Entries'!$D$5:$D$204,N$4,'Mapping Entries'!$O$5:$O$204,"Yes")=0,"",CHOOSE(MAXIFS('Mapping Entries'!$N$5:$N$204,'Mapping Entries'!$B$5:$B$204,$A50,'Mapping Entries'!$D$5:$D$204,N$4,'Mapping Entries'!$O$5:$O$204,"Yes"),"I","D","R","M")))</f>
        <v/>
      </c>
      <c r="O50" s="9">
        <f>IF(OR($A50="",O$4=""),"",IF(COUNTIFS('Mapping Entries'!$B$5:$B$204,$A50,'Mapping Entries'!$D$5:$D$204,O$4,'Mapping Entries'!$O$5:$O$204,"Yes")=0,"",CHOOSE(MAXIFS('Mapping Entries'!$N$5:$N$204,'Mapping Entries'!$B$5:$B$204,$A50,'Mapping Entries'!$D$5:$D$204,O$4,'Mapping Entries'!$O$5:$O$204,"Yes"),"I","D","R","M")))</f>
        <v/>
      </c>
      <c r="P50" s="9">
        <f>IF(OR($A50="",P$4=""),"",IF(COUNTIFS('Mapping Entries'!$B$5:$B$204,$A50,'Mapping Entries'!$D$5:$D$204,P$4,'Mapping Entries'!$O$5:$O$204,"Yes")=0,"",CHOOSE(MAXIFS('Mapping Entries'!$N$5:$N$204,'Mapping Entries'!$B$5:$B$204,$A50,'Mapping Entries'!$D$5:$D$204,P$4,'Mapping Entries'!$O$5:$O$204,"Yes"),"I","D","R","M")))</f>
        <v/>
      </c>
      <c r="Q50" s="9">
        <f>IF(OR($A50="",Q$4=""),"",IF(COUNTIFS('Mapping Entries'!$B$5:$B$204,$A50,'Mapping Entries'!$D$5:$D$204,Q$4,'Mapping Entries'!$O$5:$O$204,"Yes")=0,"",CHOOSE(MAXIFS('Mapping Entries'!$N$5:$N$204,'Mapping Entries'!$B$5:$B$204,$A50,'Mapping Entries'!$D$5:$D$204,Q$4,'Mapping Entries'!$O$5:$O$204,"Yes"),"I","D","R","M")))</f>
        <v/>
      </c>
      <c r="R50" s="9">
        <f>IF(OR($A50="",R$4=""),"",IF(COUNTIFS('Mapping Entries'!$B$5:$B$204,$A50,'Mapping Entries'!$D$5:$D$204,R$4,'Mapping Entries'!$O$5:$O$204,"Yes")=0,"",CHOOSE(MAXIFS('Mapping Entries'!$N$5:$N$204,'Mapping Entries'!$B$5:$B$204,$A50,'Mapping Entries'!$D$5:$D$204,R$4,'Mapping Entries'!$O$5:$O$204,"Yes"),"I","D","R","M")))</f>
        <v/>
      </c>
      <c r="S50" s="9">
        <f>IF(OR($A50="",S$4=""),"",IF(COUNTIFS('Mapping Entries'!$B$5:$B$204,$A50,'Mapping Entries'!$D$5:$D$204,S$4,'Mapping Entries'!$O$5:$O$204,"Yes")=0,"",CHOOSE(MAXIFS('Mapping Entries'!$N$5:$N$204,'Mapping Entries'!$B$5:$B$204,$A50,'Mapping Entries'!$D$5:$D$204,S$4,'Mapping Entries'!$O$5:$O$204,"Yes"),"I","D","R","M")))</f>
        <v/>
      </c>
      <c r="T50" s="9">
        <f>IF(OR($A50="",T$4=""),"",IF(COUNTIFS('Mapping Entries'!$B$5:$B$204,$A50,'Mapping Entries'!$D$5:$D$204,T$4,'Mapping Entries'!$O$5:$O$204,"Yes")=0,"",CHOOSE(MAXIFS('Mapping Entries'!$N$5:$N$204,'Mapping Entries'!$B$5:$B$204,$A50,'Mapping Entries'!$D$5:$D$204,T$4,'Mapping Entries'!$O$5:$O$204,"Yes"),"I","D","R","M")))</f>
        <v/>
      </c>
      <c r="U50" s="9">
        <f>IF(OR($A50="",U$4=""),"",IF(COUNTIFS('Mapping Entries'!$B$5:$B$204,$A50,'Mapping Entries'!$D$5:$D$204,U$4,'Mapping Entries'!$O$5:$O$204,"Yes")=0,"",CHOOSE(MAXIFS('Mapping Entries'!$N$5:$N$204,'Mapping Entries'!$B$5:$B$204,$A50,'Mapping Entries'!$D$5:$D$204,U$4,'Mapping Entries'!$O$5:$O$204,"Yes"),"I","D","R","M")))</f>
        <v/>
      </c>
      <c r="V50" s="9">
        <f>IF(OR($A50="",V$4=""),"",IF(COUNTIFS('Mapping Entries'!$B$5:$B$204,$A50,'Mapping Entries'!$D$5:$D$204,V$4,'Mapping Entries'!$O$5:$O$204,"Yes")=0,"",CHOOSE(MAXIFS('Mapping Entries'!$N$5:$N$204,'Mapping Entries'!$B$5:$B$204,$A50,'Mapping Entries'!$D$5:$D$204,V$4,'Mapping Entries'!$O$5:$O$204,"Yes"),"I","D","R","M")))</f>
        <v/>
      </c>
      <c r="W50" s="9">
        <f>IF(A50="","",COUNTIF(C50:V50,"?"))</f>
        <v/>
      </c>
      <c r="X50" s="19">
        <f>IF(A50="","",IFERROR(W50/COUNTIF($C$4:$V$4,"?*"),""))</f>
        <v/>
      </c>
      <c r="Y50" s="9">
        <f>IF(A50="","",COUNTIF(C50:V50,"M"))</f>
        <v/>
      </c>
    </row>
    <row r="51">
      <c r="A51" s="9">
        <f>IF('Lists &amp; Settings'!A51="","",'Lists &amp; Settings'!A51)</f>
        <v/>
      </c>
      <c r="B51" s="16">
        <f>IF(A51="","",'Lists &amp; Settings'!B51)</f>
        <v/>
      </c>
      <c r="C51" s="9">
        <f>IF(OR($A51="",C$4=""),"",IF(COUNTIFS('Mapping Entries'!$B$5:$B$204,$A51,'Mapping Entries'!$D$5:$D$204,C$4,'Mapping Entries'!$O$5:$O$204,"Yes")=0,"",CHOOSE(MAXIFS('Mapping Entries'!$N$5:$N$204,'Mapping Entries'!$B$5:$B$204,$A51,'Mapping Entries'!$D$5:$D$204,C$4,'Mapping Entries'!$O$5:$O$204,"Yes"),"I","D","R","M")))</f>
        <v/>
      </c>
      <c r="D51" s="9">
        <f>IF(OR($A51="",D$4=""),"",IF(COUNTIFS('Mapping Entries'!$B$5:$B$204,$A51,'Mapping Entries'!$D$5:$D$204,D$4,'Mapping Entries'!$O$5:$O$204,"Yes")=0,"",CHOOSE(MAXIFS('Mapping Entries'!$N$5:$N$204,'Mapping Entries'!$B$5:$B$204,$A51,'Mapping Entries'!$D$5:$D$204,D$4,'Mapping Entries'!$O$5:$O$204,"Yes"),"I","D","R","M")))</f>
        <v/>
      </c>
      <c r="E51" s="9">
        <f>IF(OR($A51="",E$4=""),"",IF(COUNTIFS('Mapping Entries'!$B$5:$B$204,$A51,'Mapping Entries'!$D$5:$D$204,E$4,'Mapping Entries'!$O$5:$O$204,"Yes")=0,"",CHOOSE(MAXIFS('Mapping Entries'!$N$5:$N$204,'Mapping Entries'!$B$5:$B$204,$A51,'Mapping Entries'!$D$5:$D$204,E$4,'Mapping Entries'!$O$5:$O$204,"Yes"),"I","D","R","M")))</f>
        <v/>
      </c>
      <c r="F51" s="9">
        <f>IF(OR($A51="",F$4=""),"",IF(COUNTIFS('Mapping Entries'!$B$5:$B$204,$A51,'Mapping Entries'!$D$5:$D$204,F$4,'Mapping Entries'!$O$5:$O$204,"Yes")=0,"",CHOOSE(MAXIFS('Mapping Entries'!$N$5:$N$204,'Mapping Entries'!$B$5:$B$204,$A51,'Mapping Entries'!$D$5:$D$204,F$4,'Mapping Entries'!$O$5:$O$204,"Yes"),"I","D","R","M")))</f>
        <v/>
      </c>
      <c r="G51" s="9">
        <f>IF(OR($A51="",G$4=""),"",IF(COUNTIFS('Mapping Entries'!$B$5:$B$204,$A51,'Mapping Entries'!$D$5:$D$204,G$4,'Mapping Entries'!$O$5:$O$204,"Yes")=0,"",CHOOSE(MAXIFS('Mapping Entries'!$N$5:$N$204,'Mapping Entries'!$B$5:$B$204,$A51,'Mapping Entries'!$D$5:$D$204,G$4,'Mapping Entries'!$O$5:$O$204,"Yes"),"I","D","R","M")))</f>
        <v/>
      </c>
      <c r="H51" s="9">
        <f>IF(OR($A51="",H$4=""),"",IF(COUNTIFS('Mapping Entries'!$B$5:$B$204,$A51,'Mapping Entries'!$D$5:$D$204,H$4,'Mapping Entries'!$O$5:$O$204,"Yes")=0,"",CHOOSE(MAXIFS('Mapping Entries'!$N$5:$N$204,'Mapping Entries'!$B$5:$B$204,$A51,'Mapping Entries'!$D$5:$D$204,H$4,'Mapping Entries'!$O$5:$O$204,"Yes"),"I","D","R","M")))</f>
        <v/>
      </c>
      <c r="I51" s="9">
        <f>IF(OR($A51="",I$4=""),"",IF(COUNTIFS('Mapping Entries'!$B$5:$B$204,$A51,'Mapping Entries'!$D$5:$D$204,I$4,'Mapping Entries'!$O$5:$O$204,"Yes")=0,"",CHOOSE(MAXIFS('Mapping Entries'!$N$5:$N$204,'Mapping Entries'!$B$5:$B$204,$A51,'Mapping Entries'!$D$5:$D$204,I$4,'Mapping Entries'!$O$5:$O$204,"Yes"),"I","D","R","M")))</f>
        <v/>
      </c>
      <c r="J51" s="9">
        <f>IF(OR($A51="",J$4=""),"",IF(COUNTIFS('Mapping Entries'!$B$5:$B$204,$A51,'Mapping Entries'!$D$5:$D$204,J$4,'Mapping Entries'!$O$5:$O$204,"Yes")=0,"",CHOOSE(MAXIFS('Mapping Entries'!$N$5:$N$204,'Mapping Entries'!$B$5:$B$204,$A51,'Mapping Entries'!$D$5:$D$204,J$4,'Mapping Entries'!$O$5:$O$204,"Yes"),"I","D","R","M")))</f>
        <v/>
      </c>
      <c r="K51" s="9">
        <f>IF(OR($A51="",K$4=""),"",IF(COUNTIFS('Mapping Entries'!$B$5:$B$204,$A51,'Mapping Entries'!$D$5:$D$204,K$4,'Mapping Entries'!$O$5:$O$204,"Yes")=0,"",CHOOSE(MAXIFS('Mapping Entries'!$N$5:$N$204,'Mapping Entries'!$B$5:$B$204,$A51,'Mapping Entries'!$D$5:$D$204,K$4,'Mapping Entries'!$O$5:$O$204,"Yes"),"I","D","R","M")))</f>
        <v/>
      </c>
      <c r="L51" s="9">
        <f>IF(OR($A51="",L$4=""),"",IF(COUNTIFS('Mapping Entries'!$B$5:$B$204,$A51,'Mapping Entries'!$D$5:$D$204,L$4,'Mapping Entries'!$O$5:$O$204,"Yes")=0,"",CHOOSE(MAXIFS('Mapping Entries'!$N$5:$N$204,'Mapping Entries'!$B$5:$B$204,$A51,'Mapping Entries'!$D$5:$D$204,L$4,'Mapping Entries'!$O$5:$O$204,"Yes"),"I","D","R","M")))</f>
        <v/>
      </c>
      <c r="M51" s="9">
        <f>IF(OR($A51="",M$4=""),"",IF(COUNTIFS('Mapping Entries'!$B$5:$B$204,$A51,'Mapping Entries'!$D$5:$D$204,M$4,'Mapping Entries'!$O$5:$O$204,"Yes")=0,"",CHOOSE(MAXIFS('Mapping Entries'!$N$5:$N$204,'Mapping Entries'!$B$5:$B$204,$A51,'Mapping Entries'!$D$5:$D$204,M$4,'Mapping Entries'!$O$5:$O$204,"Yes"),"I","D","R","M")))</f>
        <v/>
      </c>
      <c r="N51" s="9">
        <f>IF(OR($A51="",N$4=""),"",IF(COUNTIFS('Mapping Entries'!$B$5:$B$204,$A51,'Mapping Entries'!$D$5:$D$204,N$4,'Mapping Entries'!$O$5:$O$204,"Yes")=0,"",CHOOSE(MAXIFS('Mapping Entries'!$N$5:$N$204,'Mapping Entries'!$B$5:$B$204,$A51,'Mapping Entries'!$D$5:$D$204,N$4,'Mapping Entries'!$O$5:$O$204,"Yes"),"I","D","R","M")))</f>
        <v/>
      </c>
      <c r="O51" s="9">
        <f>IF(OR($A51="",O$4=""),"",IF(COUNTIFS('Mapping Entries'!$B$5:$B$204,$A51,'Mapping Entries'!$D$5:$D$204,O$4,'Mapping Entries'!$O$5:$O$204,"Yes")=0,"",CHOOSE(MAXIFS('Mapping Entries'!$N$5:$N$204,'Mapping Entries'!$B$5:$B$204,$A51,'Mapping Entries'!$D$5:$D$204,O$4,'Mapping Entries'!$O$5:$O$204,"Yes"),"I","D","R","M")))</f>
        <v/>
      </c>
      <c r="P51" s="9">
        <f>IF(OR($A51="",P$4=""),"",IF(COUNTIFS('Mapping Entries'!$B$5:$B$204,$A51,'Mapping Entries'!$D$5:$D$204,P$4,'Mapping Entries'!$O$5:$O$204,"Yes")=0,"",CHOOSE(MAXIFS('Mapping Entries'!$N$5:$N$204,'Mapping Entries'!$B$5:$B$204,$A51,'Mapping Entries'!$D$5:$D$204,P$4,'Mapping Entries'!$O$5:$O$204,"Yes"),"I","D","R","M")))</f>
        <v/>
      </c>
      <c r="Q51" s="9">
        <f>IF(OR($A51="",Q$4=""),"",IF(COUNTIFS('Mapping Entries'!$B$5:$B$204,$A51,'Mapping Entries'!$D$5:$D$204,Q$4,'Mapping Entries'!$O$5:$O$204,"Yes")=0,"",CHOOSE(MAXIFS('Mapping Entries'!$N$5:$N$204,'Mapping Entries'!$B$5:$B$204,$A51,'Mapping Entries'!$D$5:$D$204,Q$4,'Mapping Entries'!$O$5:$O$204,"Yes"),"I","D","R","M")))</f>
        <v/>
      </c>
      <c r="R51" s="9">
        <f>IF(OR($A51="",R$4=""),"",IF(COUNTIFS('Mapping Entries'!$B$5:$B$204,$A51,'Mapping Entries'!$D$5:$D$204,R$4,'Mapping Entries'!$O$5:$O$204,"Yes")=0,"",CHOOSE(MAXIFS('Mapping Entries'!$N$5:$N$204,'Mapping Entries'!$B$5:$B$204,$A51,'Mapping Entries'!$D$5:$D$204,R$4,'Mapping Entries'!$O$5:$O$204,"Yes"),"I","D","R","M")))</f>
        <v/>
      </c>
      <c r="S51" s="9">
        <f>IF(OR($A51="",S$4=""),"",IF(COUNTIFS('Mapping Entries'!$B$5:$B$204,$A51,'Mapping Entries'!$D$5:$D$204,S$4,'Mapping Entries'!$O$5:$O$204,"Yes")=0,"",CHOOSE(MAXIFS('Mapping Entries'!$N$5:$N$204,'Mapping Entries'!$B$5:$B$204,$A51,'Mapping Entries'!$D$5:$D$204,S$4,'Mapping Entries'!$O$5:$O$204,"Yes"),"I","D","R","M")))</f>
        <v/>
      </c>
      <c r="T51" s="9">
        <f>IF(OR($A51="",T$4=""),"",IF(COUNTIFS('Mapping Entries'!$B$5:$B$204,$A51,'Mapping Entries'!$D$5:$D$204,T$4,'Mapping Entries'!$O$5:$O$204,"Yes")=0,"",CHOOSE(MAXIFS('Mapping Entries'!$N$5:$N$204,'Mapping Entries'!$B$5:$B$204,$A51,'Mapping Entries'!$D$5:$D$204,T$4,'Mapping Entries'!$O$5:$O$204,"Yes"),"I","D","R","M")))</f>
        <v/>
      </c>
      <c r="U51" s="9">
        <f>IF(OR($A51="",U$4=""),"",IF(COUNTIFS('Mapping Entries'!$B$5:$B$204,$A51,'Mapping Entries'!$D$5:$D$204,U$4,'Mapping Entries'!$O$5:$O$204,"Yes")=0,"",CHOOSE(MAXIFS('Mapping Entries'!$N$5:$N$204,'Mapping Entries'!$B$5:$B$204,$A51,'Mapping Entries'!$D$5:$D$204,U$4,'Mapping Entries'!$O$5:$O$204,"Yes"),"I","D","R","M")))</f>
        <v/>
      </c>
      <c r="V51" s="9">
        <f>IF(OR($A51="",V$4=""),"",IF(COUNTIFS('Mapping Entries'!$B$5:$B$204,$A51,'Mapping Entries'!$D$5:$D$204,V$4,'Mapping Entries'!$O$5:$O$204,"Yes")=0,"",CHOOSE(MAXIFS('Mapping Entries'!$N$5:$N$204,'Mapping Entries'!$B$5:$B$204,$A51,'Mapping Entries'!$D$5:$D$204,V$4,'Mapping Entries'!$O$5:$O$204,"Yes"),"I","D","R","M")))</f>
        <v/>
      </c>
      <c r="W51" s="9">
        <f>IF(A51="","",COUNTIF(C51:V51,"?"))</f>
        <v/>
      </c>
      <c r="X51" s="19">
        <f>IF(A51="","",IFERROR(W51/COUNTIF($C$4:$V$4,"?*"),""))</f>
        <v/>
      </c>
      <c r="Y51" s="9">
        <f>IF(A51="","",COUNTIF(C51:V51,"M"))</f>
        <v/>
      </c>
    </row>
    <row r="52">
      <c r="A52" s="9">
        <f>IF('Lists &amp; Settings'!A52="","",'Lists &amp; Settings'!A52)</f>
        <v/>
      </c>
      <c r="B52" s="16">
        <f>IF(A52="","",'Lists &amp; Settings'!B52)</f>
        <v/>
      </c>
      <c r="C52" s="9">
        <f>IF(OR($A52="",C$4=""),"",IF(COUNTIFS('Mapping Entries'!$B$5:$B$204,$A52,'Mapping Entries'!$D$5:$D$204,C$4,'Mapping Entries'!$O$5:$O$204,"Yes")=0,"",CHOOSE(MAXIFS('Mapping Entries'!$N$5:$N$204,'Mapping Entries'!$B$5:$B$204,$A52,'Mapping Entries'!$D$5:$D$204,C$4,'Mapping Entries'!$O$5:$O$204,"Yes"),"I","D","R","M")))</f>
        <v/>
      </c>
      <c r="D52" s="9">
        <f>IF(OR($A52="",D$4=""),"",IF(COUNTIFS('Mapping Entries'!$B$5:$B$204,$A52,'Mapping Entries'!$D$5:$D$204,D$4,'Mapping Entries'!$O$5:$O$204,"Yes")=0,"",CHOOSE(MAXIFS('Mapping Entries'!$N$5:$N$204,'Mapping Entries'!$B$5:$B$204,$A52,'Mapping Entries'!$D$5:$D$204,D$4,'Mapping Entries'!$O$5:$O$204,"Yes"),"I","D","R","M")))</f>
        <v/>
      </c>
      <c r="E52" s="9">
        <f>IF(OR($A52="",E$4=""),"",IF(COUNTIFS('Mapping Entries'!$B$5:$B$204,$A52,'Mapping Entries'!$D$5:$D$204,E$4,'Mapping Entries'!$O$5:$O$204,"Yes")=0,"",CHOOSE(MAXIFS('Mapping Entries'!$N$5:$N$204,'Mapping Entries'!$B$5:$B$204,$A52,'Mapping Entries'!$D$5:$D$204,E$4,'Mapping Entries'!$O$5:$O$204,"Yes"),"I","D","R","M")))</f>
        <v/>
      </c>
      <c r="F52" s="9">
        <f>IF(OR($A52="",F$4=""),"",IF(COUNTIFS('Mapping Entries'!$B$5:$B$204,$A52,'Mapping Entries'!$D$5:$D$204,F$4,'Mapping Entries'!$O$5:$O$204,"Yes")=0,"",CHOOSE(MAXIFS('Mapping Entries'!$N$5:$N$204,'Mapping Entries'!$B$5:$B$204,$A52,'Mapping Entries'!$D$5:$D$204,F$4,'Mapping Entries'!$O$5:$O$204,"Yes"),"I","D","R","M")))</f>
        <v/>
      </c>
      <c r="G52" s="9">
        <f>IF(OR($A52="",G$4=""),"",IF(COUNTIFS('Mapping Entries'!$B$5:$B$204,$A52,'Mapping Entries'!$D$5:$D$204,G$4,'Mapping Entries'!$O$5:$O$204,"Yes")=0,"",CHOOSE(MAXIFS('Mapping Entries'!$N$5:$N$204,'Mapping Entries'!$B$5:$B$204,$A52,'Mapping Entries'!$D$5:$D$204,G$4,'Mapping Entries'!$O$5:$O$204,"Yes"),"I","D","R","M")))</f>
        <v/>
      </c>
      <c r="H52" s="9">
        <f>IF(OR($A52="",H$4=""),"",IF(COUNTIFS('Mapping Entries'!$B$5:$B$204,$A52,'Mapping Entries'!$D$5:$D$204,H$4,'Mapping Entries'!$O$5:$O$204,"Yes")=0,"",CHOOSE(MAXIFS('Mapping Entries'!$N$5:$N$204,'Mapping Entries'!$B$5:$B$204,$A52,'Mapping Entries'!$D$5:$D$204,H$4,'Mapping Entries'!$O$5:$O$204,"Yes"),"I","D","R","M")))</f>
        <v/>
      </c>
      <c r="I52" s="9">
        <f>IF(OR($A52="",I$4=""),"",IF(COUNTIFS('Mapping Entries'!$B$5:$B$204,$A52,'Mapping Entries'!$D$5:$D$204,I$4,'Mapping Entries'!$O$5:$O$204,"Yes")=0,"",CHOOSE(MAXIFS('Mapping Entries'!$N$5:$N$204,'Mapping Entries'!$B$5:$B$204,$A52,'Mapping Entries'!$D$5:$D$204,I$4,'Mapping Entries'!$O$5:$O$204,"Yes"),"I","D","R","M")))</f>
        <v/>
      </c>
      <c r="J52" s="9">
        <f>IF(OR($A52="",J$4=""),"",IF(COUNTIFS('Mapping Entries'!$B$5:$B$204,$A52,'Mapping Entries'!$D$5:$D$204,J$4,'Mapping Entries'!$O$5:$O$204,"Yes")=0,"",CHOOSE(MAXIFS('Mapping Entries'!$N$5:$N$204,'Mapping Entries'!$B$5:$B$204,$A52,'Mapping Entries'!$D$5:$D$204,J$4,'Mapping Entries'!$O$5:$O$204,"Yes"),"I","D","R","M")))</f>
        <v/>
      </c>
      <c r="K52" s="9">
        <f>IF(OR($A52="",K$4=""),"",IF(COUNTIFS('Mapping Entries'!$B$5:$B$204,$A52,'Mapping Entries'!$D$5:$D$204,K$4,'Mapping Entries'!$O$5:$O$204,"Yes")=0,"",CHOOSE(MAXIFS('Mapping Entries'!$N$5:$N$204,'Mapping Entries'!$B$5:$B$204,$A52,'Mapping Entries'!$D$5:$D$204,K$4,'Mapping Entries'!$O$5:$O$204,"Yes"),"I","D","R","M")))</f>
        <v/>
      </c>
      <c r="L52" s="9">
        <f>IF(OR($A52="",L$4=""),"",IF(COUNTIFS('Mapping Entries'!$B$5:$B$204,$A52,'Mapping Entries'!$D$5:$D$204,L$4,'Mapping Entries'!$O$5:$O$204,"Yes")=0,"",CHOOSE(MAXIFS('Mapping Entries'!$N$5:$N$204,'Mapping Entries'!$B$5:$B$204,$A52,'Mapping Entries'!$D$5:$D$204,L$4,'Mapping Entries'!$O$5:$O$204,"Yes"),"I","D","R","M")))</f>
        <v/>
      </c>
      <c r="M52" s="9">
        <f>IF(OR($A52="",M$4=""),"",IF(COUNTIFS('Mapping Entries'!$B$5:$B$204,$A52,'Mapping Entries'!$D$5:$D$204,M$4,'Mapping Entries'!$O$5:$O$204,"Yes")=0,"",CHOOSE(MAXIFS('Mapping Entries'!$N$5:$N$204,'Mapping Entries'!$B$5:$B$204,$A52,'Mapping Entries'!$D$5:$D$204,M$4,'Mapping Entries'!$O$5:$O$204,"Yes"),"I","D","R","M")))</f>
        <v/>
      </c>
      <c r="N52" s="9">
        <f>IF(OR($A52="",N$4=""),"",IF(COUNTIFS('Mapping Entries'!$B$5:$B$204,$A52,'Mapping Entries'!$D$5:$D$204,N$4,'Mapping Entries'!$O$5:$O$204,"Yes")=0,"",CHOOSE(MAXIFS('Mapping Entries'!$N$5:$N$204,'Mapping Entries'!$B$5:$B$204,$A52,'Mapping Entries'!$D$5:$D$204,N$4,'Mapping Entries'!$O$5:$O$204,"Yes"),"I","D","R","M")))</f>
        <v/>
      </c>
      <c r="O52" s="9">
        <f>IF(OR($A52="",O$4=""),"",IF(COUNTIFS('Mapping Entries'!$B$5:$B$204,$A52,'Mapping Entries'!$D$5:$D$204,O$4,'Mapping Entries'!$O$5:$O$204,"Yes")=0,"",CHOOSE(MAXIFS('Mapping Entries'!$N$5:$N$204,'Mapping Entries'!$B$5:$B$204,$A52,'Mapping Entries'!$D$5:$D$204,O$4,'Mapping Entries'!$O$5:$O$204,"Yes"),"I","D","R","M")))</f>
        <v/>
      </c>
      <c r="P52" s="9">
        <f>IF(OR($A52="",P$4=""),"",IF(COUNTIFS('Mapping Entries'!$B$5:$B$204,$A52,'Mapping Entries'!$D$5:$D$204,P$4,'Mapping Entries'!$O$5:$O$204,"Yes")=0,"",CHOOSE(MAXIFS('Mapping Entries'!$N$5:$N$204,'Mapping Entries'!$B$5:$B$204,$A52,'Mapping Entries'!$D$5:$D$204,P$4,'Mapping Entries'!$O$5:$O$204,"Yes"),"I","D","R","M")))</f>
        <v/>
      </c>
      <c r="Q52" s="9">
        <f>IF(OR($A52="",Q$4=""),"",IF(COUNTIFS('Mapping Entries'!$B$5:$B$204,$A52,'Mapping Entries'!$D$5:$D$204,Q$4,'Mapping Entries'!$O$5:$O$204,"Yes")=0,"",CHOOSE(MAXIFS('Mapping Entries'!$N$5:$N$204,'Mapping Entries'!$B$5:$B$204,$A52,'Mapping Entries'!$D$5:$D$204,Q$4,'Mapping Entries'!$O$5:$O$204,"Yes"),"I","D","R","M")))</f>
        <v/>
      </c>
      <c r="R52" s="9">
        <f>IF(OR($A52="",R$4=""),"",IF(COUNTIFS('Mapping Entries'!$B$5:$B$204,$A52,'Mapping Entries'!$D$5:$D$204,R$4,'Mapping Entries'!$O$5:$O$204,"Yes")=0,"",CHOOSE(MAXIFS('Mapping Entries'!$N$5:$N$204,'Mapping Entries'!$B$5:$B$204,$A52,'Mapping Entries'!$D$5:$D$204,R$4,'Mapping Entries'!$O$5:$O$204,"Yes"),"I","D","R","M")))</f>
        <v/>
      </c>
      <c r="S52" s="9">
        <f>IF(OR($A52="",S$4=""),"",IF(COUNTIFS('Mapping Entries'!$B$5:$B$204,$A52,'Mapping Entries'!$D$5:$D$204,S$4,'Mapping Entries'!$O$5:$O$204,"Yes")=0,"",CHOOSE(MAXIFS('Mapping Entries'!$N$5:$N$204,'Mapping Entries'!$B$5:$B$204,$A52,'Mapping Entries'!$D$5:$D$204,S$4,'Mapping Entries'!$O$5:$O$204,"Yes"),"I","D","R","M")))</f>
        <v/>
      </c>
      <c r="T52" s="9">
        <f>IF(OR($A52="",T$4=""),"",IF(COUNTIFS('Mapping Entries'!$B$5:$B$204,$A52,'Mapping Entries'!$D$5:$D$204,T$4,'Mapping Entries'!$O$5:$O$204,"Yes")=0,"",CHOOSE(MAXIFS('Mapping Entries'!$N$5:$N$204,'Mapping Entries'!$B$5:$B$204,$A52,'Mapping Entries'!$D$5:$D$204,T$4,'Mapping Entries'!$O$5:$O$204,"Yes"),"I","D","R","M")))</f>
        <v/>
      </c>
      <c r="U52" s="9">
        <f>IF(OR($A52="",U$4=""),"",IF(COUNTIFS('Mapping Entries'!$B$5:$B$204,$A52,'Mapping Entries'!$D$5:$D$204,U$4,'Mapping Entries'!$O$5:$O$204,"Yes")=0,"",CHOOSE(MAXIFS('Mapping Entries'!$N$5:$N$204,'Mapping Entries'!$B$5:$B$204,$A52,'Mapping Entries'!$D$5:$D$204,U$4,'Mapping Entries'!$O$5:$O$204,"Yes"),"I","D","R","M")))</f>
        <v/>
      </c>
      <c r="V52" s="9">
        <f>IF(OR($A52="",V$4=""),"",IF(COUNTIFS('Mapping Entries'!$B$5:$B$204,$A52,'Mapping Entries'!$D$5:$D$204,V$4,'Mapping Entries'!$O$5:$O$204,"Yes")=0,"",CHOOSE(MAXIFS('Mapping Entries'!$N$5:$N$204,'Mapping Entries'!$B$5:$B$204,$A52,'Mapping Entries'!$D$5:$D$204,V$4,'Mapping Entries'!$O$5:$O$204,"Yes"),"I","D","R","M")))</f>
        <v/>
      </c>
      <c r="W52" s="9">
        <f>IF(A52="","",COUNTIF(C52:V52,"?"))</f>
        <v/>
      </c>
      <c r="X52" s="19">
        <f>IF(A52="","",IFERROR(W52/COUNTIF($C$4:$V$4,"?*"),""))</f>
        <v/>
      </c>
      <c r="Y52" s="9">
        <f>IF(A52="","",COUNTIF(C52:V52,"M"))</f>
        <v/>
      </c>
    </row>
    <row r="53">
      <c r="A53" s="9">
        <f>IF('Lists &amp; Settings'!A53="","",'Lists &amp; Settings'!A53)</f>
        <v/>
      </c>
      <c r="B53" s="16">
        <f>IF(A53="","",'Lists &amp; Settings'!B53)</f>
        <v/>
      </c>
      <c r="C53" s="9">
        <f>IF(OR($A53="",C$4=""),"",IF(COUNTIFS('Mapping Entries'!$B$5:$B$204,$A53,'Mapping Entries'!$D$5:$D$204,C$4,'Mapping Entries'!$O$5:$O$204,"Yes")=0,"",CHOOSE(MAXIFS('Mapping Entries'!$N$5:$N$204,'Mapping Entries'!$B$5:$B$204,$A53,'Mapping Entries'!$D$5:$D$204,C$4,'Mapping Entries'!$O$5:$O$204,"Yes"),"I","D","R","M")))</f>
        <v/>
      </c>
      <c r="D53" s="9">
        <f>IF(OR($A53="",D$4=""),"",IF(COUNTIFS('Mapping Entries'!$B$5:$B$204,$A53,'Mapping Entries'!$D$5:$D$204,D$4,'Mapping Entries'!$O$5:$O$204,"Yes")=0,"",CHOOSE(MAXIFS('Mapping Entries'!$N$5:$N$204,'Mapping Entries'!$B$5:$B$204,$A53,'Mapping Entries'!$D$5:$D$204,D$4,'Mapping Entries'!$O$5:$O$204,"Yes"),"I","D","R","M")))</f>
        <v/>
      </c>
      <c r="E53" s="9">
        <f>IF(OR($A53="",E$4=""),"",IF(COUNTIFS('Mapping Entries'!$B$5:$B$204,$A53,'Mapping Entries'!$D$5:$D$204,E$4,'Mapping Entries'!$O$5:$O$204,"Yes")=0,"",CHOOSE(MAXIFS('Mapping Entries'!$N$5:$N$204,'Mapping Entries'!$B$5:$B$204,$A53,'Mapping Entries'!$D$5:$D$204,E$4,'Mapping Entries'!$O$5:$O$204,"Yes"),"I","D","R","M")))</f>
        <v/>
      </c>
      <c r="F53" s="9">
        <f>IF(OR($A53="",F$4=""),"",IF(COUNTIFS('Mapping Entries'!$B$5:$B$204,$A53,'Mapping Entries'!$D$5:$D$204,F$4,'Mapping Entries'!$O$5:$O$204,"Yes")=0,"",CHOOSE(MAXIFS('Mapping Entries'!$N$5:$N$204,'Mapping Entries'!$B$5:$B$204,$A53,'Mapping Entries'!$D$5:$D$204,F$4,'Mapping Entries'!$O$5:$O$204,"Yes"),"I","D","R","M")))</f>
        <v/>
      </c>
      <c r="G53" s="9">
        <f>IF(OR($A53="",G$4=""),"",IF(COUNTIFS('Mapping Entries'!$B$5:$B$204,$A53,'Mapping Entries'!$D$5:$D$204,G$4,'Mapping Entries'!$O$5:$O$204,"Yes")=0,"",CHOOSE(MAXIFS('Mapping Entries'!$N$5:$N$204,'Mapping Entries'!$B$5:$B$204,$A53,'Mapping Entries'!$D$5:$D$204,G$4,'Mapping Entries'!$O$5:$O$204,"Yes"),"I","D","R","M")))</f>
        <v/>
      </c>
      <c r="H53" s="9">
        <f>IF(OR($A53="",H$4=""),"",IF(COUNTIFS('Mapping Entries'!$B$5:$B$204,$A53,'Mapping Entries'!$D$5:$D$204,H$4,'Mapping Entries'!$O$5:$O$204,"Yes")=0,"",CHOOSE(MAXIFS('Mapping Entries'!$N$5:$N$204,'Mapping Entries'!$B$5:$B$204,$A53,'Mapping Entries'!$D$5:$D$204,H$4,'Mapping Entries'!$O$5:$O$204,"Yes"),"I","D","R","M")))</f>
        <v/>
      </c>
      <c r="I53" s="9">
        <f>IF(OR($A53="",I$4=""),"",IF(COUNTIFS('Mapping Entries'!$B$5:$B$204,$A53,'Mapping Entries'!$D$5:$D$204,I$4,'Mapping Entries'!$O$5:$O$204,"Yes")=0,"",CHOOSE(MAXIFS('Mapping Entries'!$N$5:$N$204,'Mapping Entries'!$B$5:$B$204,$A53,'Mapping Entries'!$D$5:$D$204,I$4,'Mapping Entries'!$O$5:$O$204,"Yes"),"I","D","R","M")))</f>
        <v/>
      </c>
      <c r="J53" s="9">
        <f>IF(OR($A53="",J$4=""),"",IF(COUNTIFS('Mapping Entries'!$B$5:$B$204,$A53,'Mapping Entries'!$D$5:$D$204,J$4,'Mapping Entries'!$O$5:$O$204,"Yes")=0,"",CHOOSE(MAXIFS('Mapping Entries'!$N$5:$N$204,'Mapping Entries'!$B$5:$B$204,$A53,'Mapping Entries'!$D$5:$D$204,J$4,'Mapping Entries'!$O$5:$O$204,"Yes"),"I","D","R","M")))</f>
        <v/>
      </c>
      <c r="K53" s="9">
        <f>IF(OR($A53="",K$4=""),"",IF(COUNTIFS('Mapping Entries'!$B$5:$B$204,$A53,'Mapping Entries'!$D$5:$D$204,K$4,'Mapping Entries'!$O$5:$O$204,"Yes")=0,"",CHOOSE(MAXIFS('Mapping Entries'!$N$5:$N$204,'Mapping Entries'!$B$5:$B$204,$A53,'Mapping Entries'!$D$5:$D$204,K$4,'Mapping Entries'!$O$5:$O$204,"Yes"),"I","D","R","M")))</f>
        <v/>
      </c>
      <c r="L53" s="9">
        <f>IF(OR($A53="",L$4=""),"",IF(COUNTIFS('Mapping Entries'!$B$5:$B$204,$A53,'Mapping Entries'!$D$5:$D$204,L$4,'Mapping Entries'!$O$5:$O$204,"Yes")=0,"",CHOOSE(MAXIFS('Mapping Entries'!$N$5:$N$204,'Mapping Entries'!$B$5:$B$204,$A53,'Mapping Entries'!$D$5:$D$204,L$4,'Mapping Entries'!$O$5:$O$204,"Yes"),"I","D","R","M")))</f>
        <v/>
      </c>
      <c r="M53" s="9">
        <f>IF(OR($A53="",M$4=""),"",IF(COUNTIFS('Mapping Entries'!$B$5:$B$204,$A53,'Mapping Entries'!$D$5:$D$204,M$4,'Mapping Entries'!$O$5:$O$204,"Yes")=0,"",CHOOSE(MAXIFS('Mapping Entries'!$N$5:$N$204,'Mapping Entries'!$B$5:$B$204,$A53,'Mapping Entries'!$D$5:$D$204,M$4,'Mapping Entries'!$O$5:$O$204,"Yes"),"I","D","R","M")))</f>
        <v/>
      </c>
      <c r="N53" s="9">
        <f>IF(OR($A53="",N$4=""),"",IF(COUNTIFS('Mapping Entries'!$B$5:$B$204,$A53,'Mapping Entries'!$D$5:$D$204,N$4,'Mapping Entries'!$O$5:$O$204,"Yes")=0,"",CHOOSE(MAXIFS('Mapping Entries'!$N$5:$N$204,'Mapping Entries'!$B$5:$B$204,$A53,'Mapping Entries'!$D$5:$D$204,N$4,'Mapping Entries'!$O$5:$O$204,"Yes"),"I","D","R","M")))</f>
        <v/>
      </c>
      <c r="O53" s="9">
        <f>IF(OR($A53="",O$4=""),"",IF(COUNTIFS('Mapping Entries'!$B$5:$B$204,$A53,'Mapping Entries'!$D$5:$D$204,O$4,'Mapping Entries'!$O$5:$O$204,"Yes")=0,"",CHOOSE(MAXIFS('Mapping Entries'!$N$5:$N$204,'Mapping Entries'!$B$5:$B$204,$A53,'Mapping Entries'!$D$5:$D$204,O$4,'Mapping Entries'!$O$5:$O$204,"Yes"),"I","D","R","M")))</f>
        <v/>
      </c>
      <c r="P53" s="9">
        <f>IF(OR($A53="",P$4=""),"",IF(COUNTIFS('Mapping Entries'!$B$5:$B$204,$A53,'Mapping Entries'!$D$5:$D$204,P$4,'Mapping Entries'!$O$5:$O$204,"Yes")=0,"",CHOOSE(MAXIFS('Mapping Entries'!$N$5:$N$204,'Mapping Entries'!$B$5:$B$204,$A53,'Mapping Entries'!$D$5:$D$204,P$4,'Mapping Entries'!$O$5:$O$204,"Yes"),"I","D","R","M")))</f>
        <v/>
      </c>
      <c r="Q53" s="9">
        <f>IF(OR($A53="",Q$4=""),"",IF(COUNTIFS('Mapping Entries'!$B$5:$B$204,$A53,'Mapping Entries'!$D$5:$D$204,Q$4,'Mapping Entries'!$O$5:$O$204,"Yes")=0,"",CHOOSE(MAXIFS('Mapping Entries'!$N$5:$N$204,'Mapping Entries'!$B$5:$B$204,$A53,'Mapping Entries'!$D$5:$D$204,Q$4,'Mapping Entries'!$O$5:$O$204,"Yes"),"I","D","R","M")))</f>
        <v/>
      </c>
      <c r="R53" s="9">
        <f>IF(OR($A53="",R$4=""),"",IF(COUNTIFS('Mapping Entries'!$B$5:$B$204,$A53,'Mapping Entries'!$D$5:$D$204,R$4,'Mapping Entries'!$O$5:$O$204,"Yes")=0,"",CHOOSE(MAXIFS('Mapping Entries'!$N$5:$N$204,'Mapping Entries'!$B$5:$B$204,$A53,'Mapping Entries'!$D$5:$D$204,R$4,'Mapping Entries'!$O$5:$O$204,"Yes"),"I","D","R","M")))</f>
        <v/>
      </c>
      <c r="S53" s="9">
        <f>IF(OR($A53="",S$4=""),"",IF(COUNTIFS('Mapping Entries'!$B$5:$B$204,$A53,'Mapping Entries'!$D$5:$D$204,S$4,'Mapping Entries'!$O$5:$O$204,"Yes")=0,"",CHOOSE(MAXIFS('Mapping Entries'!$N$5:$N$204,'Mapping Entries'!$B$5:$B$204,$A53,'Mapping Entries'!$D$5:$D$204,S$4,'Mapping Entries'!$O$5:$O$204,"Yes"),"I","D","R","M")))</f>
        <v/>
      </c>
      <c r="T53" s="9">
        <f>IF(OR($A53="",T$4=""),"",IF(COUNTIFS('Mapping Entries'!$B$5:$B$204,$A53,'Mapping Entries'!$D$5:$D$204,T$4,'Mapping Entries'!$O$5:$O$204,"Yes")=0,"",CHOOSE(MAXIFS('Mapping Entries'!$N$5:$N$204,'Mapping Entries'!$B$5:$B$204,$A53,'Mapping Entries'!$D$5:$D$204,T$4,'Mapping Entries'!$O$5:$O$204,"Yes"),"I","D","R","M")))</f>
        <v/>
      </c>
      <c r="U53" s="9">
        <f>IF(OR($A53="",U$4=""),"",IF(COUNTIFS('Mapping Entries'!$B$5:$B$204,$A53,'Mapping Entries'!$D$5:$D$204,U$4,'Mapping Entries'!$O$5:$O$204,"Yes")=0,"",CHOOSE(MAXIFS('Mapping Entries'!$N$5:$N$204,'Mapping Entries'!$B$5:$B$204,$A53,'Mapping Entries'!$D$5:$D$204,U$4,'Mapping Entries'!$O$5:$O$204,"Yes"),"I","D","R","M")))</f>
        <v/>
      </c>
      <c r="V53" s="9">
        <f>IF(OR($A53="",V$4=""),"",IF(COUNTIFS('Mapping Entries'!$B$5:$B$204,$A53,'Mapping Entries'!$D$5:$D$204,V$4,'Mapping Entries'!$O$5:$O$204,"Yes")=0,"",CHOOSE(MAXIFS('Mapping Entries'!$N$5:$N$204,'Mapping Entries'!$B$5:$B$204,$A53,'Mapping Entries'!$D$5:$D$204,V$4,'Mapping Entries'!$O$5:$O$204,"Yes"),"I","D","R","M")))</f>
        <v/>
      </c>
      <c r="W53" s="9">
        <f>IF(A53="","",COUNTIF(C53:V53,"?"))</f>
        <v/>
      </c>
      <c r="X53" s="19">
        <f>IF(A53="","",IFERROR(W53/COUNTIF($C$4:$V$4,"?*"),""))</f>
        <v/>
      </c>
      <c r="Y53" s="9">
        <f>IF(A53="","",COUNTIF(C53:V53,"M"))</f>
        <v/>
      </c>
    </row>
    <row r="54">
      <c r="A54" s="9">
        <f>IF('Lists &amp; Settings'!A54="","",'Lists &amp; Settings'!A54)</f>
        <v/>
      </c>
      <c r="B54" s="16">
        <f>IF(A54="","",'Lists &amp; Settings'!B54)</f>
        <v/>
      </c>
      <c r="C54" s="9">
        <f>IF(OR($A54="",C$4=""),"",IF(COUNTIFS('Mapping Entries'!$B$5:$B$204,$A54,'Mapping Entries'!$D$5:$D$204,C$4,'Mapping Entries'!$O$5:$O$204,"Yes")=0,"",CHOOSE(MAXIFS('Mapping Entries'!$N$5:$N$204,'Mapping Entries'!$B$5:$B$204,$A54,'Mapping Entries'!$D$5:$D$204,C$4,'Mapping Entries'!$O$5:$O$204,"Yes"),"I","D","R","M")))</f>
        <v/>
      </c>
      <c r="D54" s="9">
        <f>IF(OR($A54="",D$4=""),"",IF(COUNTIFS('Mapping Entries'!$B$5:$B$204,$A54,'Mapping Entries'!$D$5:$D$204,D$4,'Mapping Entries'!$O$5:$O$204,"Yes")=0,"",CHOOSE(MAXIFS('Mapping Entries'!$N$5:$N$204,'Mapping Entries'!$B$5:$B$204,$A54,'Mapping Entries'!$D$5:$D$204,D$4,'Mapping Entries'!$O$5:$O$204,"Yes"),"I","D","R","M")))</f>
        <v/>
      </c>
      <c r="E54" s="9">
        <f>IF(OR($A54="",E$4=""),"",IF(COUNTIFS('Mapping Entries'!$B$5:$B$204,$A54,'Mapping Entries'!$D$5:$D$204,E$4,'Mapping Entries'!$O$5:$O$204,"Yes")=0,"",CHOOSE(MAXIFS('Mapping Entries'!$N$5:$N$204,'Mapping Entries'!$B$5:$B$204,$A54,'Mapping Entries'!$D$5:$D$204,E$4,'Mapping Entries'!$O$5:$O$204,"Yes"),"I","D","R","M")))</f>
        <v/>
      </c>
      <c r="F54" s="9">
        <f>IF(OR($A54="",F$4=""),"",IF(COUNTIFS('Mapping Entries'!$B$5:$B$204,$A54,'Mapping Entries'!$D$5:$D$204,F$4,'Mapping Entries'!$O$5:$O$204,"Yes")=0,"",CHOOSE(MAXIFS('Mapping Entries'!$N$5:$N$204,'Mapping Entries'!$B$5:$B$204,$A54,'Mapping Entries'!$D$5:$D$204,F$4,'Mapping Entries'!$O$5:$O$204,"Yes"),"I","D","R","M")))</f>
        <v/>
      </c>
      <c r="G54" s="9">
        <f>IF(OR($A54="",G$4=""),"",IF(COUNTIFS('Mapping Entries'!$B$5:$B$204,$A54,'Mapping Entries'!$D$5:$D$204,G$4,'Mapping Entries'!$O$5:$O$204,"Yes")=0,"",CHOOSE(MAXIFS('Mapping Entries'!$N$5:$N$204,'Mapping Entries'!$B$5:$B$204,$A54,'Mapping Entries'!$D$5:$D$204,G$4,'Mapping Entries'!$O$5:$O$204,"Yes"),"I","D","R","M")))</f>
        <v/>
      </c>
      <c r="H54" s="9">
        <f>IF(OR($A54="",H$4=""),"",IF(COUNTIFS('Mapping Entries'!$B$5:$B$204,$A54,'Mapping Entries'!$D$5:$D$204,H$4,'Mapping Entries'!$O$5:$O$204,"Yes")=0,"",CHOOSE(MAXIFS('Mapping Entries'!$N$5:$N$204,'Mapping Entries'!$B$5:$B$204,$A54,'Mapping Entries'!$D$5:$D$204,H$4,'Mapping Entries'!$O$5:$O$204,"Yes"),"I","D","R","M")))</f>
        <v/>
      </c>
      <c r="I54" s="9">
        <f>IF(OR($A54="",I$4=""),"",IF(COUNTIFS('Mapping Entries'!$B$5:$B$204,$A54,'Mapping Entries'!$D$5:$D$204,I$4,'Mapping Entries'!$O$5:$O$204,"Yes")=0,"",CHOOSE(MAXIFS('Mapping Entries'!$N$5:$N$204,'Mapping Entries'!$B$5:$B$204,$A54,'Mapping Entries'!$D$5:$D$204,I$4,'Mapping Entries'!$O$5:$O$204,"Yes"),"I","D","R","M")))</f>
        <v/>
      </c>
      <c r="J54" s="9">
        <f>IF(OR($A54="",J$4=""),"",IF(COUNTIFS('Mapping Entries'!$B$5:$B$204,$A54,'Mapping Entries'!$D$5:$D$204,J$4,'Mapping Entries'!$O$5:$O$204,"Yes")=0,"",CHOOSE(MAXIFS('Mapping Entries'!$N$5:$N$204,'Mapping Entries'!$B$5:$B$204,$A54,'Mapping Entries'!$D$5:$D$204,J$4,'Mapping Entries'!$O$5:$O$204,"Yes"),"I","D","R","M")))</f>
        <v/>
      </c>
      <c r="K54" s="9">
        <f>IF(OR($A54="",K$4=""),"",IF(COUNTIFS('Mapping Entries'!$B$5:$B$204,$A54,'Mapping Entries'!$D$5:$D$204,K$4,'Mapping Entries'!$O$5:$O$204,"Yes")=0,"",CHOOSE(MAXIFS('Mapping Entries'!$N$5:$N$204,'Mapping Entries'!$B$5:$B$204,$A54,'Mapping Entries'!$D$5:$D$204,K$4,'Mapping Entries'!$O$5:$O$204,"Yes"),"I","D","R","M")))</f>
        <v/>
      </c>
      <c r="L54" s="9">
        <f>IF(OR($A54="",L$4=""),"",IF(COUNTIFS('Mapping Entries'!$B$5:$B$204,$A54,'Mapping Entries'!$D$5:$D$204,L$4,'Mapping Entries'!$O$5:$O$204,"Yes")=0,"",CHOOSE(MAXIFS('Mapping Entries'!$N$5:$N$204,'Mapping Entries'!$B$5:$B$204,$A54,'Mapping Entries'!$D$5:$D$204,L$4,'Mapping Entries'!$O$5:$O$204,"Yes"),"I","D","R","M")))</f>
        <v/>
      </c>
      <c r="M54" s="9">
        <f>IF(OR($A54="",M$4=""),"",IF(COUNTIFS('Mapping Entries'!$B$5:$B$204,$A54,'Mapping Entries'!$D$5:$D$204,M$4,'Mapping Entries'!$O$5:$O$204,"Yes")=0,"",CHOOSE(MAXIFS('Mapping Entries'!$N$5:$N$204,'Mapping Entries'!$B$5:$B$204,$A54,'Mapping Entries'!$D$5:$D$204,M$4,'Mapping Entries'!$O$5:$O$204,"Yes"),"I","D","R","M")))</f>
        <v/>
      </c>
      <c r="N54" s="9">
        <f>IF(OR($A54="",N$4=""),"",IF(COUNTIFS('Mapping Entries'!$B$5:$B$204,$A54,'Mapping Entries'!$D$5:$D$204,N$4,'Mapping Entries'!$O$5:$O$204,"Yes")=0,"",CHOOSE(MAXIFS('Mapping Entries'!$N$5:$N$204,'Mapping Entries'!$B$5:$B$204,$A54,'Mapping Entries'!$D$5:$D$204,N$4,'Mapping Entries'!$O$5:$O$204,"Yes"),"I","D","R","M")))</f>
        <v/>
      </c>
      <c r="O54" s="9">
        <f>IF(OR($A54="",O$4=""),"",IF(COUNTIFS('Mapping Entries'!$B$5:$B$204,$A54,'Mapping Entries'!$D$5:$D$204,O$4,'Mapping Entries'!$O$5:$O$204,"Yes")=0,"",CHOOSE(MAXIFS('Mapping Entries'!$N$5:$N$204,'Mapping Entries'!$B$5:$B$204,$A54,'Mapping Entries'!$D$5:$D$204,O$4,'Mapping Entries'!$O$5:$O$204,"Yes"),"I","D","R","M")))</f>
        <v/>
      </c>
      <c r="P54" s="9">
        <f>IF(OR($A54="",P$4=""),"",IF(COUNTIFS('Mapping Entries'!$B$5:$B$204,$A54,'Mapping Entries'!$D$5:$D$204,P$4,'Mapping Entries'!$O$5:$O$204,"Yes")=0,"",CHOOSE(MAXIFS('Mapping Entries'!$N$5:$N$204,'Mapping Entries'!$B$5:$B$204,$A54,'Mapping Entries'!$D$5:$D$204,P$4,'Mapping Entries'!$O$5:$O$204,"Yes"),"I","D","R","M")))</f>
        <v/>
      </c>
      <c r="Q54" s="9">
        <f>IF(OR($A54="",Q$4=""),"",IF(COUNTIFS('Mapping Entries'!$B$5:$B$204,$A54,'Mapping Entries'!$D$5:$D$204,Q$4,'Mapping Entries'!$O$5:$O$204,"Yes")=0,"",CHOOSE(MAXIFS('Mapping Entries'!$N$5:$N$204,'Mapping Entries'!$B$5:$B$204,$A54,'Mapping Entries'!$D$5:$D$204,Q$4,'Mapping Entries'!$O$5:$O$204,"Yes"),"I","D","R","M")))</f>
        <v/>
      </c>
      <c r="R54" s="9">
        <f>IF(OR($A54="",R$4=""),"",IF(COUNTIFS('Mapping Entries'!$B$5:$B$204,$A54,'Mapping Entries'!$D$5:$D$204,R$4,'Mapping Entries'!$O$5:$O$204,"Yes")=0,"",CHOOSE(MAXIFS('Mapping Entries'!$N$5:$N$204,'Mapping Entries'!$B$5:$B$204,$A54,'Mapping Entries'!$D$5:$D$204,R$4,'Mapping Entries'!$O$5:$O$204,"Yes"),"I","D","R","M")))</f>
        <v/>
      </c>
      <c r="S54" s="9">
        <f>IF(OR($A54="",S$4=""),"",IF(COUNTIFS('Mapping Entries'!$B$5:$B$204,$A54,'Mapping Entries'!$D$5:$D$204,S$4,'Mapping Entries'!$O$5:$O$204,"Yes")=0,"",CHOOSE(MAXIFS('Mapping Entries'!$N$5:$N$204,'Mapping Entries'!$B$5:$B$204,$A54,'Mapping Entries'!$D$5:$D$204,S$4,'Mapping Entries'!$O$5:$O$204,"Yes"),"I","D","R","M")))</f>
        <v/>
      </c>
      <c r="T54" s="9">
        <f>IF(OR($A54="",T$4=""),"",IF(COUNTIFS('Mapping Entries'!$B$5:$B$204,$A54,'Mapping Entries'!$D$5:$D$204,T$4,'Mapping Entries'!$O$5:$O$204,"Yes")=0,"",CHOOSE(MAXIFS('Mapping Entries'!$N$5:$N$204,'Mapping Entries'!$B$5:$B$204,$A54,'Mapping Entries'!$D$5:$D$204,T$4,'Mapping Entries'!$O$5:$O$204,"Yes"),"I","D","R","M")))</f>
        <v/>
      </c>
      <c r="U54" s="9">
        <f>IF(OR($A54="",U$4=""),"",IF(COUNTIFS('Mapping Entries'!$B$5:$B$204,$A54,'Mapping Entries'!$D$5:$D$204,U$4,'Mapping Entries'!$O$5:$O$204,"Yes")=0,"",CHOOSE(MAXIFS('Mapping Entries'!$N$5:$N$204,'Mapping Entries'!$B$5:$B$204,$A54,'Mapping Entries'!$D$5:$D$204,U$4,'Mapping Entries'!$O$5:$O$204,"Yes"),"I","D","R","M")))</f>
        <v/>
      </c>
      <c r="V54" s="9">
        <f>IF(OR($A54="",V$4=""),"",IF(COUNTIFS('Mapping Entries'!$B$5:$B$204,$A54,'Mapping Entries'!$D$5:$D$204,V$4,'Mapping Entries'!$O$5:$O$204,"Yes")=0,"",CHOOSE(MAXIFS('Mapping Entries'!$N$5:$N$204,'Mapping Entries'!$B$5:$B$204,$A54,'Mapping Entries'!$D$5:$D$204,V$4,'Mapping Entries'!$O$5:$O$204,"Yes"),"I","D","R","M")))</f>
        <v/>
      </c>
      <c r="W54" s="9">
        <f>IF(A54="","",COUNTIF(C54:V54,"?"))</f>
        <v/>
      </c>
      <c r="X54" s="19">
        <f>IF(A54="","",IFERROR(W54/COUNTIF($C$4:$V$4,"?*"),""))</f>
        <v/>
      </c>
      <c r="Y54" s="9">
        <f>IF(A54="","",COUNTIF(C54:V54,"M"))</f>
        <v/>
      </c>
    </row>
    <row r="55">
      <c r="A55" s="9">
        <f>IF('Lists &amp; Settings'!A55="","",'Lists &amp; Settings'!A55)</f>
        <v/>
      </c>
      <c r="B55" s="16">
        <f>IF(A55="","",'Lists &amp; Settings'!B55)</f>
        <v/>
      </c>
      <c r="C55" s="9">
        <f>IF(OR($A55="",C$4=""),"",IF(COUNTIFS('Mapping Entries'!$B$5:$B$204,$A55,'Mapping Entries'!$D$5:$D$204,C$4,'Mapping Entries'!$O$5:$O$204,"Yes")=0,"",CHOOSE(MAXIFS('Mapping Entries'!$N$5:$N$204,'Mapping Entries'!$B$5:$B$204,$A55,'Mapping Entries'!$D$5:$D$204,C$4,'Mapping Entries'!$O$5:$O$204,"Yes"),"I","D","R","M")))</f>
        <v/>
      </c>
      <c r="D55" s="9">
        <f>IF(OR($A55="",D$4=""),"",IF(COUNTIFS('Mapping Entries'!$B$5:$B$204,$A55,'Mapping Entries'!$D$5:$D$204,D$4,'Mapping Entries'!$O$5:$O$204,"Yes")=0,"",CHOOSE(MAXIFS('Mapping Entries'!$N$5:$N$204,'Mapping Entries'!$B$5:$B$204,$A55,'Mapping Entries'!$D$5:$D$204,D$4,'Mapping Entries'!$O$5:$O$204,"Yes"),"I","D","R","M")))</f>
        <v/>
      </c>
      <c r="E55" s="9">
        <f>IF(OR($A55="",E$4=""),"",IF(COUNTIFS('Mapping Entries'!$B$5:$B$204,$A55,'Mapping Entries'!$D$5:$D$204,E$4,'Mapping Entries'!$O$5:$O$204,"Yes")=0,"",CHOOSE(MAXIFS('Mapping Entries'!$N$5:$N$204,'Mapping Entries'!$B$5:$B$204,$A55,'Mapping Entries'!$D$5:$D$204,E$4,'Mapping Entries'!$O$5:$O$204,"Yes"),"I","D","R","M")))</f>
        <v/>
      </c>
      <c r="F55" s="9">
        <f>IF(OR($A55="",F$4=""),"",IF(COUNTIFS('Mapping Entries'!$B$5:$B$204,$A55,'Mapping Entries'!$D$5:$D$204,F$4,'Mapping Entries'!$O$5:$O$204,"Yes")=0,"",CHOOSE(MAXIFS('Mapping Entries'!$N$5:$N$204,'Mapping Entries'!$B$5:$B$204,$A55,'Mapping Entries'!$D$5:$D$204,F$4,'Mapping Entries'!$O$5:$O$204,"Yes"),"I","D","R","M")))</f>
        <v/>
      </c>
      <c r="G55" s="9">
        <f>IF(OR($A55="",G$4=""),"",IF(COUNTIFS('Mapping Entries'!$B$5:$B$204,$A55,'Mapping Entries'!$D$5:$D$204,G$4,'Mapping Entries'!$O$5:$O$204,"Yes")=0,"",CHOOSE(MAXIFS('Mapping Entries'!$N$5:$N$204,'Mapping Entries'!$B$5:$B$204,$A55,'Mapping Entries'!$D$5:$D$204,G$4,'Mapping Entries'!$O$5:$O$204,"Yes"),"I","D","R","M")))</f>
        <v/>
      </c>
      <c r="H55" s="9">
        <f>IF(OR($A55="",H$4=""),"",IF(COUNTIFS('Mapping Entries'!$B$5:$B$204,$A55,'Mapping Entries'!$D$5:$D$204,H$4,'Mapping Entries'!$O$5:$O$204,"Yes")=0,"",CHOOSE(MAXIFS('Mapping Entries'!$N$5:$N$204,'Mapping Entries'!$B$5:$B$204,$A55,'Mapping Entries'!$D$5:$D$204,H$4,'Mapping Entries'!$O$5:$O$204,"Yes"),"I","D","R","M")))</f>
        <v/>
      </c>
      <c r="I55" s="9">
        <f>IF(OR($A55="",I$4=""),"",IF(COUNTIFS('Mapping Entries'!$B$5:$B$204,$A55,'Mapping Entries'!$D$5:$D$204,I$4,'Mapping Entries'!$O$5:$O$204,"Yes")=0,"",CHOOSE(MAXIFS('Mapping Entries'!$N$5:$N$204,'Mapping Entries'!$B$5:$B$204,$A55,'Mapping Entries'!$D$5:$D$204,I$4,'Mapping Entries'!$O$5:$O$204,"Yes"),"I","D","R","M")))</f>
        <v/>
      </c>
      <c r="J55" s="9">
        <f>IF(OR($A55="",J$4=""),"",IF(COUNTIFS('Mapping Entries'!$B$5:$B$204,$A55,'Mapping Entries'!$D$5:$D$204,J$4,'Mapping Entries'!$O$5:$O$204,"Yes")=0,"",CHOOSE(MAXIFS('Mapping Entries'!$N$5:$N$204,'Mapping Entries'!$B$5:$B$204,$A55,'Mapping Entries'!$D$5:$D$204,J$4,'Mapping Entries'!$O$5:$O$204,"Yes"),"I","D","R","M")))</f>
        <v/>
      </c>
      <c r="K55" s="9">
        <f>IF(OR($A55="",K$4=""),"",IF(COUNTIFS('Mapping Entries'!$B$5:$B$204,$A55,'Mapping Entries'!$D$5:$D$204,K$4,'Mapping Entries'!$O$5:$O$204,"Yes")=0,"",CHOOSE(MAXIFS('Mapping Entries'!$N$5:$N$204,'Mapping Entries'!$B$5:$B$204,$A55,'Mapping Entries'!$D$5:$D$204,K$4,'Mapping Entries'!$O$5:$O$204,"Yes"),"I","D","R","M")))</f>
        <v/>
      </c>
      <c r="L55" s="9">
        <f>IF(OR($A55="",L$4=""),"",IF(COUNTIFS('Mapping Entries'!$B$5:$B$204,$A55,'Mapping Entries'!$D$5:$D$204,L$4,'Mapping Entries'!$O$5:$O$204,"Yes")=0,"",CHOOSE(MAXIFS('Mapping Entries'!$N$5:$N$204,'Mapping Entries'!$B$5:$B$204,$A55,'Mapping Entries'!$D$5:$D$204,L$4,'Mapping Entries'!$O$5:$O$204,"Yes"),"I","D","R","M")))</f>
        <v/>
      </c>
      <c r="M55" s="9">
        <f>IF(OR($A55="",M$4=""),"",IF(COUNTIFS('Mapping Entries'!$B$5:$B$204,$A55,'Mapping Entries'!$D$5:$D$204,M$4,'Mapping Entries'!$O$5:$O$204,"Yes")=0,"",CHOOSE(MAXIFS('Mapping Entries'!$N$5:$N$204,'Mapping Entries'!$B$5:$B$204,$A55,'Mapping Entries'!$D$5:$D$204,M$4,'Mapping Entries'!$O$5:$O$204,"Yes"),"I","D","R","M")))</f>
        <v/>
      </c>
      <c r="N55" s="9">
        <f>IF(OR($A55="",N$4=""),"",IF(COUNTIFS('Mapping Entries'!$B$5:$B$204,$A55,'Mapping Entries'!$D$5:$D$204,N$4,'Mapping Entries'!$O$5:$O$204,"Yes")=0,"",CHOOSE(MAXIFS('Mapping Entries'!$N$5:$N$204,'Mapping Entries'!$B$5:$B$204,$A55,'Mapping Entries'!$D$5:$D$204,N$4,'Mapping Entries'!$O$5:$O$204,"Yes"),"I","D","R","M")))</f>
        <v/>
      </c>
      <c r="O55" s="9">
        <f>IF(OR($A55="",O$4=""),"",IF(COUNTIFS('Mapping Entries'!$B$5:$B$204,$A55,'Mapping Entries'!$D$5:$D$204,O$4,'Mapping Entries'!$O$5:$O$204,"Yes")=0,"",CHOOSE(MAXIFS('Mapping Entries'!$N$5:$N$204,'Mapping Entries'!$B$5:$B$204,$A55,'Mapping Entries'!$D$5:$D$204,O$4,'Mapping Entries'!$O$5:$O$204,"Yes"),"I","D","R","M")))</f>
        <v/>
      </c>
      <c r="P55" s="9">
        <f>IF(OR($A55="",P$4=""),"",IF(COUNTIFS('Mapping Entries'!$B$5:$B$204,$A55,'Mapping Entries'!$D$5:$D$204,P$4,'Mapping Entries'!$O$5:$O$204,"Yes")=0,"",CHOOSE(MAXIFS('Mapping Entries'!$N$5:$N$204,'Mapping Entries'!$B$5:$B$204,$A55,'Mapping Entries'!$D$5:$D$204,P$4,'Mapping Entries'!$O$5:$O$204,"Yes"),"I","D","R","M")))</f>
        <v/>
      </c>
      <c r="Q55" s="9">
        <f>IF(OR($A55="",Q$4=""),"",IF(COUNTIFS('Mapping Entries'!$B$5:$B$204,$A55,'Mapping Entries'!$D$5:$D$204,Q$4,'Mapping Entries'!$O$5:$O$204,"Yes")=0,"",CHOOSE(MAXIFS('Mapping Entries'!$N$5:$N$204,'Mapping Entries'!$B$5:$B$204,$A55,'Mapping Entries'!$D$5:$D$204,Q$4,'Mapping Entries'!$O$5:$O$204,"Yes"),"I","D","R","M")))</f>
        <v/>
      </c>
      <c r="R55" s="9">
        <f>IF(OR($A55="",R$4=""),"",IF(COUNTIFS('Mapping Entries'!$B$5:$B$204,$A55,'Mapping Entries'!$D$5:$D$204,R$4,'Mapping Entries'!$O$5:$O$204,"Yes")=0,"",CHOOSE(MAXIFS('Mapping Entries'!$N$5:$N$204,'Mapping Entries'!$B$5:$B$204,$A55,'Mapping Entries'!$D$5:$D$204,R$4,'Mapping Entries'!$O$5:$O$204,"Yes"),"I","D","R","M")))</f>
        <v/>
      </c>
      <c r="S55" s="9">
        <f>IF(OR($A55="",S$4=""),"",IF(COUNTIFS('Mapping Entries'!$B$5:$B$204,$A55,'Mapping Entries'!$D$5:$D$204,S$4,'Mapping Entries'!$O$5:$O$204,"Yes")=0,"",CHOOSE(MAXIFS('Mapping Entries'!$N$5:$N$204,'Mapping Entries'!$B$5:$B$204,$A55,'Mapping Entries'!$D$5:$D$204,S$4,'Mapping Entries'!$O$5:$O$204,"Yes"),"I","D","R","M")))</f>
        <v/>
      </c>
      <c r="T55" s="9">
        <f>IF(OR($A55="",T$4=""),"",IF(COUNTIFS('Mapping Entries'!$B$5:$B$204,$A55,'Mapping Entries'!$D$5:$D$204,T$4,'Mapping Entries'!$O$5:$O$204,"Yes")=0,"",CHOOSE(MAXIFS('Mapping Entries'!$N$5:$N$204,'Mapping Entries'!$B$5:$B$204,$A55,'Mapping Entries'!$D$5:$D$204,T$4,'Mapping Entries'!$O$5:$O$204,"Yes"),"I","D","R","M")))</f>
        <v/>
      </c>
      <c r="U55" s="9">
        <f>IF(OR($A55="",U$4=""),"",IF(COUNTIFS('Mapping Entries'!$B$5:$B$204,$A55,'Mapping Entries'!$D$5:$D$204,U$4,'Mapping Entries'!$O$5:$O$204,"Yes")=0,"",CHOOSE(MAXIFS('Mapping Entries'!$N$5:$N$204,'Mapping Entries'!$B$5:$B$204,$A55,'Mapping Entries'!$D$5:$D$204,U$4,'Mapping Entries'!$O$5:$O$204,"Yes"),"I","D","R","M")))</f>
        <v/>
      </c>
      <c r="V55" s="9">
        <f>IF(OR($A55="",V$4=""),"",IF(COUNTIFS('Mapping Entries'!$B$5:$B$204,$A55,'Mapping Entries'!$D$5:$D$204,V$4,'Mapping Entries'!$O$5:$O$204,"Yes")=0,"",CHOOSE(MAXIFS('Mapping Entries'!$N$5:$N$204,'Mapping Entries'!$B$5:$B$204,$A55,'Mapping Entries'!$D$5:$D$204,V$4,'Mapping Entries'!$O$5:$O$204,"Yes"),"I","D","R","M")))</f>
        <v/>
      </c>
      <c r="W55" s="9">
        <f>IF(A55="","",COUNTIF(C55:V55,"?"))</f>
        <v/>
      </c>
      <c r="X55" s="19">
        <f>IF(A55="","",IFERROR(W55/COUNTIF($C$4:$V$4,"?*"),""))</f>
        <v/>
      </c>
      <c r="Y55" s="9">
        <f>IF(A55="","",COUNTIF(C55:V55,"M"))</f>
        <v/>
      </c>
    </row>
    <row r="56">
      <c r="A56" s="9">
        <f>IF('Lists &amp; Settings'!A56="","",'Lists &amp; Settings'!A56)</f>
        <v/>
      </c>
      <c r="B56" s="16">
        <f>IF(A56="","",'Lists &amp; Settings'!B56)</f>
        <v/>
      </c>
      <c r="C56" s="9">
        <f>IF(OR($A56="",C$4=""),"",IF(COUNTIFS('Mapping Entries'!$B$5:$B$204,$A56,'Mapping Entries'!$D$5:$D$204,C$4,'Mapping Entries'!$O$5:$O$204,"Yes")=0,"",CHOOSE(MAXIFS('Mapping Entries'!$N$5:$N$204,'Mapping Entries'!$B$5:$B$204,$A56,'Mapping Entries'!$D$5:$D$204,C$4,'Mapping Entries'!$O$5:$O$204,"Yes"),"I","D","R","M")))</f>
        <v/>
      </c>
      <c r="D56" s="9">
        <f>IF(OR($A56="",D$4=""),"",IF(COUNTIFS('Mapping Entries'!$B$5:$B$204,$A56,'Mapping Entries'!$D$5:$D$204,D$4,'Mapping Entries'!$O$5:$O$204,"Yes")=0,"",CHOOSE(MAXIFS('Mapping Entries'!$N$5:$N$204,'Mapping Entries'!$B$5:$B$204,$A56,'Mapping Entries'!$D$5:$D$204,D$4,'Mapping Entries'!$O$5:$O$204,"Yes"),"I","D","R","M")))</f>
        <v/>
      </c>
      <c r="E56" s="9">
        <f>IF(OR($A56="",E$4=""),"",IF(COUNTIFS('Mapping Entries'!$B$5:$B$204,$A56,'Mapping Entries'!$D$5:$D$204,E$4,'Mapping Entries'!$O$5:$O$204,"Yes")=0,"",CHOOSE(MAXIFS('Mapping Entries'!$N$5:$N$204,'Mapping Entries'!$B$5:$B$204,$A56,'Mapping Entries'!$D$5:$D$204,E$4,'Mapping Entries'!$O$5:$O$204,"Yes"),"I","D","R","M")))</f>
        <v/>
      </c>
      <c r="F56" s="9">
        <f>IF(OR($A56="",F$4=""),"",IF(COUNTIFS('Mapping Entries'!$B$5:$B$204,$A56,'Mapping Entries'!$D$5:$D$204,F$4,'Mapping Entries'!$O$5:$O$204,"Yes")=0,"",CHOOSE(MAXIFS('Mapping Entries'!$N$5:$N$204,'Mapping Entries'!$B$5:$B$204,$A56,'Mapping Entries'!$D$5:$D$204,F$4,'Mapping Entries'!$O$5:$O$204,"Yes"),"I","D","R","M")))</f>
        <v/>
      </c>
      <c r="G56" s="9">
        <f>IF(OR($A56="",G$4=""),"",IF(COUNTIFS('Mapping Entries'!$B$5:$B$204,$A56,'Mapping Entries'!$D$5:$D$204,G$4,'Mapping Entries'!$O$5:$O$204,"Yes")=0,"",CHOOSE(MAXIFS('Mapping Entries'!$N$5:$N$204,'Mapping Entries'!$B$5:$B$204,$A56,'Mapping Entries'!$D$5:$D$204,G$4,'Mapping Entries'!$O$5:$O$204,"Yes"),"I","D","R","M")))</f>
        <v/>
      </c>
      <c r="H56" s="9">
        <f>IF(OR($A56="",H$4=""),"",IF(COUNTIFS('Mapping Entries'!$B$5:$B$204,$A56,'Mapping Entries'!$D$5:$D$204,H$4,'Mapping Entries'!$O$5:$O$204,"Yes")=0,"",CHOOSE(MAXIFS('Mapping Entries'!$N$5:$N$204,'Mapping Entries'!$B$5:$B$204,$A56,'Mapping Entries'!$D$5:$D$204,H$4,'Mapping Entries'!$O$5:$O$204,"Yes"),"I","D","R","M")))</f>
        <v/>
      </c>
      <c r="I56" s="9">
        <f>IF(OR($A56="",I$4=""),"",IF(COUNTIFS('Mapping Entries'!$B$5:$B$204,$A56,'Mapping Entries'!$D$5:$D$204,I$4,'Mapping Entries'!$O$5:$O$204,"Yes")=0,"",CHOOSE(MAXIFS('Mapping Entries'!$N$5:$N$204,'Mapping Entries'!$B$5:$B$204,$A56,'Mapping Entries'!$D$5:$D$204,I$4,'Mapping Entries'!$O$5:$O$204,"Yes"),"I","D","R","M")))</f>
        <v/>
      </c>
      <c r="J56" s="9">
        <f>IF(OR($A56="",J$4=""),"",IF(COUNTIFS('Mapping Entries'!$B$5:$B$204,$A56,'Mapping Entries'!$D$5:$D$204,J$4,'Mapping Entries'!$O$5:$O$204,"Yes")=0,"",CHOOSE(MAXIFS('Mapping Entries'!$N$5:$N$204,'Mapping Entries'!$B$5:$B$204,$A56,'Mapping Entries'!$D$5:$D$204,J$4,'Mapping Entries'!$O$5:$O$204,"Yes"),"I","D","R","M")))</f>
        <v/>
      </c>
      <c r="K56" s="9">
        <f>IF(OR($A56="",K$4=""),"",IF(COUNTIFS('Mapping Entries'!$B$5:$B$204,$A56,'Mapping Entries'!$D$5:$D$204,K$4,'Mapping Entries'!$O$5:$O$204,"Yes")=0,"",CHOOSE(MAXIFS('Mapping Entries'!$N$5:$N$204,'Mapping Entries'!$B$5:$B$204,$A56,'Mapping Entries'!$D$5:$D$204,K$4,'Mapping Entries'!$O$5:$O$204,"Yes"),"I","D","R","M")))</f>
        <v/>
      </c>
      <c r="L56" s="9">
        <f>IF(OR($A56="",L$4=""),"",IF(COUNTIFS('Mapping Entries'!$B$5:$B$204,$A56,'Mapping Entries'!$D$5:$D$204,L$4,'Mapping Entries'!$O$5:$O$204,"Yes")=0,"",CHOOSE(MAXIFS('Mapping Entries'!$N$5:$N$204,'Mapping Entries'!$B$5:$B$204,$A56,'Mapping Entries'!$D$5:$D$204,L$4,'Mapping Entries'!$O$5:$O$204,"Yes"),"I","D","R","M")))</f>
        <v/>
      </c>
      <c r="M56" s="9">
        <f>IF(OR($A56="",M$4=""),"",IF(COUNTIFS('Mapping Entries'!$B$5:$B$204,$A56,'Mapping Entries'!$D$5:$D$204,M$4,'Mapping Entries'!$O$5:$O$204,"Yes")=0,"",CHOOSE(MAXIFS('Mapping Entries'!$N$5:$N$204,'Mapping Entries'!$B$5:$B$204,$A56,'Mapping Entries'!$D$5:$D$204,M$4,'Mapping Entries'!$O$5:$O$204,"Yes"),"I","D","R","M")))</f>
        <v/>
      </c>
      <c r="N56" s="9">
        <f>IF(OR($A56="",N$4=""),"",IF(COUNTIFS('Mapping Entries'!$B$5:$B$204,$A56,'Mapping Entries'!$D$5:$D$204,N$4,'Mapping Entries'!$O$5:$O$204,"Yes")=0,"",CHOOSE(MAXIFS('Mapping Entries'!$N$5:$N$204,'Mapping Entries'!$B$5:$B$204,$A56,'Mapping Entries'!$D$5:$D$204,N$4,'Mapping Entries'!$O$5:$O$204,"Yes"),"I","D","R","M")))</f>
        <v/>
      </c>
      <c r="O56" s="9">
        <f>IF(OR($A56="",O$4=""),"",IF(COUNTIFS('Mapping Entries'!$B$5:$B$204,$A56,'Mapping Entries'!$D$5:$D$204,O$4,'Mapping Entries'!$O$5:$O$204,"Yes")=0,"",CHOOSE(MAXIFS('Mapping Entries'!$N$5:$N$204,'Mapping Entries'!$B$5:$B$204,$A56,'Mapping Entries'!$D$5:$D$204,O$4,'Mapping Entries'!$O$5:$O$204,"Yes"),"I","D","R","M")))</f>
        <v/>
      </c>
      <c r="P56" s="9">
        <f>IF(OR($A56="",P$4=""),"",IF(COUNTIFS('Mapping Entries'!$B$5:$B$204,$A56,'Mapping Entries'!$D$5:$D$204,P$4,'Mapping Entries'!$O$5:$O$204,"Yes")=0,"",CHOOSE(MAXIFS('Mapping Entries'!$N$5:$N$204,'Mapping Entries'!$B$5:$B$204,$A56,'Mapping Entries'!$D$5:$D$204,P$4,'Mapping Entries'!$O$5:$O$204,"Yes"),"I","D","R","M")))</f>
        <v/>
      </c>
      <c r="Q56" s="9">
        <f>IF(OR($A56="",Q$4=""),"",IF(COUNTIFS('Mapping Entries'!$B$5:$B$204,$A56,'Mapping Entries'!$D$5:$D$204,Q$4,'Mapping Entries'!$O$5:$O$204,"Yes")=0,"",CHOOSE(MAXIFS('Mapping Entries'!$N$5:$N$204,'Mapping Entries'!$B$5:$B$204,$A56,'Mapping Entries'!$D$5:$D$204,Q$4,'Mapping Entries'!$O$5:$O$204,"Yes"),"I","D","R","M")))</f>
        <v/>
      </c>
      <c r="R56" s="9">
        <f>IF(OR($A56="",R$4=""),"",IF(COUNTIFS('Mapping Entries'!$B$5:$B$204,$A56,'Mapping Entries'!$D$5:$D$204,R$4,'Mapping Entries'!$O$5:$O$204,"Yes")=0,"",CHOOSE(MAXIFS('Mapping Entries'!$N$5:$N$204,'Mapping Entries'!$B$5:$B$204,$A56,'Mapping Entries'!$D$5:$D$204,R$4,'Mapping Entries'!$O$5:$O$204,"Yes"),"I","D","R","M")))</f>
        <v/>
      </c>
      <c r="S56" s="9">
        <f>IF(OR($A56="",S$4=""),"",IF(COUNTIFS('Mapping Entries'!$B$5:$B$204,$A56,'Mapping Entries'!$D$5:$D$204,S$4,'Mapping Entries'!$O$5:$O$204,"Yes")=0,"",CHOOSE(MAXIFS('Mapping Entries'!$N$5:$N$204,'Mapping Entries'!$B$5:$B$204,$A56,'Mapping Entries'!$D$5:$D$204,S$4,'Mapping Entries'!$O$5:$O$204,"Yes"),"I","D","R","M")))</f>
        <v/>
      </c>
      <c r="T56" s="9">
        <f>IF(OR($A56="",T$4=""),"",IF(COUNTIFS('Mapping Entries'!$B$5:$B$204,$A56,'Mapping Entries'!$D$5:$D$204,T$4,'Mapping Entries'!$O$5:$O$204,"Yes")=0,"",CHOOSE(MAXIFS('Mapping Entries'!$N$5:$N$204,'Mapping Entries'!$B$5:$B$204,$A56,'Mapping Entries'!$D$5:$D$204,T$4,'Mapping Entries'!$O$5:$O$204,"Yes"),"I","D","R","M")))</f>
        <v/>
      </c>
      <c r="U56" s="9">
        <f>IF(OR($A56="",U$4=""),"",IF(COUNTIFS('Mapping Entries'!$B$5:$B$204,$A56,'Mapping Entries'!$D$5:$D$204,U$4,'Mapping Entries'!$O$5:$O$204,"Yes")=0,"",CHOOSE(MAXIFS('Mapping Entries'!$N$5:$N$204,'Mapping Entries'!$B$5:$B$204,$A56,'Mapping Entries'!$D$5:$D$204,U$4,'Mapping Entries'!$O$5:$O$204,"Yes"),"I","D","R","M")))</f>
        <v/>
      </c>
      <c r="V56" s="9">
        <f>IF(OR($A56="",V$4=""),"",IF(COUNTIFS('Mapping Entries'!$B$5:$B$204,$A56,'Mapping Entries'!$D$5:$D$204,V$4,'Mapping Entries'!$O$5:$O$204,"Yes")=0,"",CHOOSE(MAXIFS('Mapping Entries'!$N$5:$N$204,'Mapping Entries'!$B$5:$B$204,$A56,'Mapping Entries'!$D$5:$D$204,V$4,'Mapping Entries'!$O$5:$O$204,"Yes"),"I","D","R","M")))</f>
        <v/>
      </c>
      <c r="W56" s="9">
        <f>IF(A56="","",COUNTIF(C56:V56,"?"))</f>
        <v/>
      </c>
      <c r="X56" s="19">
        <f>IF(A56="","",IFERROR(W56/COUNTIF($C$4:$V$4,"?*"),""))</f>
        <v/>
      </c>
      <c r="Y56" s="9">
        <f>IF(A56="","",COUNTIF(C56:V56,"M"))</f>
        <v/>
      </c>
    </row>
    <row r="57">
      <c r="A57" s="9">
        <f>IF('Lists &amp; Settings'!A57="","",'Lists &amp; Settings'!A57)</f>
        <v/>
      </c>
      <c r="B57" s="16">
        <f>IF(A57="","",'Lists &amp; Settings'!B57)</f>
        <v/>
      </c>
      <c r="C57" s="9">
        <f>IF(OR($A57="",C$4=""),"",IF(COUNTIFS('Mapping Entries'!$B$5:$B$204,$A57,'Mapping Entries'!$D$5:$D$204,C$4,'Mapping Entries'!$O$5:$O$204,"Yes")=0,"",CHOOSE(MAXIFS('Mapping Entries'!$N$5:$N$204,'Mapping Entries'!$B$5:$B$204,$A57,'Mapping Entries'!$D$5:$D$204,C$4,'Mapping Entries'!$O$5:$O$204,"Yes"),"I","D","R","M")))</f>
        <v/>
      </c>
      <c r="D57" s="9">
        <f>IF(OR($A57="",D$4=""),"",IF(COUNTIFS('Mapping Entries'!$B$5:$B$204,$A57,'Mapping Entries'!$D$5:$D$204,D$4,'Mapping Entries'!$O$5:$O$204,"Yes")=0,"",CHOOSE(MAXIFS('Mapping Entries'!$N$5:$N$204,'Mapping Entries'!$B$5:$B$204,$A57,'Mapping Entries'!$D$5:$D$204,D$4,'Mapping Entries'!$O$5:$O$204,"Yes"),"I","D","R","M")))</f>
        <v/>
      </c>
      <c r="E57" s="9">
        <f>IF(OR($A57="",E$4=""),"",IF(COUNTIFS('Mapping Entries'!$B$5:$B$204,$A57,'Mapping Entries'!$D$5:$D$204,E$4,'Mapping Entries'!$O$5:$O$204,"Yes")=0,"",CHOOSE(MAXIFS('Mapping Entries'!$N$5:$N$204,'Mapping Entries'!$B$5:$B$204,$A57,'Mapping Entries'!$D$5:$D$204,E$4,'Mapping Entries'!$O$5:$O$204,"Yes"),"I","D","R","M")))</f>
        <v/>
      </c>
      <c r="F57" s="9">
        <f>IF(OR($A57="",F$4=""),"",IF(COUNTIFS('Mapping Entries'!$B$5:$B$204,$A57,'Mapping Entries'!$D$5:$D$204,F$4,'Mapping Entries'!$O$5:$O$204,"Yes")=0,"",CHOOSE(MAXIFS('Mapping Entries'!$N$5:$N$204,'Mapping Entries'!$B$5:$B$204,$A57,'Mapping Entries'!$D$5:$D$204,F$4,'Mapping Entries'!$O$5:$O$204,"Yes"),"I","D","R","M")))</f>
        <v/>
      </c>
      <c r="G57" s="9">
        <f>IF(OR($A57="",G$4=""),"",IF(COUNTIFS('Mapping Entries'!$B$5:$B$204,$A57,'Mapping Entries'!$D$5:$D$204,G$4,'Mapping Entries'!$O$5:$O$204,"Yes")=0,"",CHOOSE(MAXIFS('Mapping Entries'!$N$5:$N$204,'Mapping Entries'!$B$5:$B$204,$A57,'Mapping Entries'!$D$5:$D$204,G$4,'Mapping Entries'!$O$5:$O$204,"Yes"),"I","D","R","M")))</f>
        <v/>
      </c>
      <c r="H57" s="9">
        <f>IF(OR($A57="",H$4=""),"",IF(COUNTIFS('Mapping Entries'!$B$5:$B$204,$A57,'Mapping Entries'!$D$5:$D$204,H$4,'Mapping Entries'!$O$5:$O$204,"Yes")=0,"",CHOOSE(MAXIFS('Mapping Entries'!$N$5:$N$204,'Mapping Entries'!$B$5:$B$204,$A57,'Mapping Entries'!$D$5:$D$204,H$4,'Mapping Entries'!$O$5:$O$204,"Yes"),"I","D","R","M")))</f>
        <v/>
      </c>
      <c r="I57" s="9">
        <f>IF(OR($A57="",I$4=""),"",IF(COUNTIFS('Mapping Entries'!$B$5:$B$204,$A57,'Mapping Entries'!$D$5:$D$204,I$4,'Mapping Entries'!$O$5:$O$204,"Yes")=0,"",CHOOSE(MAXIFS('Mapping Entries'!$N$5:$N$204,'Mapping Entries'!$B$5:$B$204,$A57,'Mapping Entries'!$D$5:$D$204,I$4,'Mapping Entries'!$O$5:$O$204,"Yes"),"I","D","R","M")))</f>
        <v/>
      </c>
      <c r="J57" s="9">
        <f>IF(OR($A57="",J$4=""),"",IF(COUNTIFS('Mapping Entries'!$B$5:$B$204,$A57,'Mapping Entries'!$D$5:$D$204,J$4,'Mapping Entries'!$O$5:$O$204,"Yes")=0,"",CHOOSE(MAXIFS('Mapping Entries'!$N$5:$N$204,'Mapping Entries'!$B$5:$B$204,$A57,'Mapping Entries'!$D$5:$D$204,J$4,'Mapping Entries'!$O$5:$O$204,"Yes"),"I","D","R","M")))</f>
        <v/>
      </c>
      <c r="K57" s="9">
        <f>IF(OR($A57="",K$4=""),"",IF(COUNTIFS('Mapping Entries'!$B$5:$B$204,$A57,'Mapping Entries'!$D$5:$D$204,K$4,'Mapping Entries'!$O$5:$O$204,"Yes")=0,"",CHOOSE(MAXIFS('Mapping Entries'!$N$5:$N$204,'Mapping Entries'!$B$5:$B$204,$A57,'Mapping Entries'!$D$5:$D$204,K$4,'Mapping Entries'!$O$5:$O$204,"Yes"),"I","D","R","M")))</f>
        <v/>
      </c>
      <c r="L57" s="9">
        <f>IF(OR($A57="",L$4=""),"",IF(COUNTIFS('Mapping Entries'!$B$5:$B$204,$A57,'Mapping Entries'!$D$5:$D$204,L$4,'Mapping Entries'!$O$5:$O$204,"Yes")=0,"",CHOOSE(MAXIFS('Mapping Entries'!$N$5:$N$204,'Mapping Entries'!$B$5:$B$204,$A57,'Mapping Entries'!$D$5:$D$204,L$4,'Mapping Entries'!$O$5:$O$204,"Yes"),"I","D","R","M")))</f>
        <v/>
      </c>
      <c r="M57" s="9">
        <f>IF(OR($A57="",M$4=""),"",IF(COUNTIFS('Mapping Entries'!$B$5:$B$204,$A57,'Mapping Entries'!$D$5:$D$204,M$4,'Mapping Entries'!$O$5:$O$204,"Yes")=0,"",CHOOSE(MAXIFS('Mapping Entries'!$N$5:$N$204,'Mapping Entries'!$B$5:$B$204,$A57,'Mapping Entries'!$D$5:$D$204,M$4,'Mapping Entries'!$O$5:$O$204,"Yes"),"I","D","R","M")))</f>
        <v/>
      </c>
      <c r="N57" s="9">
        <f>IF(OR($A57="",N$4=""),"",IF(COUNTIFS('Mapping Entries'!$B$5:$B$204,$A57,'Mapping Entries'!$D$5:$D$204,N$4,'Mapping Entries'!$O$5:$O$204,"Yes")=0,"",CHOOSE(MAXIFS('Mapping Entries'!$N$5:$N$204,'Mapping Entries'!$B$5:$B$204,$A57,'Mapping Entries'!$D$5:$D$204,N$4,'Mapping Entries'!$O$5:$O$204,"Yes"),"I","D","R","M")))</f>
        <v/>
      </c>
      <c r="O57" s="9">
        <f>IF(OR($A57="",O$4=""),"",IF(COUNTIFS('Mapping Entries'!$B$5:$B$204,$A57,'Mapping Entries'!$D$5:$D$204,O$4,'Mapping Entries'!$O$5:$O$204,"Yes")=0,"",CHOOSE(MAXIFS('Mapping Entries'!$N$5:$N$204,'Mapping Entries'!$B$5:$B$204,$A57,'Mapping Entries'!$D$5:$D$204,O$4,'Mapping Entries'!$O$5:$O$204,"Yes"),"I","D","R","M")))</f>
        <v/>
      </c>
      <c r="P57" s="9">
        <f>IF(OR($A57="",P$4=""),"",IF(COUNTIFS('Mapping Entries'!$B$5:$B$204,$A57,'Mapping Entries'!$D$5:$D$204,P$4,'Mapping Entries'!$O$5:$O$204,"Yes")=0,"",CHOOSE(MAXIFS('Mapping Entries'!$N$5:$N$204,'Mapping Entries'!$B$5:$B$204,$A57,'Mapping Entries'!$D$5:$D$204,P$4,'Mapping Entries'!$O$5:$O$204,"Yes"),"I","D","R","M")))</f>
        <v/>
      </c>
      <c r="Q57" s="9">
        <f>IF(OR($A57="",Q$4=""),"",IF(COUNTIFS('Mapping Entries'!$B$5:$B$204,$A57,'Mapping Entries'!$D$5:$D$204,Q$4,'Mapping Entries'!$O$5:$O$204,"Yes")=0,"",CHOOSE(MAXIFS('Mapping Entries'!$N$5:$N$204,'Mapping Entries'!$B$5:$B$204,$A57,'Mapping Entries'!$D$5:$D$204,Q$4,'Mapping Entries'!$O$5:$O$204,"Yes"),"I","D","R","M")))</f>
        <v/>
      </c>
      <c r="R57" s="9">
        <f>IF(OR($A57="",R$4=""),"",IF(COUNTIFS('Mapping Entries'!$B$5:$B$204,$A57,'Mapping Entries'!$D$5:$D$204,R$4,'Mapping Entries'!$O$5:$O$204,"Yes")=0,"",CHOOSE(MAXIFS('Mapping Entries'!$N$5:$N$204,'Mapping Entries'!$B$5:$B$204,$A57,'Mapping Entries'!$D$5:$D$204,R$4,'Mapping Entries'!$O$5:$O$204,"Yes"),"I","D","R","M")))</f>
        <v/>
      </c>
      <c r="S57" s="9">
        <f>IF(OR($A57="",S$4=""),"",IF(COUNTIFS('Mapping Entries'!$B$5:$B$204,$A57,'Mapping Entries'!$D$5:$D$204,S$4,'Mapping Entries'!$O$5:$O$204,"Yes")=0,"",CHOOSE(MAXIFS('Mapping Entries'!$N$5:$N$204,'Mapping Entries'!$B$5:$B$204,$A57,'Mapping Entries'!$D$5:$D$204,S$4,'Mapping Entries'!$O$5:$O$204,"Yes"),"I","D","R","M")))</f>
        <v/>
      </c>
      <c r="T57" s="9">
        <f>IF(OR($A57="",T$4=""),"",IF(COUNTIFS('Mapping Entries'!$B$5:$B$204,$A57,'Mapping Entries'!$D$5:$D$204,T$4,'Mapping Entries'!$O$5:$O$204,"Yes")=0,"",CHOOSE(MAXIFS('Mapping Entries'!$N$5:$N$204,'Mapping Entries'!$B$5:$B$204,$A57,'Mapping Entries'!$D$5:$D$204,T$4,'Mapping Entries'!$O$5:$O$204,"Yes"),"I","D","R","M")))</f>
        <v/>
      </c>
      <c r="U57" s="9">
        <f>IF(OR($A57="",U$4=""),"",IF(COUNTIFS('Mapping Entries'!$B$5:$B$204,$A57,'Mapping Entries'!$D$5:$D$204,U$4,'Mapping Entries'!$O$5:$O$204,"Yes")=0,"",CHOOSE(MAXIFS('Mapping Entries'!$N$5:$N$204,'Mapping Entries'!$B$5:$B$204,$A57,'Mapping Entries'!$D$5:$D$204,U$4,'Mapping Entries'!$O$5:$O$204,"Yes"),"I","D","R","M")))</f>
        <v/>
      </c>
      <c r="V57" s="9">
        <f>IF(OR($A57="",V$4=""),"",IF(COUNTIFS('Mapping Entries'!$B$5:$B$204,$A57,'Mapping Entries'!$D$5:$D$204,V$4,'Mapping Entries'!$O$5:$O$204,"Yes")=0,"",CHOOSE(MAXIFS('Mapping Entries'!$N$5:$N$204,'Mapping Entries'!$B$5:$B$204,$A57,'Mapping Entries'!$D$5:$D$204,V$4,'Mapping Entries'!$O$5:$O$204,"Yes"),"I","D","R","M")))</f>
        <v/>
      </c>
      <c r="W57" s="9">
        <f>IF(A57="","",COUNTIF(C57:V57,"?"))</f>
        <v/>
      </c>
      <c r="X57" s="19">
        <f>IF(A57="","",IFERROR(W57/COUNTIF($C$4:$V$4,"?*"),""))</f>
        <v/>
      </c>
      <c r="Y57" s="9">
        <f>IF(A57="","",COUNTIF(C57:V57,"M"))</f>
        <v/>
      </c>
    </row>
    <row r="58">
      <c r="A58" s="9">
        <f>IF('Lists &amp; Settings'!A58="","",'Lists &amp; Settings'!A58)</f>
        <v/>
      </c>
      <c r="B58" s="16">
        <f>IF(A58="","",'Lists &amp; Settings'!B58)</f>
        <v/>
      </c>
      <c r="C58" s="9">
        <f>IF(OR($A58="",C$4=""),"",IF(COUNTIFS('Mapping Entries'!$B$5:$B$204,$A58,'Mapping Entries'!$D$5:$D$204,C$4,'Mapping Entries'!$O$5:$O$204,"Yes")=0,"",CHOOSE(MAXIFS('Mapping Entries'!$N$5:$N$204,'Mapping Entries'!$B$5:$B$204,$A58,'Mapping Entries'!$D$5:$D$204,C$4,'Mapping Entries'!$O$5:$O$204,"Yes"),"I","D","R","M")))</f>
        <v/>
      </c>
      <c r="D58" s="9">
        <f>IF(OR($A58="",D$4=""),"",IF(COUNTIFS('Mapping Entries'!$B$5:$B$204,$A58,'Mapping Entries'!$D$5:$D$204,D$4,'Mapping Entries'!$O$5:$O$204,"Yes")=0,"",CHOOSE(MAXIFS('Mapping Entries'!$N$5:$N$204,'Mapping Entries'!$B$5:$B$204,$A58,'Mapping Entries'!$D$5:$D$204,D$4,'Mapping Entries'!$O$5:$O$204,"Yes"),"I","D","R","M")))</f>
        <v/>
      </c>
      <c r="E58" s="9">
        <f>IF(OR($A58="",E$4=""),"",IF(COUNTIFS('Mapping Entries'!$B$5:$B$204,$A58,'Mapping Entries'!$D$5:$D$204,E$4,'Mapping Entries'!$O$5:$O$204,"Yes")=0,"",CHOOSE(MAXIFS('Mapping Entries'!$N$5:$N$204,'Mapping Entries'!$B$5:$B$204,$A58,'Mapping Entries'!$D$5:$D$204,E$4,'Mapping Entries'!$O$5:$O$204,"Yes"),"I","D","R","M")))</f>
        <v/>
      </c>
      <c r="F58" s="9">
        <f>IF(OR($A58="",F$4=""),"",IF(COUNTIFS('Mapping Entries'!$B$5:$B$204,$A58,'Mapping Entries'!$D$5:$D$204,F$4,'Mapping Entries'!$O$5:$O$204,"Yes")=0,"",CHOOSE(MAXIFS('Mapping Entries'!$N$5:$N$204,'Mapping Entries'!$B$5:$B$204,$A58,'Mapping Entries'!$D$5:$D$204,F$4,'Mapping Entries'!$O$5:$O$204,"Yes"),"I","D","R","M")))</f>
        <v/>
      </c>
      <c r="G58" s="9">
        <f>IF(OR($A58="",G$4=""),"",IF(COUNTIFS('Mapping Entries'!$B$5:$B$204,$A58,'Mapping Entries'!$D$5:$D$204,G$4,'Mapping Entries'!$O$5:$O$204,"Yes")=0,"",CHOOSE(MAXIFS('Mapping Entries'!$N$5:$N$204,'Mapping Entries'!$B$5:$B$204,$A58,'Mapping Entries'!$D$5:$D$204,G$4,'Mapping Entries'!$O$5:$O$204,"Yes"),"I","D","R","M")))</f>
        <v/>
      </c>
      <c r="H58" s="9">
        <f>IF(OR($A58="",H$4=""),"",IF(COUNTIFS('Mapping Entries'!$B$5:$B$204,$A58,'Mapping Entries'!$D$5:$D$204,H$4,'Mapping Entries'!$O$5:$O$204,"Yes")=0,"",CHOOSE(MAXIFS('Mapping Entries'!$N$5:$N$204,'Mapping Entries'!$B$5:$B$204,$A58,'Mapping Entries'!$D$5:$D$204,H$4,'Mapping Entries'!$O$5:$O$204,"Yes"),"I","D","R","M")))</f>
        <v/>
      </c>
      <c r="I58" s="9">
        <f>IF(OR($A58="",I$4=""),"",IF(COUNTIFS('Mapping Entries'!$B$5:$B$204,$A58,'Mapping Entries'!$D$5:$D$204,I$4,'Mapping Entries'!$O$5:$O$204,"Yes")=0,"",CHOOSE(MAXIFS('Mapping Entries'!$N$5:$N$204,'Mapping Entries'!$B$5:$B$204,$A58,'Mapping Entries'!$D$5:$D$204,I$4,'Mapping Entries'!$O$5:$O$204,"Yes"),"I","D","R","M")))</f>
        <v/>
      </c>
      <c r="J58" s="9">
        <f>IF(OR($A58="",J$4=""),"",IF(COUNTIFS('Mapping Entries'!$B$5:$B$204,$A58,'Mapping Entries'!$D$5:$D$204,J$4,'Mapping Entries'!$O$5:$O$204,"Yes")=0,"",CHOOSE(MAXIFS('Mapping Entries'!$N$5:$N$204,'Mapping Entries'!$B$5:$B$204,$A58,'Mapping Entries'!$D$5:$D$204,J$4,'Mapping Entries'!$O$5:$O$204,"Yes"),"I","D","R","M")))</f>
        <v/>
      </c>
      <c r="K58" s="9">
        <f>IF(OR($A58="",K$4=""),"",IF(COUNTIFS('Mapping Entries'!$B$5:$B$204,$A58,'Mapping Entries'!$D$5:$D$204,K$4,'Mapping Entries'!$O$5:$O$204,"Yes")=0,"",CHOOSE(MAXIFS('Mapping Entries'!$N$5:$N$204,'Mapping Entries'!$B$5:$B$204,$A58,'Mapping Entries'!$D$5:$D$204,K$4,'Mapping Entries'!$O$5:$O$204,"Yes"),"I","D","R","M")))</f>
        <v/>
      </c>
      <c r="L58" s="9">
        <f>IF(OR($A58="",L$4=""),"",IF(COUNTIFS('Mapping Entries'!$B$5:$B$204,$A58,'Mapping Entries'!$D$5:$D$204,L$4,'Mapping Entries'!$O$5:$O$204,"Yes")=0,"",CHOOSE(MAXIFS('Mapping Entries'!$N$5:$N$204,'Mapping Entries'!$B$5:$B$204,$A58,'Mapping Entries'!$D$5:$D$204,L$4,'Mapping Entries'!$O$5:$O$204,"Yes"),"I","D","R","M")))</f>
        <v/>
      </c>
      <c r="M58" s="9">
        <f>IF(OR($A58="",M$4=""),"",IF(COUNTIFS('Mapping Entries'!$B$5:$B$204,$A58,'Mapping Entries'!$D$5:$D$204,M$4,'Mapping Entries'!$O$5:$O$204,"Yes")=0,"",CHOOSE(MAXIFS('Mapping Entries'!$N$5:$N$204,'Mapping Entries'!$B$5:$B$204,$A58,'Mapping Entries'!$D$5:$D$204,M$4,'Mapping Entries'!$O$5:$O$204,"Yes"),"I","D","R","M")))</f>
        <v/>
      </c>
      <c r="N58" s="9">
        <f>IF(OR($A58="",N$4=""),"",IF(COUNTIFS('Mapping Entries'!$B$5:$B$204,$A58,'Mapping Entries'!$D$5:$D$204,N$4,'Mapping Entries'!$O$5:$O$204,"Yes")=0,"",CHOOSE(MAXIFS('Mapping Entries'!$N$5:$N$204,'Mapping Entries'!$B$5:$B$204,$A58,'Mapping Entries'!$D$5:$D$204,N$4,'Mapping Entries'!$O$5:$O$204,"Yes"),"I","D","R","M")))</f>
        <v/>
      </c>
      <c r="O58" s="9">
        <f>IF(OR($A58="",O$4=""),"",IF(COUNTIFS('Mapping Entries'!$B$5:$B$204,$A58,'Mapping Entries'!$D$5:$D$204,O$4,'Mapping Entries'!$O$5:$O$204,"Yes")=0,"",CHOOSE(MAXIFS('Mapping Entries'!$N$5:$N$204,'Mapping Entries'!$B$5:$B$204,$A58,'Mapping Entries'!$D$5:$D$204,O$4,'Mapping Entries'!$O$5:$O$204,"Yes"),"I","D","R","M")))</f>
        <v/>
      </c>
      <c r="P58" s="9">
        <f>IF(OR($A58="",P$4=""),"",IF(COUNTIFS('Mapping Entries'!$B$5:$B$204,$A58,'Mapping Entries'!$D$5:$D$204,P$4,'Mapping Entries'!$O$5:$O$204,"Yes")=0,"",CHOOSE(MAXIFS('Mapping Entries'!$N$5:$N$204,'Mapping Entries'!$B$5:$B$204,$A58,'Mapping Entries'!$D$5:$D$204,P$4,'Mapping Entries'!$O$5:$O$204,"Yes"),"I","D","R","M")))</f>
        <v/>
      </c>
      <c r="Q58" s="9">
        <f>IF(OR($A58="",Q$4=""),"",IF(COUNTIFS('Mapping Entries'!$B$5:$B$204,$A58,'Mapping Entries'!$D$5:$D$204,Q$4,'Mapping Entries'!$O$5:$O$204,"Yes")=0,"",CHOOSE(MAXIFS('Mapping Entries'!$N$5:$N$204,'Mapping Entries'!$B$5:$B$204,$A58,'Mapping Entries'!$D$5:$D$204,Q$4,'Mapping Entries'!$O$5:$O$204,"Yes"),"I","D","R","M")))</f>
        <v/>
      </c>
      <c r="R58" s="9">
        <f>IF(OR($A58="",R$4=""),"",IF(COUNTIFS('Mapping Entries'!$B$5:$B$204,$A58,'Mapping Entries'!$D$5:$D$204,R$4,'Mapping Entries'!$O$5:$O$204,"Yes")=0,"",CHOOSE(MAXIFS('Mapping Entries'!$N$5:$N$204,'Mapping Entries'!$B$5:$B$204,$A58,'Mapping Entries'!$D$5:$D$204,R$4,'Mapping Entries'!$O$5:$O$204,"Yes"),"I","D","R","M")))</f>
        <v/>
      </c>
      <c r="S58" s="9">
        <f>IF(OR($A58="",S$4=""),"",IF(COUNTIFS('Mapping Entries'!$B$5:$B$204,$A58,'Mapping Entries'!$D$5:$D$204,S$4,'Mapping Entries'!$O$5:$O$204,"Yes")=0,"",CHOOSE(MAXIFS('Mapping Entries'!$N$5:$N$204,'Mapping Entries'!$B$5:$B$204,$A58,'Mapping Entries'!$D$5:$D$204,S$4,'Mapping Entries'!$O$5:$O$204,"Yes"),"I","D","R","M")))</f>
        <v/>
      </c>
      <c r="T58" s="9">
        <f>IF(OR($A58="",T$4=""),"",IF(COUNTIFS('Mapping Entries'!$B$5:$B$204,$A58,'Mapping Entries'!$D$5:$D$204,T$4,'Mapping Entries'!$O$5:$O$204,"Yes")=0,"",CHOOSE(MAXIFS('Mapping Entries'!$N$5:$N$204,'Mapping Entries'!$B$5:$B$204,$A58,'Mapping Entries'!$D$5:$D$204,T$4,'Mapping Entries'!$O$5:$O$204,"Yes"),"I","D","R","M")))</f>
        <v/>
      </c>
      <c r="U58" s="9">
        <f>IF(OR($A58="",U$4=""),"",IF(COUNTIFS('Mapping Entries'!$B$5:$B$204,$A58,'Mapping Entries'!$D$5:$D$204,U$4,'Mapping Entries'!$O$5:$O$204,"Yes")=0,"",CHOOSE(MAXIFS('Mapping Entries'!$N$5:$N$204,'Mapping Entries'!$B$5:$B$204,$A58,'Mapping Entries'!$D$5:$D$204,U$4,'Mapping Entries'!$O$5:$O$204,"Yes"),"I","D","R","M")))</f>
        <v/>
      </c>
      <c r="V58" s="9">
        <f>IF(OR($A58="",V$4=""),"",IF(COUNTIFS('Mapping Entries'!$B$5:$B$204,$A58,'Mapping Entries'!$D$5:$D$204,V$4,'Mapping Entries'!$O$5:$O$204,"Yes")=0,"",CHOOSE(MAXIFS('Mapping Entries'!$N$5:$N$204,'Mapping Entries'!$B$5:$B$204,$A58,'Mapping Entries'!$D$5:$D$204,V$4,'Mapping Entries'!$O$5:$O$204,"Yes"),"I","D","R","M")))</f>
        <v/>
      </c>
      <c r="W58" s="9">
        <f>IF(A58="","",COUNTIF(C58:V58,"?"))</f>
        <v/>
      </c>
      <c r="X58" s="19">
        <f>IF(A58="","",IFERROR(W58/COUNTIF($C$4:$V$4,"?*"),""))</f>
        <v/>
      </c>
      <c r="Y58" s="9">
        <f>IF(A58="","",COUNTIF(C58:V58,"M"))</f>
        <v/>
      </c>
    </row>
    <row r="59">
      <c r="A59" s="9">
        <f>IF('Lists &amp; Settings'!A59="","",'Lists &amp; Settings'!A59)</f>
        <v/>
      </c>
      <c r="B59" s="16">
        <f>IF(A59="","",'Lists &amp; Settings'!B59)</f>
        <v/>
      </c>
      <c r="C59" s="9">
        <f>IF(OR($A59="",C$4=""),"",IF(COUNTIFS('Mapping Entries'!$B$5:$B$204,$A59,'Mapping Entries'!$D$5:$D$204,C$4,'Mapping Entries'!$O$5:$O$204,"Yes")=0,"",CHOOSE(MAXIFS('Mapping Entries'!$N$5:$N$204,'Mapping Entries'!$B$5:$B$204,$A59,'Mapping Entries'!$D$5:$D$204,C$4,'Mapping Entries'!$O$5:$O$204,"Yes"),"I","D","R","M")))</f>
        <v/>
      </c>
      <c r="D59" s="9">
        <f>IF(OR($A59="",D$4=""),"",IF(COUNTIFS('Mapping Entries'!$B$5:$B$204,$A59,'Mapping Entries'!$D$5:$D$204,D$4,'Mapping Entries'!$O$5:$O$204,"Yes")=0,"",CHOOSE(MAXIFS('Mapping Entries'!$N$5:$N$204,'Mapping Entries'!$B$5:$B$204,$A59,'Mapping Entries'!$D$5:$D$204,D$4,'Mapping Entries'!$O$5:$O$204,"Yes"),"I","D","R","M")))</f>
        <v/>
      </c>
      <c r="E59" s="9">
        <f>IF(OR($A59="",E$4=""),"",IF(COUNTIFS('Mapping Entries'!$B$5:$B$204,$A59,'Mapping Entries'!$D$5:$D$204,E$4,'Mapping Entries'!$O$5:$O$204,"Yes")=0,"",CHOOSE(MAXIFS('Mapping Entries'!$N$5:$N$204,'Mapping Entries'!$B$5:$B$204,$A59,'Mapping Entries'!$D$5:$D$204,E$4,'Mapping Entries'!$O$5:$O$204,"Yes"),"I","D","R","M")))</f>
        <v/>
      </c>
      <c r="F59" s="9">
        <f>IF(OR($A59="",F$4=""),"",IF(COUNTIFS('Mapping Entries'!$B$5:$B$204,$A59,'Mapping Entries'!$D$5:$D$204,F$4,'Mapping Entries'!$O$5:$O$204,"Yes")=0,"",CHOOSE(MAXIFS('Mapping Entries'!$N$5:$N$204,'Mapping Entries'!$B$5:$B$204,$A59,'Mapping Entries'!$D$5:$D$204,F$4,'Mapping Entries'!$O$5:$O$204,"Yes"),"I","D","R","M")))</f>
        <v/>
      </c>
      <c r="G59" s="9">
        <f>IF(OR($A59="",G$4=""),"",IF(COUNTIFS('Mapping Entries'!$B$5:$B$204,$A59,'Mapping Entries'!$D$5:$D$204,G$4,'Mapping Entries'!$O$5:$O$204,"Yes")=0,"",CHOOSE(MAXIFS('Mapping Entries'!$N$5:$N$204,'Mapping Entries'!$B$5:$B$204,$A59,'Mapping Entries'!$D$5:$D$204,G$4,'Mapping Entries'!$O$5:$O$204,"Yes"),"I","D","R","M")))</f>
        <v/>
      </c>
      <c r="H59" s="9">
        <f>IF(OR($A59="",H$4=""),"",IF(COUNTIFS('Mapping Entries'!$B$5:$B$204,$A59,'Mapping Entries'!$D$5:$D$204,H$4,'Mapping Entries'!$O$5:$O$204,"Yes")=0,"",CHOOSE(MAXIFS('Mapping Entries'!$N$5:$N$204,'Mapping Entries'!$B$5:$B$204,$A59,'Mapping Entries'!$D$5:$D$204,H$4,'Mapping Entries'!$O$5:$O$204,"Yes"),"I","D","R","M")))</f>
        <v/>
      </c>
      <c r="I59" s="9">
        <f>IF(OR($A59="",I$4=""),"",IF(COUNTIFS('Mapping Entries'!$B$5:$B$204,$A59,'Mapping Entries'!$D$5:$D$204,I$4,'Mapping Entries'!$O$5:$O$204,"Yes")=0,"",CHOOSE(MAXIFS('Mapping Entries'!$N$5:$N$204,'Mapping Entries'!$B$5:$B$204,$A59,'Mapping Entries'!$D$5:$D$204,I$4,'Mapping Entries'!$O$5:$O$204,"Yes"),"I","D","R","M")))</f>
        <v/>
      </c>
      <c r="J59" s="9">
        <f>IF(OR($A59="",J$4=""),"",IF(COUNTIFS('Mapping Entries'!$B$5:$B$204,$A59,'Mapping Entries'!$D$5:$D$204,J$4,'Mapping Entries'!$O$5:$O$204,"Yes")=0,"",CHOOSE(MAXIFS('Mapping Entries'!$N$5:$N$204,'Mapping Entries'!$B$5:$B$204,$A59,'Mapping Entries'!$D$5:$D$204,J$4,'Mapping Entries'!$O$5:$O$204,"Yes"),"I","D","R","M")))</f>
        <v/>
      </c>
      <c r="K59" s="9">
        <f>IF(OR($A59="",K$4=""),"",IF(COUNTIFS('Mapping Entries'!$B$5:$B$204,$A59,'Mapping Entries'!$D$5:$D$204,K$4,'Mapping Entries'!$O$5:$O$204,"Yes")=0,"",CHOOSE(MAXIFS('Mapping Entries'!$N$5:$N$204,'Mapping Entries'!$B$5:$B$204,$A59,'Mapping Entries'!$D$5:$D$204,K$4,'Mapping Entries'!$O$5:$O$204,"Yes"),"I","D","R","M")))</f>
        <v/>
      </c>
      <c r="L59" s="9">
        <f>IF(OR($A59="",L$4=""),"",IF(COUNTIFS('Mapping Entries'!$B$5:$B$204,$A59,'Mapping Entries'!$D$5:$D$204,L$4,'Mapping Entries'!$O$5:$O$204,"Yes")=0,"",CHOOSE(MAXIFS('Mapping Entries'!$N$5:$N$204,'Mapping Entries'!$B$5:$B$204,$A59,'Mapping Entries'!$D$5:$D$204,L$4,'Mapping Entries'!$O$5:$O$204,"Yes"),"I","D","R","M")))</f>
        <v/>
      </c>
      <c r="M59" s="9">
        <f>IF(OR($A59="",M$4=""),"",IF(COUNTIFS('Mapping Entries'!$B$5:$B$204,$A59,'Mapping Entries'!$D$5:$D$204,M$4,'Mapping Entries'!$O$5:$O$204,"Yes")=0,"",CHOOSE(MAXIFS('Mapping Entries'!$N$5:$N$204,'Mapping Entries'!$B$5:$B$204,$A59,'Mapping Entries'!$D$5:$D$204,M$4,'Mapping Entries'!$O$5:$O$204,"Yes"),"I","D","R","M")))</f>
        <v/>
      </c>
      <c r="N59" s="9">
        <f>IF(OR($A59="",N$4=""),"",IF(COUNTIFS('Mapping Entries'!$B$5:$B$204,$A59,'Mapping Entries'!$D$5:$D$204,N$4,'Mapping Entries'!$O$5:$O$204,"Yes")=0,"",CHOOSE(MAXIFS('Mapping Entries'!$N$5:$N$204,'Mapping Entries'!$B$5:$B$204,$A59,'Mapping Entries'!$D$5:$D$204,N$4,'Mapping Entries'!$O$5:$O$204,"Yes"),"I","D","R","M")))</f>
        <v/>
      </c>
      <c r="O59" s="9">
        <f>IF(OR($A59="",O$4=""),"",IF(COUNTIFS('Mapping Entries'!$B$5:$B$204,$A59,'Mapping Entries'!$D$5:$D$204,O$4,'Mapping Entries'!$O$5:$O$204,"Yes")=0,"",CHOOSE(MAXIFS('Mapping Entries'!$N$5:$N$204,'Mapping Entries'!$B$5:$B$204,$A59,'Mapping Entries'!$D$5:$D$204,O$4,'Mapping Entries'!$O$5:$O$204,"Yes"),"I","D","R","M")))</f>
        <v/>
      </c>
      <c r="P59" s="9">
        <f>IF(OR($A59="",P$4=""),"",IF(COUNTIFS('Mapping Entries'!$B$5:$B$204,$A59,'Mapping Entries'!$D$5:$D$204,P$4,'Mapping Entries'!$O$5:$O$204,"Yes")=0,"",CHOOSE(MAXIFS('Mapping Entries'!$N$5:$N$204,'Mapping Entries'!$B$5:$B$204,$A59,'Mapping Entries'!$D$5:$D$204,P$4,'Mapping Entries'!$O$5:$O$204,"Yes"),"I","D","R","M")))</f>
        <v/>
      </c>
      <c r="Q59" s="9">
        <f>IF(OR($A59="",Q$4=""),"",IF(COUNTIFS('Mapping Entries'!$B$5:$B$204,$A59,'Mapping Entries'!$D$5:$D$204,Q$4,'Mapping Entries'!$O$5:$O$204,"Yes")=0,"",CHOOSE(MAXIFS('Mapping Entries'!$N$5:$N$204,'Mapping Entries'!$B$5:$B$204,$A59,'Mapping Entries'!$D$5:$D$204,Q$4,'Mapping Entries'!$O$5:$O$204,"Yes"),"I","D","R","M")))</f>
        <v/>
      </c>
      <c r="R59" s="9">
        <f>IF(OR($A59="",R$4=""),"",IF(COUNTIFS('Mapping Entries'!$B$5:$B$204,$A59,'Mapping Entries'!$D$5:$D$204,R$4,'Mapping Entries'!$O$5:$O$204,"Yes")=0,"",CHOOSE(MAXIFS('Mapping Entries'!$N$5:$N$204,'Mapping Entries'!$B$5:$B$204,$A59,'Mapping Entries'!$D$5:$D$204,R$4,'Mapping Entries'!$O$5:$O$204,"Yes"),"I","D","R","M")))</f>
        <v/>
      </c>
      <c r="S59" s="9">
        <f>IF(OR($A59="",S$4=""),"",IF(COUNTIFS('Mapping Entries'!$B$5:$B$204,$A59,'Mapping Entries'!$D$5:$D$204,S$4,'Mapping Entries'!$O$5:$O$204,"Yes")=0,"",CHOOSE(MAXIFS('Mapping Entries'!$N$5:$N$204,'Mapping Entries'!$B$5:$B$204,$A59,'Mapping Entries'!$D$5:$D$204,S$4,'Mapping Entries'!$O$5:$O$204,"Yes"),"I","D","R","M")))</f>
        <v/>
      </c>
      <c r="T59" s="9">
        <f>IF(OR($A59="",T$4=""),"",IF(COUNTIFS('Mapping Entries'!$B$5:$B$204,$A59,'Mapping Entries'!$D$5:$D$204,T$4,'Mapping Entries'!$O$5:$O$204,"Yes")=0,"",CHOOSE(MAXIFS('Mapping Entries'!$N$5:$N$204,'Mapping Entries'!$B$5:$B$204,$A59,'Mapping Entries'!$D$5:$D$204,T$4,'Mapping Entries'!$O$5:$O$204,"Yes"),"I","D","R","M")))</f>
        <v/>
      </c>
      <c r="U59" s="9">
        <f>IF(OR($A59="",U$4=""),"",IF(COUNTIFS('Mapping Entries'!$B$5:$B$204,$A59,'Mapping Entries'!$D$5:$D$204,U$4,'Mapping Entries'!$O$5:$O$204,"Yes")=0,"",CHOOSE(MAXIFS('Mapping Entries'!$N$5:$N$204,'Mapping Entries'!$B$5:$B$204,$A59,'Mapping Entries'!$D$5:$D$204,U$4,'Mapping Entries'!$O$5:$O$204,"Yes"),"I","D","R","M")))</f>
        <v/>
      </c>
      <c r="V59" s="9">
        <f>IF(OR($A59="",V$4=""),"",IF(COUNTIFS('Mapping Entries'!$B$5:$B$204,$A59,'Mapping Entries'!$D$5:$D$204,V$4,'Mapping Entries'!$O$5:$O$204,"Yes")=0,"",CHOOSE(MAXIFS('Mapping Entries'!$N$5:$N$204,'Mapping Entries'!$B$5:$B$204,$A59,'Mapping Entries'!$D$5:$D$204,V$4,'Mapping Entries'!$O$5:$O$204,"Yes"),"I","D","R","M")))</f>
        <v/>
      </c>
      <c r="W59" s="9">
        <f>IF(A59="","",COUNTIF(C59:V59,"?"))</f>
        <v/>
      </c>
      <c r="X59" s="19">
        <f>IF(A59="","",IFERROR(W59/COUNTIF($C$4:$V$4,"?*"),""))</f>
        <v/>
      </c>
      <c r="Y59" s="9">
        <f>IF(A59="","",COUNTIF(C59:V59,"M"))</f>
        <v/>
      </c>
    </row>
    <row r="60">
      <c r="A60" s="9">
        <f>IF('Lists &amp; Settings'!A60="","",'Lists &amp; Settings'!A60)</f>
        <v/>
      </c>
      <c r="B60" s="16">
        <f>IF(A60="","",'Lists &amp; Settings'!B60)</f>
        <v/>
      </c>
      <c r="C60" s="9">
        <f>IF(OR($A60="",C$4=""),"",IF(COUNTIFS('Mapping Entries'!$B$5:$B$204,$A60,'Mapping Entries'!$D$5:$D$204,C$4,'Mapping Entries'!$O$5:$O$204,"Yes")=0,"",CHOOSE(MAXIFS('Mapping Entries'!$N$5:$N$204,'Mapping Entries'!$B$5:$B$204,$A60,'Mapping Entries'!$D$5:$D$204,C$4,'Mapping Entries'!$O$5:$O$204,"Yes"),"I","D","R","M")))</f>
        <v/>
      </c>
      <c r="D60" s="9">
        <f>IF(OR($A60="",D$4=""),"",IF(COUNTIFS('Mapping Entries'!$B$5:$B$204,$A60,'Mapping Entries'!$D$5:$D$204,D$4,'Mapping Entries'!$O$5:$O$204,"Yes")=0,"",CHOOSE(MAXIFS('Mapping Entries'!$N$5:$N$204,'Mapping Entries'!$B$5:$B$204,$A60,'Mapping Entries'!$D$5:$D$204,D$4,'Mapping Entries'!$O$5:$O$204,"Yes"),"I","D","R","M")))</f>
        <v/>
      </c>
      <c r="E60" s="9">
        <f>IF(OR($A60="",E$4=""),"",IF(COUNTIFS('Mapping Entries'!$B$5:$B$204,$A60,'Mapping Entries'!$D$5:$D$204,E$4,'Mapping Entries'!$O$5:$O$204,"Yes")=0,"",CHOOSE(MAXIFS('Mapping Entries'!$N$5:$N$204,'Mapping Entries'!$B$5:$B$204,$A60,'Mapping Entries'!$D$5:$D$204,E$4,'Mapping Entries'!$O$5:$O$204,"Yes"),"I","D","R","M")))</f>
        <v/>
      </c>
      <c r="F60" s="9">
        <f>IF(OR($A60="",F$4=""),"",IF(COUNTIFS('Mapping Entries'!$B$5:$B$204,$A60,'Mapping Entries'!$D$5:$D$204,F$4,'Mapping Entries'!$O$5:$O$204,"Yes")=0,"",CHOOSE(MAXIFS('Mapping Entries'!$N$5:$N$204,'Mapping Entries'!$B$5:$B$204,$A60,'Mapping Entries'!$D$5:$D$204,F$4,'Mapping Entries'!$O$5:$O$204,"Yes"),"I","D","R","M")))</f>
        <v/>
      </c>
      <c r="G60" s="9">
        <f>IF(OR($A60="",G$4=""),"",IF(COUNTIFS('Mapping Entries'!$B$5:$B$204,$A60,'Mapping Entries'!$D$5:$D$204,G$4,'Mapping Entries'!$O$5:$O$204,"Yes")=0,"",CHOOSE(MAXIFS('Mapping Entries'!$N$5:$N$204,'Mapping Entries'!$B$5:$B$204,$A60,'Mapping Entries'!$D$5:$D$204,G$4,'Mapping Entries'!$O$5:$O$204,"Yes"),"I","D","R","M")))</f>
        <v/>
      </c>
      <c r="H60" s="9">
        <f>IF(OR($A60="",H$4=""),"",IF(COUNTIFS('Mapping Entries'!$B$5:$B$204,$A60,'Mapping Entries'!$D$5:$D$204,H$4,'Mapping Entries'!$O$5:$O$204,"Yes")=0,"",CHOOSE(MAXIFS('Mapping Entries'!$N$5:$N$204,'Mapping Entries'!$B$5:$B$204,$A60,'Mapping Entries'!$D$5:$D$204,H$4,'Mapping Entries'!$O$5:$O$204,"Yes"),"I","D","R","M")))</f>
        <v/>
      </c>
      <c r="I60" s="9">
        <f>IF(OR($A60="",I$4=""),"",IF(COUNTIFS('Mapping Entries'!$B$5:$B$204,$A60,'Mapping Entries'!$D$5:$D$204,I$4,'Mapping Entries'!$O$5:$O$204,"Yes")=0,"",CHOOSE(MAXIFS('Mapping Entries'!$N$5:$N$204,'Mapping Entries'!$B$5:$B$204,$A60,'Mapping Entries'!$D$5:$D$204,I$4,'Mapping Entries'!$O$5:$O$204,"Yes"),"I","D","R","M")))</f>
        <v/>
      </c>
      <c r="J60" s="9">
        <f>IF(OR($A60="",J$4=""),"",IF(COUNTIFS('Mapping Entries'!$B$5:$B$204,$A60,'Mapping Entries'!$D$5:$D$204,J$4,'Mapping Entries'!$O$5:$O$204,"Yes")=0,"",CHOOSE(MAXIFS('Mapping Entries'!$N$5:$N$204,'Mapping Entries'!$B$5:$B$204,$A60,'Mapping Entries'!$D$5:$D$204,J$4,'Mapping Entries'!$O$5:$O$204,"Yes"),"I","D","R","M")))</f>
        <v/>
      </c>
      <c r="K60" s="9">
        <f>IF(OR($A60="",K$4=""),"",IF(COUNTIFS('Mapping Entries'!$B$5:$B$204,$A60,'Mapping Entries'!$D$5:$D$204,K$4,'Mapping Entries'!$O$5:$O$204,"Yes")=0,"",CHOOSE(MAXIFS('Mapping Entries'!$N$5:$N$204,'Mapping Entries'!$B$5:$B$204,$A60,'Mapping Entries'!$D$5:$D$204,K$4,'Mapping Entries'!$O$5:$O$204,"Yes"),"I","D","R","M")))</f>
        <v/>
      </c>
      <c r="L60" s="9">
        <f>IF(OR($A60="",L$4=""),"",IF(COUNTIFS('Mapping Entries'!$B$5:$B$204,$A60,'Mapping Entries'!$D$5:$D$204,L$4,'Mapping Entries'!$O$5:$O$204,"Yes")=0,"",CHOOSE(MAXIFS('Mapping Entries'!$N$5:$N$204,'Mapping Entries'!$B$5:$B$204,$A60,'Mapping Entries'!$D$5:$D$204,L$4,'Mapping Entries'!$O$5:$O$204,"Yes"),"I","D","R","M")))</f>
        <v/>
      </c>
      <c r="M60" s="9">
        <f>IF(OR($A60="",M$4=""),"",IF(COUNTIFS('Mapping Entries'!$B$5:$B$204,$A60,'Mapping Entries'!$D$5:$D$204,M$4,'Mapping Entries'!$O$5:$O$204,"Yes")=0,"",CHOOSE(MAXIFS('Mapping Entries'!$N$5:$N$204,'Mapping Entries'!$B$5:$B$204,$A60,'Mapping Entries'!$D$5:$D$204,M$4,'Mapping Entries'!$O$5:$O$204,"Yes"),"I","D","R","M")))</f>
        <v/>
      </c>
      <c r="N60" s="9">
        <f>IF(OR($A60="",N$4=""),"",IF(COUNTIFS('Mapping Entries'!$B$5:$B$204,$A60,'Mapping Entries'!$D$5:$D$204,N$4,'Mapping Entries'!$O$5:$O$204,"Yes")=0,"",CHOOSE(MAXIFS('Mapping Entries'!$N$5:$N$204,'Mapping Entries'!$B$5:$B$204,$A60,'Mapping Entries'!$D$5:$D$204,N$4,'Mapping Entries'!$O$5:$O$204,"Yes"),"I","D","R","M")))</f>
        <v/>
      </c>
      <c r="O60" s="9">
        <f>IF(OR($A60="",O$4=""),"",IF(COUNTIFS('Mapping Entries'!$B$5:$B$204,$A60,'Mapping Entries'!$D$5:$D$204,O$4,'Mapping Entries'!$O$5:$O$204,"Yes")=0,"",CHOOSE(MAXIFS('Mapping Entries'!$N$5:$N$204,'Mapping Entries'!$B$5:$B$204,$A60,'Mapping Entries'!$D$5:$D$204,O$4,'Mapping Entries'!$O$5:$O$204,"Yes"),"I","D","R","M")))</f>
        <v/>
      </c>
      <c r="P60" s="9">
        <f>IF(OR($A60="",P$4=""),"",IF(COUNTIFS('Mapping Entries'!$B$5:$B$204,$A60,'Mapping Entries'!$D$5:$D$204,P$4,'Mapping Entries'!$O$5:$O$204,"Yes")=0,"",CHOOSE(MAXIFS('Mapping Entries'!$N$5:$N$204,'Mapping Entries'!$B$5:$B$204,$A60,'Mapping Entries'!$D$5:$D$204,P$4,'Mapping Entries'!$O$5:$O$204,"Yes"),"I","D","R","M")))</f>
        <v/>
      </c>
      <c r="Q60" s="9">
        <f>IF(OR($A60="",Q$4=""),"",IF(COUNTIFS('Mapping Entries'!$B$5:$B$204,$A60,'Mapping Entries'!$D$5:$D$204,Q$4,'Mapping Entries'!$O$5:$O$204,"Yes")=0,"",CHOOSE(MAXIFS('Mapping Entries'!$N$5:$N$204,'Mapping Entries'!$B$5:$B$204,$A60,'Mapping Entries'!$D$5:$D$204,Q$4,'Mapping Entries'!$O$5:$O$204,"Yes"),"I","D","R","M")))</f>
        <v/>
      </c>
      <c r="R60" s="9">
        <f>IF(OR($A60="",R$4=""),"",IF(COUNTIFS('Mapping Entries'!$B$5:$B$204,$A60,'Mapping Entries'!$D$5:$D$204,R$4,'Mapping Entries'!$O$5:$O$204,"Yes")=0,"",CHOOSE(MAXIFS('Mapping Entries'!$N$5:$N$204,'Mapping Entries'!$B$5:$B$204,$A60,'Mapping Entries'!$D$5:$D$204,R$4,'Mapping Entries'!$O$5:$O$204,"Yes"),"I","D","R","M")))</f>
        <v/>
      </c>
      <c r="S60" s="9">
        <f>IF(OR($A60="",S$4=""),"",IF(COUNTIFS('Mapping Entries'!$B$5:$B$204,$A60,'Mapping Entries'!$D$5:$D$204,S$4,'Mapping Entries'!$O$5:$O$204,"Yes")=0,"",CHOOSE(MAXIFS('Mapping Entries'!$N$5:$N$204,'Mapping Entries'!$B$5:$B$204,$A60,'Mapping Entries'!$D$5:$D$204,S$4,'Mapping Entries'!$O$5:$O$204,"Yes"),"I","D","R","M")))</f>
        <v/>
      </c>
      <c r="T60" s="9">
        <f>IF(OR($A60="",T$4=""),"",IF(COUNTIFS('Mapping Entries'!$B$5:$B$204,$A60,'Mapping Entries'!$D$5:$D$204,T$4,'Mapping Entries'!$O$5:$O$204,"Yes")=0,"",CHOOSE(MAXIFS('Mapping Entries'!$N$5:$N$204,'Mapping Entries'!$B$5:$B$204,$A60,'Mapping Entries'!$D$5:$D$204,T$4,'Mapping Entries'!$O$5:$O$204,"Yes"),"I","D","R","M")))</f>
        <v/>
      </c>
      <c r="U60" s="9">
        <f>IF(OR($A60="",U$4=""),"",IF(COUNTIFS('Mapping Entries'!$B$5:$B$204,$A60,'Mapping Entries'!$D$5:$D$204,U$4,'Mapping Entries'!$O$5:$O$204,"Yes")=0,"",CHOOSE(MAXIFS('Mapping Entries'!$N$5:$N$204,'Mapping Entries'!$B$5:$B$204,$A60,'Mapping Entries'!$D$5:$D$204,U$4,'Mapping Entries'!$O$5:$O$204,"Yes"),"I","D","R","M")))</f>
        <v/>
      </c>
      <c r="V60" s="9">
        <f>IF(OR($A60="",V$4=""),"",IF(COUNTIFS('Mapping Entries'!$B$5:$B$204,$A60,'Mapping Entries'!$D$5:$D$204,V$4,'Mapping Entries'!$O$5:$O$204,"Yes")=0,"",CHOOSE(MAXIFS('Mapping Entries'!$N$5:$N$204,'Mapping Entries'!$B$5:$B$204,$A60,'Mapping Entries'!$D$5:$D$204,V$4,'Mapping Entries'!$O$5:$O$204,"Yes"),"I","D","R","M")))</f>
        <v/>
      </c>
      <c r="W60" s="9">
        <f>IF(A60="","",COUNTIF(C60:V60,"?"))</f>
        <v/>
      </c>
      <c r="X60" s="19">
        <f>IF(A60="","",IFERROR(W60/COUNTIF($C$4:$V$4,"?*"),""))</f>
        <v/>
      </c>
      <c r="Y60" s="9">
        <f>IF(A60="","",COUNTIF(C60:V60,"M"))</f>
        <v/>
      </c>
    </row>
    <row r="61">
      <c r="A61" s="9">
        <f>IF('Lists &amp; Settings'!A61="","",'Lists &amp; Settings'!A61)</f>
        <v/>
      </c>
      <c r="B61" s="16">
        <f>IF(A61="","",'Lists &amp; Settings'!B61)</f>
        <v/>
      </c>
      <c r="C61" s="9">
        <f>IF(OR($A61="",C$4=""),"",IF(COUNTIFS('Mapping Entries'!$B$5:$B$204,$A61,'Mapping Entries'!$D$5:$D$204,C$4,'Mapping Entries'!$O$5:$O$204,"Yes")=0,"",CHOOSE(MAXIFS('Mapping Entries'!$N$5:$N$204,'Mapping Entries'!$B$5:$B$204,$A61,'Mapping Entries'!$D$5:$D$204,C$4,'Mapping Entries'!$O$5:$O$204,"Yes"),"I","D","R","M")))</f>
        <v/>
      </c>
      <c r="D61" s="9">
        <f>IF(OR($A61="",D$4=""),"",IF(COUNTIFS('Mapping Entries'!$B$5:$B$204,$A61,'Mapping Entries'!$D$5:$D$204,D$4,'Mapping Entries'!$O$5:$O$204,"Yes")=0,"",CHOOSE(MAXIFS('Mapping Entries'!$N$5:$N$204,'Mapping Entries'!$B$5:$B$204,$A61,'Mapping Entries'!$D$5:$D$204,D$4,'Mapping Entries'!$O$5:$O$204,"Yes"),"I","D","R","M")))</f>
        <v/>
      </c>
      <c r="E61" s="9">
        <f>IF(OR($A61="",E$4=""),"",IF(COUNTIFS('Mapping Entries'!$B$5:$B$204,$A61,'Mapping Entries'!$D$5:$D$204,E$4,'Mapping Entries'!$O$5:$O$204,"Yes")=0,"",CHOOSE(MAXIFS('Mapping Entries'!$N$5:$N$204,'Mapping Entries'!$B$5:$B$204,$A61,'Mapping Entries'!$D$5:$D$204,E$4,'Mapping Entries'!$O$5:$O$204,"Yes"),"I","D","R","M")))</f>
        <v/>
      </c>
      <c r="F61" s="9">
        <f>IF(OR($A61="",F$4=""),"",IF(COUNTIFS('Mapping Entries'!$B$5:$B$204,$A61,'Mapping Entries'!$D$5:$D$204,F$4,'Mapping Entries'!$O$5:$O$204,"Yes")=0,"",CHOOSE(MAXIFS('Mapping Entries'!$N$5:$N$204,'Mapping Entries'!$B$5:$B$204,$A61,'Mapping Entries'!$D$5:$D$204,F$4,'Mapping Entries'!$O$5:$O$204,"Yes"),"I","D","R","M")))</f>
        <v/>
      </c>
      <c r="G61" s="9">
        <f>IF(OR($A61="",G$4=""),"",IF(COUNTIFS('Mapping Entries'!$B$5:$B$204,$A61,'Mapping Entries'!$D$5:$D$204,G$4,'Mapping Entries'!$O$5:$O$204,"Yes")=0,"",CHOOSE(MAXIFS('Mapping Entries'!$N$5:$N$204,'Mapping Entries'!$B$5:$B$204,$A61,'Mapping Entries'!$D$5:$D$204,G$4,'Mapping Entries'!$O$5:$O$204,"Yes"),"I","D","R","M")))</f>
        <v/>
      </c>
      <c r="H61" s="9">
        <f>IF(OR($A61="",H$4=""),"",IF(COUNTIFS('Mapping Entries'!$B$5:$B$204,$A61,'Mapping Entries'!$D$5:$D$204,H$4,'Mapping Entries'!$O$5:$O$204,"Yes")=0,"",CHOOSE(MAXIFS('Mapping Entries'!$N$5:$N$204,'Mapping Entries'!$B$5:$B$204,$A61,'Mapping Entries'!$D$5:$D$204,H$4,'Mapping Entries'!$O$5:$O$204,"Yes"),"I","D","R","M")))</f>
        <v/>
      </c>
      <c r="I61" s="9">
        <f>IF(OR($A61="",I$4=""),"",IF(COUNTIFS('Mapping Entries'!$B$5:$B$204,$A61,'Mapping Entries'!$D$5:$D$204,I$4,'Mapping Entries'!$O$5:$O$204,"Yes")=0,"",CHOOSE(MAXIFS('Mapping Entries'!$N$5:$N$204,'Mapping Entries'!$B$5:$B$204,$A61,'Mapping Entries'!$D$5:$D$204,I$4,'Mapping Entries'!$O$5:$O$204,"Yes"),"I","D","R","M")))</f>
        <v/>
      </c>
      <c r="J61" s="9">
        <f>IF(OR($A61="",J$4=""),"",IF(COUNTIFS('Mapping Entries'!$B$5:$B$204,$A61,'Mapping Entries'!$D$5:$D$204,J$4,'Mapping Entries'!$O$5:$O$204,"Yes")=0,"",CHOOSE(MAXIFS('Mapping Entries'!$N$5:$N$204,'Mapping Entries'!$B$5:$B$204,$A61,'Mapping Entries'!$D$5:$D$204,J$4,'Mapping Entries'!$O$5:$O$204,"Yes"),"I","D","R","M")))</f>
        <v/>
      </c>
      <c r="K61" s="9">
        <f>IF(OR($A61="",K$4=""),"",IF(COUNTIFS('Mapping Entries'!$B$5:$B$204,$A61,'Mapping Entries'!$D$5:$D$204,K$4,'Mapping Entries'!$O$5:$O$204,"Yes")=0,"",CHOOSE(MAXIFS('Mapping Entries'!$N$5:$N$204,'Mapping Entries'!$B$5:$B$204,$A61,'Mapping Entries'!$D$5:$D$204,K$4,'Mapping Entries'!$O$5:$O$204,"Yes"),"I","D","R","M")))</f>
        <v/>
      </c>
      <c r="L61" s="9">
        <f>IF(OR($A61="",L$4=""),"",IF(COUNTIFS('Mapping Entries'!$B$5:$B$204,$A61,'Mapping Entries'!$D$5:$D$204,L$4,'Mapping Entries'!$O$5:$O$204,"Yes")=0,"",CHOOSE(MAXIFS('Mapping Entries'!$N$5:$N$204,'Mapping Entries'!$B$5:$B$204,$A61,'Mapping Entries'!$D$5:$D$204,L$4,'Mapping Entries'!$O$5:$O$204,"Yes"),"I","D","R","M")))</f>
        <v/>
      </c>
      <c r="M61" s="9">
        <f>IF(OR($A61="",M$4=""),"",IF(COUNTIFS('Mapping Entries'!$B$5:$B$204,$A61,'Mapping Entries'!$D$5:$D$204,M$4,'Mapping Entries'!$O$5:$O$204,"Yes")=0,"",CHOOSE(MAXIFS('Mapping Entries'!$N$5:$N$204,'Mapping Entries'!$B$5:$B$204,$A61,'Mapping Entries'!$D$5:$D$204,M$4,'Mapping Entries'!$O$5:$O$204,"Yes"),"I","D","R","M")))</f>
        <v/>
      </c>
      <c r="N61" s="9">
        <f>IF(OR($A61="",N$4=""),"",IF(COUNTIFS('Mapping Entries'!$B$5:$B$204,$A61,'Mapping Entries'!$D$5:$D$204,N$4,'Mapping Entries'!$O$5:$O$204,"Yes")=0,"",CHOOSE(MAXIFS('Mapping Entries'!$N$5:$N$204,'Mapping Entries'!$B$5:$B$204,$A61,'Mapping Entries'!$D$5:$D$204,N$4,'Mapping Entries'!$O$5:$O$204,"Yes"),"I","D","R","M")))</f>
        <v/>
      </c>
      <c r="O61" s="9">
        <f>IF(OR($A61="",O$4=""),"",IF(COUNTIFS('Mapping Entries'!$B$5:$B$204,$A61,'Mapping Entries'!$D$5:$D$204,O$4,'Mapping Entries'!$O$5:$O$204,"Yes")=0,"",CHOOSE(MAXIFS('Mapping Entries'!$N$5:$N$204,'Mapping Entries'!$B$5:$B$204,$A61,'Mapping Entries'!$D$5:$D$204,O$4,'Mapping Entries'!$O$5:$O$204,"Yes"),"I","D","R","M")))</f>
        <v/>
      </c>
      <c r="P61" s="9">
        <f>IF(OR($A61="",P$4=""),"",IF(COUNTIFS('Mapping Entries'!$B$5:$B$204,$A61,'Mapping Entries'!$D$5:$D$204,P$4,'Mapping Entries'!$O$5:$O$204,"Yes")=0,"",CHOOSE(MAXIFS('Mapping Entries'!$N$5:$N$204,'Mapping Entries'!$B$5:$B$204,$A61,'Mapping Entries'!$D$5:$D$204,P$4,'Mapping Entries'!$O$5:$O$204,"Yes"),"I","D","R","M")))</f>
        <v/>
      </c>
      <c r="Q61" s="9">
        <f>IF(OR($A61="",Q$4=""),"",IF(COUNTIFS('Mapping Entries'!$B$5:$B$204,$A61,'Mapping Entries'!$D$5:$D$204,Q$4,'Mapping Entries'!$O$5:$O$204,"Yes")=0,"",CHOOSE(MAXIFS('Mapping Entries'!$N$5:$N$204,'Mapping Entries'!$B$5:$B$204,$A61,'Mapping Entries'!$D$5:$D$204,Q$4,'Mapping Entries'!$O$5:$O$204,"Yes"),"I","D","R","M")))</f>
        <v/>
      </c>
      <c r="R61" s="9">
        <f>IF(OR($A61="",R$4=""),"",IF(COUNTIFS('Mapping Entries'!$B$5:$B$204,$A61,'Mapping Entries'!$D$5:$D$204,R$4,'Mapping Entries'!$O$5:$O$204,"Yes")=0,"",CHOOSE(MAXIFS('Mapping Entries'!$N$5:$N$204,'Mapping Entries'!$B$5:$B$204,$A61,'Mapping Entries'!$D$5:$D$204,R$4,'Mapping Entries'!$O$5:$O$204,"Yes"),"I","D","R","M")))</f>
        <v/>
      </c>
      <c r="S61" s="9">
        <f>IF(OR($A61="",S$4=""),"",IF(COUNTIFS('Mapping Entries'!$B$5:$B$204,$A61,'Mapping Entries'!$D$5:$D$204,S$4,'Mapping Entries'!$O$5:$O$204,"Yes")=0,"",CHOOSE(MAXIFS('Mapping Entries'!$N$5:$N$204,'Mapping Entries'!$B$5:$B$204,$A61,'Mapping Entries'!$D$5:$D$204,S$4,'Mapping Entries'!$O$5:$O$204,"Yes"),"I","D","R","M")))</f>
        <v/>
      </c>
      <c r="T61" s="9">
        <f>IF(OR($A61="",T$4=""),"",IF(COUNTIFS('Mapping Entries'!$B$5:$B$204,$A61,'Mapping Entries'!$D$5:$D$204,T$4,'Mapping Entries'!$O$5:$O$204,"Yes")=0,"",CHOOSE(MAXIFS('Mapping Entries'!$N$5:$N$204,'Mapping Entries'!$B$5:$B$204,$A61,'Mapping Entries'!$D$5:$D$204,T$4,'Mapping Entries'!$O$5:$O$204,"Yes"),"I","D","R","M")))</f>
        <v/>
      </c>
      <c r="U61" s="9">
        <f>IF(OR($A61="",U$4=""),"",IF(COUNTIFS('Mapping Entries'!$B$5:$B$204,$A61,'Mapping Entries'!$D$5:$D$204,U$4,'Mapping Entries'!$O$5:$O$204,"Yes")=0,"",CHOOSE(MAXIFS('Mapping Entries'!$N$5:$N$204,'Mapping Entries'!$B$5:$B$204,$A61,'Mapping Entries'!$D$5:$D$204,U$4,'Mapping Entries'!$O$5:$O$204,"Yes"),"I","D","R","M")))</f>
        <v/>
      </c>
      <c r="V61" s="9">
        <f>IF(OR($A61="",V$4=""),"",IF(COUNTIFS('Mapping Entries'!$B$5:$B$204,$A61,'Mapping Entries'!$D$5:$D$204,V$4,'Mapping Entries'!$O$5:$O$204,"Yes")=0,"",CHOOSE(MAXIFS('Mapping Entries'!$N$5:$N$204,'Mapping Entries'!$B$5:$B$204,$A61,'Mapping Entries'!$D$5:$D$204,V$4,'Mapping Entries'!$O$5:$O$204,"Yes"),"I","D","R","M")))</f>
        <v/>
      </c>
      <c r="W61" s="9">
        <f>IF(A61="","",COUNTIF(C61:V61,"?"))</f>
        <v/>
      </c>
      <c r="X61" s="19">
        <f>IF(A61="","",IFERROR(W61/COUNTIF($C$4:$V$4,"?*"),""))</f>
        <v/>
      </c>
      <c r="Y61" s="9">
        <f>IF(A61="","",COUNTIF(C61:V61,"M"))</f>
        <v/>
      </c>
    </row>
    <row r="62">
      <c r="A62" s="9">
        <f>IF('Lists &amp; Settings'!A62="","",'Lists &amp; Settings'!A62)</f>
        <v/>
      </c>
      <c r="B62" s="16">
        <f>IF(A62="","",'Lists &amp; Settings'!B62)</f>
        <v/>
      </c>
      <c r="C62" s="9">
        <f>IF(OR($A62="",C$4=""),"",IF(COUNTIFS('Mapping Entries'!$B$5:$B$204,$A62,'Mapping Entries'!$D$5:$D$204,C$4,'Mapping Entries'!$O$5:$O$204,"Yes")=0,"",CHOOSE(MAXIFS('Mapping Entries'!$N$5:$N$204,'Mapping Entries'!$B$5:$B$204,$A62,'Mapping Entries'!$D$5:$D$204,C$4,'Mapping Entries'!$O$5:$O$204,"Yes"),"I","D","R","M")))</f>
        <v/>
      </c>
      <c r="D62" s="9">
        <f>IF(OR($A62="",D$4=""),"",IF(COUNTIFS('Mapping Entries'!$B$5:$B$204,$A62,'Mapping Entries'!$D$5:$D$204,D$4,'Mapping Entries'!$O$5:$O$204,"Yes")=0,"",CHOOSE(MAXIFS('Mapping Entries'!$N$5:$N$204,'Mapping Entries'!$B$5:$B$204,$A62,'Mapping Entries'!$D$5:$D$204,D$4,'Mapping Entries'!$O$5:$O$204,"Yes"),"I","D","R","M")))</f>
        <v/>
      </c>
      <c r="E62" s="9">
        <f>IF(OR($A62="",E$4=""),"",IF(COUNTIFS('Mapping Entries'!$B$5:$B$204,$A62,'Mapping Entries'!$D$5:$D$204,E$4,'Mapping Entries'!$O$5:$O$204,"Yes")=0,"",CHOOSE(MAXIFS('Mapping Entries'!$N$5:$N$204,'Mapping Entries'!$B$5:$B$204,$A62,'Mapping Entries'!$D$5:$D$204,E$4,'Mapping Entries'!$O$5:$O$204,"Yes"),"I","D","R","M")))</f>
        <v/>
      </c>
      <c r="F62" s="9">
        <f>IF(OR($A62="",F$4=""),"",IF(COUNTIFS('Mapping Entries'!$B$5:$B$204,$A62,'Mapping Entries'!$D$5:$D$204,F$4,'Mapping Entries'!$O$5:$O$204,"Yes")=0,"",CHOOSE(MAXIFS('Mapping Entries'!$N$5:$N$204,'Mapping Entries'!$B$5:$B$204,$A62,'Mapping Entries'!$D$5:$D$204,F$4,'Mapping Entries'!$O$5:$O$204,"Yes"),"I","D","R","M")))</f>
        <v/>
      </c>
      <c r="G62" s="9">
        <f>IF(OR($A62="",G$4=""),"",IF(COUNTIFS('Mapping Entries'!$B$5:$B$204,$A62,'Mapping Entries'!$D$5:$D$204,G$4,'Mapping Entries'!$O$5:$O$204,"Yes")=0,"",CHOOSE(MAXIFS('Mapping Entries'!$N$5:$N$204,'Mapping Entries'!$B$5:$B$204,$A62,'Mapping Entries'!$D$5:$D$204,G$4,'Mapping Entries'!$O$5:$O$204,"Yes"),"I","D","R","M")))</f>
        <v/>
      </c>
      <c r="H62" s="9">
        <f>IF(OR($A62="",H$4=""),"",IF(COUNTIFS('Mapping Entries'!$B$5:$B$204,$A62,'Mapping Entries'!$D$5:$D$204,H$4,'Mapping Entries'!$O$5:$O$204,"Yes")=0,"",CHOOSE(MAXIFS('Mapping Entries'!$N$5:$N$204,'Mapping Entries'!$B$5:$B$204,$A62,'Mapping Entries'!$D$5:$D$204,H$4,'Mapping Entries'!$O$5:$O$204,"Yes"),"I","D","R","M")))</f>
        <v/>
      </c>
      <c r="I62" s="9">
        <f>IF(OR($A62="",I$4=""),"",IF(COUNTIFS('Mapping Entries'!$B$5:$B$204,$A62,'Mapping Entries'!$D$5:$D$204,I$4,'Mapping Entries'!$O$5:$O$204,"Yes")=0,"",CHOOSE(MAXIFS('Mapping Entries'!$N$5:$N$204,'Mapping Entries'!$B$5:$B$204,$A62,'Mapping Entries'!$D$5:$D$204,I$4,'Mapping Entries'!$O$5:$O$204,"Yes"),"I","D","R","M")))</f>
        <v/>
      </c>
      <c r="J62" s="9">
        <f>IF(OR($A62="",J$4=""),"",IF(COUNTIFS('Mapping Entries'!$B$5:$B$204,$A62,'Mapping Entries'!$D$5:$D$204,J$4,'Mapping Entries'!$O$5:$O$204,"Yes")=0,"",CHOOSE(MAXIFS('Mapping Entries'!$N$5:$N$204,'Mapping Entries'!$B$5:$B$204,$A62,'Mapping Entries'!$D$5:$D$204,J$4,'Mapping Entries'!$O$5:$O$204,"Yes"),"I","D","R","M")))</f>
        <v/>
      </c>
      <c r="K62" s="9">
        <f>IF(OR($A62="",K$4=""),"",IF(COUNTIFS('Mapping Entries'!$B$5:$B$204,$A62,'Mapping Entries'!$D$5:$D$204,K$4,'Mapping Entries'!$O$5:$O$204,"Yes")=0,"",CHOOSE(MAXIFS('Mapping Entries'!$N$5:$N$204,'Mapping Entries'!$B$5:$B$204,$A62,'Mapping Entries'!$D$5:$D$204,K$4,'Mapping Entries'!$O$5:$O$204,"Yes"),"I","D","R","M")))</f>
        <v/>
      </c>
      <c r="L62" s="9">
        <f>IF(OR($A62="",L$4=""),"",IF(COUNTIFS('Mapping Entries'!$B$5:$B$204,$A62,'Mapping Entries'!$D$5:$D$204,L$4,'Mapping Entries'!$O$5:$O$204,"Yes")=0,"",CHOOSE(MAXIFS('Mapping Entries'!$N$5:$N$204,'Mapping Entries'!$B$5:$B$204,$A62,'Mapping Entries'!$D$5:$D$204,L$4,'Mapping Entries'!$O$5:$O$204,"Yes"),"I","D","R","M")))</f>
        <v/>
      </c>
      <c r="M62" s="9">
        <f>IF(OR($A62="",M$4=""),"",IF(COUNTIFS('Mapping Entries'!$B$5:$B$204,$A62,'Mapping Entries'!$D$5:$D$204,M$4,'Mapping Entries'!$O$5:$O$204,"Yes")=0,"",CHOOSE(MAXIFS('Mapping Entries'!$N$5:$N$204,'Mapping Entries'!$B$5:$B$204,$A62,'Mapping Entries'!$D$5:$D$204,M$4,'Mapping Entries'!$O$5:$O$204,"Yes"),"I","D","R","M")))</f>
        <v/>
      </c>
      <c r="N62" s="9">
        <f>IF(OR($A62="",N$4=""),"",IF(COUNTIFS('Mapping Entries'!$B$5:$B$204,$A62,'Mapping Entries'!$D$5:$D$204,N$4,'Mapping Entries'!$O$5:$O$204,"Yes")=0,"",CHOOSE(MAXIFS('Mapping Entries'!$N$5:$N$204,'Mapping Entries'!$B$5:$B$204,$A62,'Mapping Entries'!$D$5:$D$204,N$4,'Mapping Entries'!$O$5:$O$204,"Yes"),"I","D","R","M")))</f>
        <v/>
      </c>
      <c r="O62" s="9">
        <f>IF(OR($A62="",O$4=""),"",IF(COUNTIFS('Mapping Entries'!$B$5:$B$204,$A62,'Mapping Entries'!$D$5:$D$204,O$4,'Mapping Entries'!$O$5:$O$204,"Yes")=0,"",CHOOSE(MAXIFS('Mapping Entries'!$N$5:$N$204,'Mapping Entries'!$B$5:$B$204,$A62,'Mapping Entries'!$D$5:$D$204,O$4,'Mapping Entries'!$O$5:$O$204,"Yes"),"I","D","R","M")))</f>
        <v/>
      </c>
      <c r="P62" s="9">
        <f>IF(OR($A62="",P$4=""),"",IF(COUNTIFS('Mapping Entries'!$B$5:$B$204,$A62,'Mapping Entries'!$D$5:$D$204,P$4,'Mapping Entries'!$O$5:$O$204,"Yes")=0,"",CHOOSE(MAXIFS('Mapping Entries'!$N$5:$N$204,'Mapping Entries'!$B$5:$B$204,$A62,'Mapping Entries'!$D$5:$D$204,P$4,'Mapping Entries'!$O$5:$O$204,"Yes"),"I","D","R","M")))</f>
        <v/>
      </c>
      <c r="Q62" s="9">
        <f>IF(OR($A62="",Q$4=""),"",IF(COUNTIFS('Mapping Entries'!$B$5:$B$204,$A62,'Mapping Entries'!$D$5:$D$204,Q$4,'Mapping Entries'!$O$5:$O$204,"Yes")=0,"",CHOOSE(MAXIFS('Mapping Entries'!$N$5:$N$204,'Mapping Entries'!$B$5:$B$204,$A62,'Mapping Entries'!$D$5:$D$204,Q$4,'Mapping Entries'!$O$5:$O$204,"Yes"),"I","D","R","M")))</f>
        <v/>
      </c>
      <c r="R62" s="9">
        <f>IF(OR($A62="",R$4=""),"",IF(COUNTIFS('Mapping Entries'!$B$5:$B$204,$A62,'Mapping Entries'!$D$5:$D$204,R$4,'Mapping Entries'!$O$5:$O$204,"Yes")=0,"",CHOOSE(MAXIFS('Mapping Entries'!$N$5:$N$204,'Mapping Entries'!$B$5:$B$204,$A62,'Mapping Entries'!$D$5:$D$204,R$4,'Mapping Entries'!$O$5:$O$204,"Yes"),"I","D","R","M")))</f>
        <v/>
      </c>
      <c r="S62" s="9">
        <f>IF(OR($A62="",S$4=""),"",IF(COUNTIFS('Mapping Entries'!$B$5:$B$204,$A62,'Mapping Entries'!$D$5:$D$204,S$4,'Mapping Entries'!$O$5:$O$204,"Yes")=0,"",CHOOSE(MAXIFS('Mapping Entries'!$N$5:$N$204,'Mapping Entries'!$B$5:$B$204,$A62,'Mapping Entries'!$D$5:$D$204,S$4,'Mapping Entries'!$O$5:$O$204,"Yes"),"I","D","R","M")))</f>
        <v/>
      </c>
      <c r="T62" s="9">
        <f>IF(OR($A62="",T$4=""),"",IF(COUNTIFS('Mapping Entries'!$B$5:$B$204,$A62,'Mapping Entries'!$D$5:$D$204,T$4,'Mapping Entries'!$O$5:$O$204,"Yes")=0,"",CHOOSE(MAXIFS('Mapping Entries'!$N$5:$N$204,'Mapping Entries'!$B$5:$B$204,$A62,'Mapping Entries'!$D$5:$D$204,T$4,'Mapping Entries'!$O$5:$O$204,"Yes"),"I","D","R","M")))</f>
        <v/>
      </c>
      <c r="U62" s="9">
        <f>IF(OR($A62="",U$4=""),"",IF(COUNTIFS('Mapping Entries'!$B$5:$B$204,$A62,'Mapping Entries'!$D$5:$D$204,U$4,'Mapping Entries'!$O$5:$O$204,"Yes")=0,"",CHOOSE(MAXIFS('Mapping Entries'!$N$5:$N$204,'Mapping Entries'!$B$5:$B$204,$A62,'Mapping Entries'!$D$5:$D$204,U$4,'Mapping Entries'!$O$5:$O$204,"Yes"),"I","D","R","M")))</f>
        <v/>
      </c>
      <c r="V62" s="9">
        <f>IF(OR($A62="",V$4=""),"",IF(COUNTIFS('Mapping Entries'!$B$5:$B$204,$A62,'Mapping Entries'!$D$5:$D$204,V$4,'Mapping Entries'!$O$5:$O$204,"Yes")=0,"",CHOOSE(MAXIFS('Mapping Entries'!$N$5:$N$204,'Mapping Entries'!$B$5:$B$204,$A62,'Mapping Entries'!$D$5:$D$204,V$4,'Mapping Entries'!$O$5:$O$204,"Yes"),"I","D","R","M")))</f>
        <v/>
      </c>
      <c r="W62" s="9">
        <f>IF(A62="","",COUNTIF(C62:V62,"?"))</f>
        <v/>
      </c>
      <c r="X62" s="19">
        <f>IF(A62="","",IFERROR(W62/COUNTIF($C$4:$V$4,"?*"),""))</f>
        <v/>
      </c>
      <c r="Y62" s="9">
        <f>IF(A62="","",COUNTIF(C62:V62,"M"))</f>
        <v/>
      </c>
    </row>
    <row r="63">
      <c r="A63" s="9">
        <f>IF('Lists &amp; Settings'!A63="","",'Lists &amp; Settings'!A63)</f>
        <v/>
      </c>
      <c r="B63" s="16">
        <f>IF(A63="","",'Lists &amp; Settings'!B63)</f>
        <v/>
      </c>
      <c r="C63" s="9">
        <f>IF(OR($A63="",C$4=""),"",IF(COUNTIFS('Mapping Entries'!$B$5:$B$204,$A63,'Mapping Entries'!$D$5:$D$204,C$4,'Mapping Entries'!$O$5:$O$204,"Yes")=0,"",CHOOSE(MAXIFS('Mapping Entries'!$N$5:$N$204,'Mapping Entries'!$B$5:$B$204,$A63,'Mapping Entries'!$D$5:$D$204,C$4,'Mapping Entries'!$O$5:$O$204,"Yes"),"I","D","R","M")))</f>
        <v/>
      </c>
      <c r="D63" s="9">
        <f>IF(OR($A63="",D$4=""),"",IF(COUNTIFS('Mapping Entries'!$B$5:$B$204,$A63,'Mapping Entries'!$D$5:$D$204,D$4,'Mapping Entries'!$O$5:$O$204,"Yes")=0,"",CHOOSE(MAXIFS('Mapping Entries'!$N$5:$N$204,'Mapping Entries'!$B$5:$B$204,$A63,'Mapping Entries'!$D$5:$D$204,D$4,'Mapping Entries'!$O$5:$O$204,"Yes"),"I","D","R","M")))</f>
        <v/>
      </c>
      <c r="E63" s="9">
        <f>IF(OR($A63="",E$4=""),"",IF(COUNTIFS('Mapping Entries'!$B$5:$B$204,$A63,'Mapping Entries'!$D$5:$D$204,E$4,'Mapping Entries'!$O$5:$O$204,"Yes")=0,"",CHOOSE(MAXIFS('Mapping Entries'!$N$5:$N$204,'Mapping Entries'!$B$5:$B$204,$A63,'Mapping Entries'!$D$5:$D$204,E$4,'Mapping Entries'!$O$5:$O$204,"Yes"),"I","D","R","M")))</f>
        <v/>
      </c>
      <c r="F63" s="9">
        <f>IF(OR($A63="",F$4=""),"",IF(COUNTIFS('Mapping Entries'!$B$5:$B$204,$A63,'Mapping Entries'!$D$5:$D$204,F$4,'Mapping Entries'!$O$5:$O$204,"Yes")=0,"",CHOOSE(MAXIFS('Mapping Entries'!$N$5:$N$204,'Mapping Entries'!$B$5:$B$204,$A63,'Mapping Entries'!$D$5:$D$204,F$4,'Mapping Entries'!$O$5:$O$204,"Yes"),"I","D","R","M")))</f>
        <v/>
      </c>
      <c r="G63" s="9">
        <f>IF(OR($A63="",G$4=""),"",IF(COUNTIFS('Mapping Entries'!$B$5:$B$204,$A63,'Mapping Entries'!$D$5:$D$204,G$4,'Mapping Entries'!$O$5:$O$204,"Yes")=0,"",CHOOSE(MAXIFS('Mapping Entries'!$N$5:$N$204,'Mapping Entries'!$B$5:$B$204,$A63,'Mapping Entries'!$D$5:$D$204,G$4,'Mapping Entries'!$O$5:$O$204,"Yes"),"I","D","R","M")))</f>
        <v/>
      </c>
      <c r="H63" s="9">
        <f>IF(OR($A63="",H$4=""),"",IF(COUNTIFS('Mapping Entries'!$B$5:$B$204,$A63,'Mapping Entries'!$D$5:$D$204,H$4,'Mapping Entries'!$O$5:$O$204,"Yes")=0,"",CHOOSE(MAXIFS('Mapping Entries'!$N$5:$N$204,'Mapping Entries'!$B$5:$B$204,$A63,'Mapping Entries'!$D$5:$D$204,H$4,'Mapping Entries'!$O$5:$O$204,"Yes"),"I","D","R","M")))</f>
        <v/>
      </c>
      <c r="I63" s="9">
        <f>IF(OR($A63="",I$4=""),"",IF(COUNTIFS('Mapping Entries'!$B$5:$B$204,$A63,'Mapping Entries'!$D$5:$D$204,I$4,'Mapping Entries'!$O$5:$O$204,"Yes")=0,"",CHOOSE(MAXIFS('Mapping Entries'!$N$5:$N$204,'Mapping Entries'!$B$5:$B$204,$A63,'Mapping Entries'!$D$5:$D$204,I$4,'Mapping Entries'!$O$5:$O$204,"Yes"),"I","D","R","M")))</f>
        <v/>
      </c>
      <c r="J63" s="9">
        <f>IF(OR($A63="",J$4=""),"",IF(COUNTIFS('Mapping Entries'!$B$5:$B$204,$A63,'Mapping Entries'!$D$5:$D$204,J$4,'Mapping Entries'!$O$5:$O$204,"Yes")=0,"",CHOOSE(MAXIFS('Mapping Entries'!$N$5:$N$204,'Mapping Entries'!$B$5:$B$204,$A63,'Mapping Entries'!$D$5:$D$204,J$4,'Mapping Entries'!$O$5:$O$204,"Yes"),"I","D","R","M")))</f>
        <v/>
      </c>
      <c r="K63" s="9">
        <f>IF(OR($A63="",K$4=""),"",IF(COUNTIFS('Mapping Entries'!$B$5:$B$204,$A63,'Mapping Entries'!$D$5:$D$204,K$4,'Mapping Entries'!$O$5:$O$204,"Yes")=0,"",CHOOSE(MAXIFS('Mapping Entries'!$N$5:$N$204,'Mapping Entries'!$B$5:$B$204,$A63,'Mapping Entries'!$D$5:$D$204,K$4,'Mapping Entries'!$O$5:$O$204,"Yes"),"I","D","R","M")))</f>
        <v/>
      </c>
      <c r="L63" s="9">
        <f>IF(OR($A63="",L$4=""),"",IF(COUNTIFS('Mapping Entries'!$B$5:$B$204,$A63,'Mapping Entries'!$D$5:$D$204,L$4,'Mapping Entries'!$O$5:$O$204,"Yes")=0,"",CHOOSE(MAXIFS('Mapping Entries'!$N$5:$N$204,'Mapping Entries'!$B$5:$B$204,$A63,'Mapping Entries'!$D$5:$D$204,L$4,'Mapping Entries'!$O$5:$O$204,"Yes"),"I","D","R","M")))</f>
        <v/>
      </c>
      <c r="M63" s="9">
        <f>IF(OR($A63="",M$4=""),"",IF(COUNTIFS('Mapping Entries'!$B$5:$B$204,$A63,'Mapping Entries'!$D$5:$D$204,M$4,'Mapping Entries'!$O$5:$O$204,"Yes")=0,"",CHOOSE(MAXIFS('Mapping Entries'!$N$5:$N$204,'Mapping Entries'!$B$5:$B$204,$A63,'Mapping Entries'!$D$5:$D$204,M$4,'Mapping Entries'!$O$5:$O$204,"Yes"),"I","D","R","M")))</f>
        <v/>
      </c>
      <c r="N63" s="9">
        <f>IF(OR($A63="",N$4=""),"",IF(COUNTIFS('Mapping Entries'!$B$5:$B$204,$A63,'Mapping Entries'!$D$5:$D$204,N$4,'Mapping Entries'!$O$5:$O$204,"Yes")=0,"",CHOOSE(MAXIFS('Mapping Entries'!$N$5:$N$204,'Mapping Entries'!$B$5:$B$204,$A63,'Mapping Entries'!$D$5:$D$204,N$4,'Mapping Entries'!$O$5:$O$204,"Yes"),"I","D","R","M")))</f>
        <v/>
      </c>
      <c r="O63" s="9">
        <f>IF(OR($A63="",O$4=""),"",IF(COUNTIFS('Mapping Entries'!$B$5:$B$204,$A63,'Mapping Entries'!$D$5:$D$204,O$4,'Mapping Entries'!$O$5:$O$204,"Yes")=0,"",CHOOSE(MAXIFS('Mapping Entries'!$N$5:$N$204,'Mapping Entries'!$B$5:$B$204,$A63,'Mapping Entries'!$D$5:$D$204,O$4,'Mapping Entries'!$O$5:$O$204,"Yes"),"I","D","R","M")))</f>
        <v/>
      </c>
      <c r="P63" s="9">
        <f>IF(OR($A63="",P$4=""),"",IF(COUNTIFS('Mapping Entries'!$B$5:$B$204,$A63,'Mapping Entries'!$D$5:$D$204,P$4,'Mapping Entries'!$O$5:$O$204,"Yes")=0,"",CHOOSE(MAXIFS('Mapping Entries'!$N$5:$N$204,'Mapping Entries'!$B$5:$B$204,$A63,'Mapping Entries'!$D$5:$D$204,P$4,'Mapping Entries'!$O$5:$O$204,"Yes"),"I","D","R","M")))</f>
        <v/>
      </c>
      <c r="Q63" s="9">
        <f>IF(OR($A63="",Q$4=""),"",IF(COUNTIFS('Mapping Entries'!$B$5:$B$204,$A63,'Mapping Entries'!$D$5:$D$204,Q$4,'Mapping Entries'!$O$5:$O$204,"Yes")=0,"",CHOOSE(MAXIFS('Mapping Entries'!$N$5:$N$204,'Mapping Entries'!$B$5:$B$204,$A63,'Mapping Entries'!$D$5:$D$204,Q$4,'Mapping Entries'!$O$5:$O$204,"Yes"),"I","D","R","M")))</f>
        <v/>
      </c>
      <c r="R63" s="9">
        <f>IF(OR($A63="",R$4=""),"",IF(COUNTIFS('Mapping Entries'!$B$5:$B$204,$A63,'Mapping Entries'!$D$5:$D$204,R$4,'Mapping Entries'!$O$5:$O$204,"Yes")=0,"",CHOOSE(MAXIFS('Mapping Entries'!$N$5:$N$204,'Mapping Entries'!$B$5:$B$204,$A63,'Mapping Entries'!$D$5:$D$204,R$4,'Mapping Entries'!$O$5:$O$204,"Yes"),"I","D","R","M")))</f>
        <v/>
      </c>
      <c r="S63" s="9">
        <f>IF(OR($A63="",S$4=""),"",IF(COUNTIFS('Mapping Entries'!$B$5:$B$204,$A63,'Mapping Entries'!$D$5:$D$204,S$4,'Mapping Entries'!$O$5:$O$204,"Yes")=0,"",CHOOSE(MAXIFS('Mapping Entries'!$N$5:$N$204,'Mapping Entries'!$B$5:$B$204,$A63,'Mapping Entries'!$D$5:$D$204,S$4,'Mapping Entries'!$O$5:$O$204,"Yes"),"I","D","R","M")))</f>
        <v/>
      </c>
      <c r="T63" s="9">
        <f>IF(OR($A63="",T$4=""),"",IF(COUNTIFS('Mapping Entries'!$B$5:$B$204,$A63,'Mapping Entries'!$D$5:$D$204,T$4,'Mapping Entries'!$O$5:$O$204,"Yes")=0,"",CHOOSE(MAXIFS('Mapping Entries'!$N$5:$N$204,'Mapping Entries'!$B$5:$B$204,$A63,'Mapping Entries'!$D$5:$D$204,T$4,'Mapping Entries'!$O$5:$O$204,"Yes"),"I","D","R","M")))</f>
        <v/>
      </c>
      <c r="U63" s="9">
        <f>IF(OR($A63="",U$4=""),"",IF(COUNTIFS('Mapping Entries'!$B$5:$B$204,$A63,'Mapping Entries'!$D$5:$D$204,U$4,'Mapping Entries'!$O$5:$O$204,"Yes")=0,"",CHOOSE(MAXIFS('Mapping Entries'!$N$5:$N$204,'Mapping Entries'!$B$5:$B$204,$A63,'Mapping Entries'!$D$5:$D$204,U$4,'Mapping Entries'!$O$5:$O$204,"Yes"),"I","D","R","M")))</f>
        <v/>
      </c>
      <c r="V63" s="9">
        <f>IF(OR($A63="",V$4=""),"",IF(COUNTIFS('Mapping Entries'!$B$5:$B$204,$A63,'Mapping Entries'!$D$5:$D$204,V$4,'Mapping Entries'!$O$5:$O$204,"Yes")=0,"",CHOOSE(MAXIFS('Mapping Entries'!$N$5:$N$204,'Mapping Entries'!$B$5:$B$204,$A63,'Mapping Entries'!$D$5:$D$204,V$4,'Mapping Entries'!$O$5:$O$204,"Yes"),"I","D","R","M")))</f>
        <v/>
      </c>
      <c r="W63" s="9">
        <f>IF(A63="","",COUNTIF(C63:V63,"?"))</f>
        <v/>
      </c>
      <c r="X63" s="19">
        <f>IF(A63="","",IFERROR(W63/COUNTIF($C$4:$V$4,"?*"),""))</f>
        <v/>
      </c>
      <c r="Y63" s="9">
        <f>IF(A63="","",COUNTIF(C63:V63,"M"))</f>
        <v/>
      </c>
    </row>
    <row r="64">
      <c r="A64" s="9">
        <f>IF('Lists &amp; Settings'!A64="","",'Lists &amp; Settings'!A64)</f>
        <v/>
      </c>
      <c r="B64" s="16">
        <f>IF(A64="","",'Lists &amp; Settings'!B64)</f>
        <v/>
      </c>
      <c r="C64" s="9">
        <f>IF(OR($A64="",C$4=""),"",IF(COUNTIFS('Mapping Entries'!$B$5:$B$204,$A64,'Mapping Entries'!$D$5:$D$204,C$4,'Mapping Entries'!$O$5:$O$204,"Yes")=0,"",CHOOSE(MAXIFS('Mapping Entries'!$N$5:$N$204,'Mapping Entries'!$B$5:$B$204,$A64,'Mapping Entries'!$D$5:$D$204,C$4,'Mapping Entries'!$O$5:$O$204,"Yes"),"I","D","R","M")))</f>
        <v/>
      </c>
      <c r="D64" s="9">
        <f>IF(OR($A64="",D$4=""),"",IF(COUNTIFS('Mapping Entries'!$B$5:$B$204,$A64,'Mapping Entries'!$D$5:$D$204,D$4,'Mapping Entries'!$O$5:$O$204,"Yes")=0,"",CHOOSE(MAXIFS('Mapping Entries'!$N$5:$N$204,'Mapping Entries'!$B$5:$B$204,$A64,'Mapping Entries'!$D$5:$D$204,D$4,'Mapping Entries'!$O$5:$O$204,"Yes"),"I","D","R","M")))</f>
        <v/>
      </c>
      <c r="E64" s="9">
        <f>IF(OR($A64="",E$4=""),"",IF(COUNTIFS('Mapping Entries'!$B$5:$B$204,$A64,'Mapping Entries'!$D$5:$D$204,E$4,'Mapping Entries'!$O$5:$O$204,"Yes")=0,"",CHOOSE(MAXIFS('Mapping Entries'!$N$5:$N$204,'Mapping Entries'!$B$5:$B$204,$A64,'Mapping Entries'!$D$5:$D$204,E$4,'Mapping Entries'!$O$5:$O$204,"Yes"),"I","D","R","M")))</f>
        <v/>
      </c>
      <c r="F64" s="9">
        <f>IF(OR($A64="",F$4=""),"",IF(COUNTIFS('Mapping Entries'!$B$5:$B$204,$A64,'Mapping Entries'!$D$5:$D$204,F$4,'Mapping Entries'!$O$5:$O$204,"Yes")=0,"",CHOOSE(MAXIFS('Mapping Entries'!$N$5:$N$204,'Mapping Entries'!$B$5:$B$204,$A64,'Mapping Entries'!$D$5:$D$204,F$4,'Mapping Entries'!$O$5:$O$204,"Yes"),"I","D","R","M")))</f>
        <v/>
      </c>
      <c r="G64" s="9">
        <f>IF(OR($A64="",G$4=""),"",IF(COUNTIFS('Mapping Entries'!$B$5:$B$204,$A64,'Mapping Entries'!$D$5:$D$204,G$4,'Mapping Entries'!$O$5:$O$204,"Yes")=0,"",CHOOSE(MAXIFS('Mapping Entries'!$N$5:$N$204,'Mapping Entries'!$B$5:$B$204,$A64,'Mapping Entries'!$D$5:$D$204,G$4,'Mapping Entries'!$O$5:$O$204,"Yes"),"I","D","R","M")))</f>
        <v/>
      </c>
      <c r="H64" s="9">
        <f>IF(OR($A64="",H$4=""),"",IF(COUNTIFS('Mapping Entries'!$B$5:$B$204,$A64,'Mapping Entries'!$D$5:$D$204,H$4,'Mapping Entries'!$O$5:$O$204,"Yes")=0,"",CHOOSE(MAXIFS('Mapping Entries'!$N$5:$N$204,'Mapping Entries'!$B$5:$B$204,$A64,'Mapping Entries'!$D$5:$D$204,H$4,'Mapping Entries'!$O$5:$O$204,"Yes"),"I","D","R","M")))</f>
        <v/>
      </c>
      <c r="I64" s="9">
        <f>IF(OR($A64="",I$4=""),"",IF(COUNTIFS('Mapping Entries'!$B$5:$B$204,$A64,'Mapping Entries'!$D$5:$D$204,I$4,'Mapping Entries'!$O$5:$O$204,"Yes")=0,"",CHOOSE(MAXIFS('Mapping Entries'!$N$5:$N$204,'Mapping Entries'!$B$5:$B$204,$A64,'Mapping Entries'!$D$5:$D$204,I$4,'Mapping Entries'!$O$5:$O$204,"Yes"),"I","D","R","M")))</f>
        <v/>
      </c>
      <c r="J64" s="9">
        <f>IF(OR($A64="",J$4=""),"",IF(COUNTIFS('Mapping Entries'!$B$5:$B$204,$A64,'Mapping Entries'!$D$5:$D$204,J$4,'Mapping Entries'!$O$5:$O$204,"Yes")=0,"",CHOOSE(MAXIFS('Mapping Entries'!$N$5:$N$204,'Mapping Entries'!$B$5:$B$204,$A64,'Mapping Entries'!$D$5:$D$204,J$4,'Mapping Entries'!$O$5:$O$204,"Yes"),"I","D","R","M")))</f>
        <v/>
      </c>
      <c r="K64" s="9">
        <f>IF(OR($A64="",K$4=""),"",IF(COUNTIFS('Mapping Entries'!$B$5:$B$204,$A64,'Mapping Entries'!$D$5:$D$204,K$4,'Mapping Entries'!$O$5:$O$204,"Yes")=0,"",CHOOSE(MAXIFS('Mapping Entries'!$N$5:$N$204,'Mapping Entries'!$B$5:$B$204,$A64,'Mapping Entries'!$D$5:$D$204,K$4,'Mapping Entries'!$O$5:$O$204,"Yes"),"I","D","R","M")))</f>
        <v/>
      </c>
      <c r="L64" s="9">
        <f>IF(OR($A64="",L$4=""),"",IF(COUNTIFS('Mapping Entries'!$B$5:$B$204,$A64,'Mapping Entries'!$D$5:$D$204,L$4,'Mapping Entries'!$O$5:$O$204,"Yes")=0,"",CHOOSE(MAXIFS('Mapping Entries'!$N$5:$N$204,'Mapping Entries'!$B$5:$B$204,$A64,'Mapping Entries'!$D$5:$D$204,L$4,'Mapping Entries'!$O$5:$O$204,"Yes"),"I","D","R","M")))</f>
        <v/>
      </c>
      <c r="M64" s="9">
        <f>IF(OR($A64="",M$4=""),"",IF(COUNTIFS('Mapping Entries'!$B$5:$B$204,$A64,'Mapping Entries'!$D$5:$D$204,M$4,'Mapping Entries'!$O$5:$O$204,"Yes")=0,"",CHOOSE(MAXIFS('Mapping Entries'!$N$5:$N$204,'Mapping Entries'!$B$5:$B$204,$A64,'Mapping Entries'!$D$5:$D$204,M$4,'Mapping Entries'!$O$5:$O$204,"Yes"),"I","D","R","M")))</f>
        <v/>
      </c>
      <c r="N64" s="9">
        <f>IF(OR($A64="",N$4=""),"",IF(COUNTIFS('Mapping Entries'!$B$5:$B$204,$A64,'Mapping Entries'!$D$5:$D$204,N$4,'Mapping Entries'!$O$5:$O$204,"Yes")=0,"",CHOOSE(MAXIFS('Mapping Entries'!$N$5:$N$204,'Mapping Entries'!$B$5:$B$204,$A64,'Mapping Entries'!$D$5:$D$204,N$4,'Mapping Entries'!$O$5:$O$204,"Yes"),"I","D","R","M")))</f>
        <v/>
      </c>
      <c r="O64" s="9">
        <f>IF(OR($A64="",O$4=""),"",IF(COUNTIFS('Mapping Entries'!$B$5:$B$204,$A64,'Mapping Entries'!$D$5:$D$204,O$4,'Mapping Entries'!$O$5:$O$204,"Yes")=0,"",CHOOSE(MAXIFS('Mapping Entries'!$N$5:$N$204,'Mapping Entries'!$B$5:$B$204,$A64,'Mapping Entries'!$D$5:$D$204,O$4,'Mapping Entries'!$O$5:$O$204,"Yes"),"I","D","R","M")))</f>
        <v/>
      </c>
      <c r="P64" s="9">
        <f>IF(OR($A64="",P$4=""),"",IF(COUNTIFS('Mapping Entries'!$B$5:$B$204,$A64,'Mapping Entries'!$D$5:$D$204,P$4,'Mapping Entries'!$O$5:$O$204,"Yes")=0,"",CHOOSE(MAXIFS('Mapping Entries'!$N$5:$N$204,'Mapping Entries'!$B$5:$B$204,$A64,'Mapping Entries'!$D$5:$D$204,P$4,'Mapping Entries'!$O$5:$O$204,"Yes"),"I","D","R","M")))</f>
        <v/>
      </c>
      <c r="Q64" s="9">
        <f>IF(OR($A64="",Q$4=""),"",IF(COUNTIFS('Mapping Entries'!$B$5:$B$204,$A64,'Mapping Entries'!$D$5:$D$204,Q$4,'Mapping Entries'!$O$5:$O$204,"Yes")=0,"",CHOOSE(MAXIFS('Mapping Entries'!$N$5:$N$204,'Mapping Entries'!$B$5:$B$204,$A64,'Mapping Entries'!$D$5:$D$204,Q$4,'Mapping Entries'!$O$5:$O$204,"Yes"),"I","D","R","M")))</f>
        <v/>
      </c>
      <c r="R64" s="9">
        <f>IF(OR($A64="",R$4=""),"",IF(COUNTIFS('Mapping Entries'!$B$5:$B$204,$A64,'Mapping Entries'!$D$5:$D$204,R$4,'Mapping Entries'!$O$5:$O$204,"Yes")=0,"",CHOOSE(MAXIFS('Mapping Entries'!$N$5:$N$204,'Mapping Entries'!$B$5:$B$204,$A64,'Mapping Entries'!$D$5:$D$204,R$4,'Mapping Entries'!$O$5:$O$204,"Yes"),"I","D","R","M")))</f>
        <v/>
      </c>
      <c r="S64" s="9">
        <f>IF(OR($A64="",S$4=""),"",IF(COUNTIFS('Mapping Entries'!$B$5:$B$204,$A64,'Mapping Entries'!$D$5:$D$204,S$4,'Mapping Entries'!$O$5:$O$204,"Yes")=0,"",CHOOSE(MAXIFS('Mapping Entries'!$N$5:$N$204,'Mapping Entries'!$B$5:$B$204,$A64,'Mapping Entries'!$D$5:$D$204,S$4,'Mapping Entries'!$O$5:$O$204,"Yes"),"I","D","R","M")))</f>
        <v/>
      </c>
      <c r="T64" s="9">
        <f>IF(OR($A64="",T$4=""),"",IF(COUNTIFS('Mapping Entries'!$B$5:$B$204,$A64,'Mapping Entries'!$D$5:$D$204,T$4,'Mapping Entries'!$O$5:$O$204,"Yes")=0,"",CHOOSE(MAXIFS('Mapping Entries'!$N$5:$N$204,'Mapping Entries'!$B$5:$B$204,$A64,'Mapping Entries'!$D$5:$D$204,T$4,'Mapping Entries'!$O$5:$O$204,"Yes"),"I","D","R","M")))</f>
        <v/>
      </c>
      <c r="U64" s="9">
        <f>IF(OR($A64="",U$4=""),"",IF(COUNTIFS('Mapping Entries'!$B$5:$B$204,$A64,'Mapping Entries'!$D$5:$D$204,U$4,'Mapping Entries'!$O$5:$O$204,"Yes")=0,"",CHOOSE(MAXIFS('Mapping Entries'!$N$5:$N$204,'Mapping Entries'!$B$5:$B$204,$A64,'Mapping Entries'!$D$5:$D$204,U$4,'Mapping Entries'!$O$5:$O$204,"Yes"),"I","D","R","M")))</f>
        <v/>
      </c>
      <c r="V64" s="9">
        <f>IF(OR($A64="",V$4=""),"",IF(COUNTIFS('Mapping Entries'!$B$5:$B$204,$A64,'Mapping Entries'!$D$5:$D$204,V$4,'Mapping Entries'!$O$5:$O$204,"Yes")=0,"",CHOOSE(MAXIFS('Mapping Entries'!$N$5:$N$204,'Mapping Entries'!$B$5:$B$204,$A64,'Mapping Entries'!$D$5:$D$204,V$4,'Mapping Entries'!$O$5:$O$204,"Yes"),"I","D","R","M")))</f>
        <v/>
      </c>
      <c r="W64" s="9">
        <f>IF(A64="","",COUNTIF(C64:V64,"?"))</f>
        <v/>
      </c>
      <c r="X64" s="19">
        <f>IF(A64="","",IFERROR(W64/COUNTIF($C$4:$V$4,"?*"),""))</f>
        <v/>
      </c>
      <c r="Y64" s="9">
        <f>IF(A64="","",COUNTIF(C64:V64,"M"))</f>
        <v/>
      </c>
    </row>
    <row r="65">
      <c r="A65" s="9">
        <f>IF('Lists &amp; Settings'!A65="","",'Lists &amp; Settings'!A65)</f>
        <v/>
      </c>
      <c r="B65" s="16">
        <f>IF(A65="","",'Lists &amp; Settings'!B65)</f>
        <v/>
      </c>
      <c r="C65" s="9">
        <f>IF(OR($A65="",C$4=""),"",IF(COUNTIFS('Mapping Entries'!$B$5:$B$204,$A65,'Mapping Entries'!$D$5:$D$204,C$4,'Mapping Entries'!$O$5:$O$204,"Yes")=0,"",CHOOSE(MAXIFS('Mapping Entries'!$N$5:$N$204,'Mapping Entries'!$B$5:$B$204,$A65,'Mapping Entries'!$D$5:$D$204,C$4,'Mapping Entries'!$O$5:$O$204,"Yes"),"I","D","R","M")))</f>
        <v/>
      </c>
      <c r="D65" s="9">
        <f>IF(OR($A65="",D$4=""),"",IF(COUNTIFS('Mapping Entries'!$B$5:$B$204,$A65,'Mapping Entries'!$D$5:$D$204,D$4,'Mapping Entries'!$O$5:$O$204,"Yes")=0,"",CHOOSE(MAXIFS('Mapping Entries'!$N$5:$N$204,'Mapping Entries'!$B$5:$B$204,$A65,'Mapping Entries'!$D$5:$D$204,D$4,'Mapping Entries'!$O$5:$O$204,"Yes"),"I","D","R","M")))</f>
        <v/>
      </c>
      <c r="E65" s="9">
        <f>IF(OR($A65="",E$4=""),"",IF(COUNTIFS('Mapping Entries'!$B$5:$B$204,$A65,'Mapping Entries'!$D$5:$D$204,E$4,'Mapping Entries'!$O$5:$O$204,"Yes")=0,"",CHOOSE(MAXIFS('Mapping Entries'!$N$5:$N$204,'Mapping Entries'!$B$5:$B$204,$A65,'Mapping Entries'!$D$5:$D$204,E$4,'Mapping Entries'!$O$5:$O$204,"Yes"),"I","D","R","M")))</f>
        <v/>
      </c>
      <c r="F65" s="9">
        <f>IF(OR($A65="",F$4=""),"",IF(COUNTIFS('Mapping Entries'!$B$5:$B$204,$A65,'Mapping Entries'!$D$5:$D$204,F$4,'Mapping Entries'!$O$5:$O$204,"Yes")=0,"",CHOOSE(MAXIFS('Mapping Entries'!$N$5:$N$204,'Mapping Entries'!$B$5:$B$204,$A65,'Mapping Entries'!$D$5:$D$204,F$4,'Mapping Entries'!$O$5:$O$204,"Yes"),"I","D","R","M")))</f>
        <v/>
      </c>
      <c r="G65" s="9">
        <f>IF(OR($A65="",G$4=""),"",IF(COUNTIFS('Mapping Entries'!$B$5:$B$204,$A65,'Mapping Entries'!$D$5:$D$204,G$4,'Mapping Entries'!$O$5:$O$204,"Yes")=0,"",CHOOSE(MAXIFS('Mapping Entries'!$N$5:$N$204,'Mapping Entries'!$B$5:$B$204,$A65,'Mapping Entries'!$D$5:$D$204,G$4,'Mapping Entries'!$O$5:$O$204,"Yes"),"I","D","R","M")))</f>
        <v/>
      </c>
      <c r="H65" s="9">
        <f>IF(OR($A65="",H$4=""),"",IF(COUNTIFS('Mapping Entries'!$B$5:$B$204,$A65,'Mapping Entries'!$D$5:$D$204,H$4,'Mapping Entries'!$O$5:$O$204,"Yes")=0,"",CHOOSE(MAXIFS('Mapping Entries'!$N$5:$N$204,'Mapping Entries'!$B$5:$B$204,$A65,'Mapping Entries'!$D$5:$D$204,H$4,'Mapping Entries'!$O$5:$O$204,"Yes"),"I","D","R","M")))</f>
        <v/>
      </c>
      <c r="I65" s="9">
        <f>IF(OR($A65="",I$4=""),"",IF(COUNTIFS('Mapping Entries'!$B$5:$B$204,$A65,'Mapping Entries'!$D$5:$D$204,I$4,'Mapping Entries'!$O$5:$O$204,"Yes")=0,"",CHOOSE(MAXIFS('Mapping Entries'!$N$5:$N$204,'Mapping Entries'!$B$5:$B$204,$A65,'Mapping Entries'!$D$5:$D$204,I$4,'Mapping Entries'!$O$5:$O$204,"Yes"),"I","D","R","M")))</f>
        <v/>
      </c>
      <c r="J65" s="9">
        <f>IF(OR($A65="",J$4=""),"",IF(COUNTIFS('Mapping Entries'!$B$5:$B$204,$A65,'Mapping Entries'!$D$5:$D$204,J$4,'Mapping Entries'!$O$5:$O$204,"Yes")=0,"",CHOOSE(MAXIFS('Mapping Entries'!$N$5:$N$204,'Mapping Entries'!$B$5:$B$204,$A65,'Mapping Entries'!$D$5:$D$204,J$4,'Mapping Entries'!$O$5:$O$204,"Yes"),"I","D","R","M")))</f>
        <v/>
      </c>
      <c r="K65" s="9">
        <f>IF(OR($A65="",K$4=""),"",IF(COUNTIFS('Mapping Entries'!$B$5:$B$204,$A65,'Mapping Entries'!$D$5:$D$204,K$4,'Mapping Entries'!$O$5:$O$204,"Yes")=0,"",CHOOSE(MAXIFS('Mapping Entries'!$N$5:$N$204,'Mapping Entries'!$B$5:$B$204,$A65,'Mapping Entries'!$D$5:$D$204,K$4,'Mapping Entries'!$O$5:$O$204,"Yes"),"I","D","R","M")))</f>
        <v/>
      </c>
      <c r="L65" s="9">
        <f>IF(OR($A65="",L$4=""),"",IF(COUNTIFS('Mapping Entries'!$B$5:$B$204,$A65,'Mapping Entries'!$D$5:$D$204,L$4,'Mapping Entries'!$O$5:$O$204,"Yes")=0,"",CHOOSE(MAXIFS('Mapping Entries'!$N$5:$N$204,'Mapping Entries'!$B$5:$B$204,$A65,'Mapping Entries'!$D$5:$D$204,L$4,'Mapping Entries'!$O$5:$O$204,"Yes"),"I","D","R","M")))</f>
        <v/>
      </c>
      <c r="M65" s="9">
        <f>IF(OR($A65="",M$4=""),"",IF(COUNTIFS('Mapping Entries'!$B$5:$B$204,$A65,'Mapping Entries'!$D$5:$D$204,M$4,'Mapping Entries'!$O$5:$O$204,"Yes")=0,"",CHOOSE(MAXIFS('Mapping Entries'!$N$5:$N$204,'Mapping Entries'!$B$5:$B$204,$A65,'Mapping Entries'!$D$5:$D$204,M$4,'Mapping Entries'!$O$5:$O$204,"Yes"),"I","D","R","M")))</f>
        <v/>
      </c>
      <c r="N65" s="9">
        <f>IF(OR($A65="",N$4=""),"",IF(COUNTIFS('Mapping Entries'!$B$5:$B$204,$A65,'Mapping Entries'!$D$5:$D$204,N$4,'Mapping Entries'!$O$5:$O$204,"Yes")=0,"",CHOOSE(MAXIFS('Mapping Entries'!$N$5:$N$204,'Mapping Entries'!$B$5:$B$204,$A65,'Mapping Entries'!$D$5:$D$204,N$4,'Mapping Entries'!$O$5:$O$204,"Yes"),"I","D","R","M")))</f>
        <v/>
      </c>
      <c r="O65" s="9">
        <f>IF(OR($A65="",O$4=""),"",IF(COUNTIFS('Mapping Entries'!$B$5:$B$204,$A65,'Mapping Entries'!$D$5:$D$204,O$4,'Mapping Entries'!$O$5:$O$204,"Yes")=0,"",CHOOSE(MAXIFS('Mapping Entries'!$N$5:$N$204,'Mapping Entries'!$B$5:$B$204,$A65,'Mapping Entries'!$D$5:$D$204,O$4,'Mapping Entries'!$O$5:$O$204,"Yes"),"I","D","R","M")))</f>
        <v/>
      </c>
      <c r="P65" s="9">
        <f>IF(OR($A65="",P$4=""),"",IF(COUNTIFS('Mapping Entries'!$B$5:$B$204,$A65,'Mapping Entries'!$D$5:$D$204,P$4,'Mapping Entries'!$O$5:$O$204,"Yes")=0,"",CHOOSE(MAXIFS('Mapping Entries'!$N$5:$N$204,'Mapping Entries'!$B$5:$B$204,$A65,'Mapping Entries'!$D$5:$D$204,P$4,'Mapping Entries'!$O$5:$O$204,"Yes"),"I","D","R","M")))</f>
        <v/>
      </c>
      <c r="Q65" s="9">
        <f>IF(OR($A65="",Q$4=""),"",IF(COUNTIFS('Mapping Entries'!$B$5:$B$204,$A65,'Mapping Entries'!$D$5:$D$204,Q$4,'Mapping Entries'!$O$5:$O$204,"Yes")=0,"",CHOOSE(MAXIFS('Mapping Entries'!$N$5:$N$204,'Mapping Entries'!$B$5:$B$204,$A65,'Mapping Entries'!$D$5:$D$204,Q$4,'Mapping Entries'!$O$5:$O$204,"Yes"),"I","D","R","M")))</f>
        <v/>
      </c>
      <c r="R65" s="9">
        <f>IF(OR($A65="",R$4=""),"",IF(COUNTIFS('Mapping Entries'!$B$5:$B$204,$A65,'Mapping Entries'!$D$5:$D$204,R$4,'Mapping Entries'!$O$5:$O$204,"Yes")=0,"",CHOOSE(MAXIFS('Mapping Entries'!$N$5:$N$204,'Mapping Entries'!$B$5:$B$204,$A65,'Mapping Entries'!$D$5:$D$204,R$4,'Mapping Entries'!$O$5:$O$204,"Yes"),"I","D","R","M")))</f>
        <v/>
      </c>
      <c r="S65" s="9">
        <f>IF(OR($A65="",S$4=""),"",IF(COUNTIFS('Mapping Entries'!$B$5:$B$204,$A65,'Mapping Entries'!$D$5:$D$204,S$4,'Mapping Entries'!$O$5:$O$204,"Yes")=0,"",CHOOSE(MAXIFS('Mapping Entries'!$N$5:$N$204,'Mapping Entries'!$B$5:$B$204,$A65,'Mapping Entries'!$D$5:$D$204,S$4,'Mapping Entries'!$O$5:$O$204,"Yes"),"I","D","R","M")))</f>
        <v/>
      </c>
      <c r="T65" s="9">
        <f>IF(OR($A65="",T$4=""),"",IF(COUNTIFS('Mapping Entries'!$B$5:$B$204,$A65,'Mapping Entries'!$D$5:$D$204,T$4,'Mapping Entries'!$O$5:$O$204,"Yes")=0,"",CHOOSE(MAXIFS('Mapping Entries'!$N$5:$N$204,'Mapping Entries'!$B$5:$B$204,$A65,'Mapping Entries'!$D$5:$D$204,T$4,'Mapping Entries'!$O$5:$O$204,"Yes"),"I","D","R","M")))</f>
        <v/>
      </c>
      <c r="U65" s="9">
        <f>IF(OR($A65="",U$4=""),"",IF(COUNTIFS('Mapping Entries'!$B$5:$B$204,$A65,'Mapping Entries'!$D$5:$D$204,U$4,'Mapping Entries'!$O$5:$O$204,"Yes")=0,"",CHOOSE(MAXIFS('Mapping Entries'!$N$5:$N$204,'Mapping Entries'!$B$5:$B$204,$A65,'Mapping Entries'!$D$5:$D$204,U$4,'Mapping Entries'!$O$5:$O$204,"Yes"),"I","D","R","M")))</f>
        <v/>
      </c>
      <c r="V65" s="9">
        <f>IF(OR($A65="",V$4=""),"",IF(COUNTIFS('Mapping Entries'!$B$5:$B$204,$A65,'Mapping Entries'!$D$5:$D$204,V$4,'Mapping Entries'!$O$5:$O$204,"Yes")=0,"",CHOOSE(MAXIFS('Mapping Entries'!$N$5:$N$204,'Mapping Entries'!$B$5:$B$204,$A65,'Mapping Entries'!$D$5:$D$204,V$4,'Mapping Entries'!$O$5:$O$204,"Yes"),"I","D","R","M")))</f>
        <v/>
      </c>
      <c r="W65" s="9">
        <f>IF(A65="","",COUNTIF(C65:V65,"?"))</f>
        <v/>
      </c>
      <c r="X65" s="19">
        <f>IF(A65="","",IFERROR(W65/COUNTIF($C$4:$V$4,"?*"),""))</f>
        <v/>
      </c>
      <c r="Y65" s="9">
        <f>IF(A65="","",COUNTIF(C65:V65,"M"))</f>
        <v/>
      </c>
    </row>
    <row r="66">
      <c r="A66" s="9">
        <f>IF('Lists &amp; Settings'!A66="","",'Lists &amp; Settings'!A66)</f>
        <v/>
      </c>
      <c r="B66" s="16">
        <f>IF(A66="","",'Lists &amp; Settings'!B66)</f>
        <v/>
      </c>
      <c r="C66" s="9">
        <f>IF(OR($A66="",C$4=""),"",IF(COUNTIFS('Mapping Entries'!$B$5:$B$204,$A66,'Mapping Entries'!$D$5:$D$204,C$4,'Mapping Entries'!$O$5:$O$204,"Yes")=0,"",CHOOSE(MAXIFS('Mapping Entries'!$N$5:$N$204,'Mapping Entries'!$B$5:$B$204,$A66,'Mapping Entries'!$D$5:$D$204,C$4,'Mapping Entries'!$O$5:$O$204,"Yes"),"I","D","R","M")))</f>
        <v/>
      </c>
      <c r="D66" s="9">
        <f>IF(OR($A66="",D$4=""),"",IF(COUNTIFS('Mapping Entries'!$B$5:$B$204,$A66,'Mapping Entries'!$D$5:$D$204,D$4,'Mapping Entries'!$O$5:$O$204,"Yes")=0,"",CHOOSE(MAXIFS('Mapping Entries'!$N$5:$N$204,'Mapping Entries'!$B$5:$B$204,$A66,'Mapping Entries'!$D$5:$D$204,D$4,'Mapping Entries'!$O$5:$O$204,"Yes"),"I","D","R","M")))</f>
        <v/>
      </c>
      <c r="E66" s="9">
        <f>IF(OR($A66="",E$4=""),"",IF(COUNTIFS('Mapping Entries'!$B$5:$B$204,$A66,'Mapping Entries'!$D$5:$D$204,E$4,'Mapping Entries'!$O$5:$O$204,"Yes")=0,"",CHOOSE(MAXIFS('Mapping Entries'!$N$5:$N$204,'Mapping Entries'!$B$5:$B$204,$A66,'Mapping Entries'!$D$5:$D$204,E$4,'Mapping Entries'!$O$5:$O$204,"Yes"),"I","D","R","M")))</f>
        <v/>
      </c>
      <c r="F66" s="9">
        <f>IF(OR($A66="",F$4=""),"",IF(COUNTIFS('Mapping Entries'!$B$5:$B$204,$A66,'Mapping Entries'!$D$5:$D$204,F$4,'Mapping Entries'!$O$5:$O$204,"Yes")=0,"",CHOOSE(MAXIFS('Mapping Entries'!$N$5:$N$204,'Mapping Entries'!$B$5:$B$204,$A66,'Mapping Entries'!$D$5:$D$204,F$4,'Mapping Entries'!$O$5:$O$204,"Yes"),"I","D","R","M")))</f>
        <v/>
      </c>
      <c r="G66" s="9">
        <f>IF(OR($A66="",G$4=""),"",IF(COUNTIFS('Mapping Entries'!$B$5:$B$204,$A66,'Mapping Entries'!$D$5:$D$204,G$4,'Mapping Entries'!$O$5:$O$204,"Yes")=0,"",CHOOSE(MAXIFS('Mapping Entries'!$N$5:$N$204,'Mapping Entries'!$B$5:$B$204,$A66,'Mapping Entries'!$D$5:$D$204,G$4,'Mapping Entries'!$O$5:$O$204,"Yes"),"I","D","R","M")))</f>
        <v/>
      </c>
      <c r="H66" s="9">
        <f>IF(OR($A66="",H$4=""),"",IF(COUNTIFS('Mapping Entries'!$B$5:$B$204,$A66,'Mapping Entries'!$D$5:$D$204,H$4,'Mapping Entries'!$O$5:$O$204,"Yes")=0,"",CHOOSE(MAXIFS('Mapping Entries'!$N$5:$N$204,'Mapping Entries'!$B$5:$B$204,$A66,'Mapping Entries'!$D$5:$D$204,H$4,'Mapping Entries'!$O$5:$O$204,"Yes"),"I","D","R","M")))</f>
        <v/>
      </c>
      <c r="I66" s="9">
        <f>IF(OR($A66="",I$4=""),"",IF(COUNTIFS('Mapping Entries'!$B$5:$B$204,$A66,'Mapping Entries'!$D$5:$D$204,I$4,'Mapping Entries'!$O$5:$O$204,"Yes")=0,"",CHOOSE(MAXIFS('Mapping Entries'!$N$5:$N$204,'Mapping Entries'!$B$5:$B$204,$A66,'Mapping Entries'!$D$5:$D$204,I$4,'Mapping Entries'!$O$5:$O$204,"Yes"),"I","D","R","M")))</f>
        <v/>
      </c>
      <c r="J66" s="9">
        <f>IF(OR($A66="",J$4=""),"",IF(COUNTIFS('Mapping Entries'!$B$5:$B$204,$A66,'Mapping Entries'!$D$5:$D$204,J$4,'Mapping Entries'!$O$5:$O$204,"Yes")=0,"",CHOOSE(MAXIFS('Mapping Entries'!$N$5:$N$204,'Mapping Entries'!$B$5:$B$204,$A66,'Mapping Entries'!$D$5:$D$204,J$4,'Mapping Entries'!$O$5:$O$204,"Yes"),"I","D","R","M")))</f>
        <v/>
      </c>
      <c r="K66" s="9">
        <f>IF(OR($A66="",K$4=""),"",IF(COUNTIFS('Mapping Entries'!$B$5:$B$204,$A66,'Mapping Entries'!$D$5:$D$204,K$4,'Mapping Entries'!$O$5:$O$204,"Yes")=0,"",CHOOSE(MAXIFS('Mapping Entries'!$N$5:$N$204,'Mapping Entries'!$B$5:$B$204,$A66,'Mapping Entries'!$D$5:$D$204,K$4,'Mapping Entries'!$O$5:$O$204,"Yes"),"I","D","R","M")))</f>
        <v/>
      </c>
      <c r="L66" s="9">
        <f>IF(OR($A66="",L$4=""),"",IF(COUNTIFS('Mapping Entries'!$B$5:$B$204,$A66,'Mapping Entries'!$D$5:$D$204,L$4,'Mapping Entries'!$O$5:$O$204,"Yes")=0,"",CHOOSE(MAXIFS('Mapping Entries'!$N$5:$N$204,'Mapping Entries'!$B$5:$B$204,$A66,'Mapping Entries'!$D$5:$D$204,L$4,'Mapping Entries'!$O$5:$O$204,"Yes"),"I","D","R","M")))</f>
        <v/>
      </c>
      <c r="M66" s="9">
        <f>IF(OR($A66="",M$4=""),"",IF(COUNTIFS('Mapping Entries'!$B$5:$B$204,$A66,'Mapping Entries'!$D$5:$D$204,M$4,'Mapping Entries'!$O$5:$O$204,"Yes")=0,"",CHOOSE(MAXIFS('Mapping Entries'!$N$5:$N$204,'Mapping Entries'!$B$5:$B$204,$A66,'Mapping Entries'!$D$5:$D$204,M$4,'Mapping Entries'!$O$5:$O$204,"Yes"),"I","D","R","M")))</f>
        <v/>
      </c>
      <c r="N66" s="9">
        <f>IF(OR($A66="",N$4=""),"",IF(COUNTIFS('Mapping Entries'!$B$5:$B$204,$A66,'Mapping Entries'!$D$5:$D$204,N$4,'Mapping Entries'!$O$5:$O$204,"Yes")=0,"",CHOOSE(MAXIFS('Mapping Entries'!$N$5:$N$204,'Mapping Entries'!$B$5:$B$204,$A66,'Mapping Entries'!$D$5:$D$204,N$4,'Mapping Entries'!$O$5:$O$204,"Yes"),"I","D","R","M")))</f>
        <v/>
      </c>
      <c r="O66" s="9">
        <f>IF(OR($A66="",O$4=""),"",IF(COUNTIFS('Mapping Entries'!$B$5:$B$204,$A66,'Mapping Entries'!$D$5:$D$204,O$4,'Mapping Entries'!$O$5:$O$204,"Yes")=0,"",CHOOSE(MAXIFS('Mapping Entries'!$N$5:$N$204,'Mapping Entries'!$B$5:$B$204,$A66,'Mapping Entries'!$D$5:$D$204,O$4,'Mapping Entries'!$O$5:$O$204,"Yes"),"I","D","R","M")))</f>
        <v/>
      </c>
      <c r="P66" s="9">
        <f>IF(OR($A66="",P$4=""),"",IF(COUNTIFS('Mapping Entries'!$B$5:$B$204,$A66,'Mapping Entries'!$D$5:$D$204,P$4,'Mapping Entries'!$O$5:$O$204,"Yes")=0,"",CHOOSE(MAXIFS('Mapping Entries'!$N$5:$N$204,'Mapping Entries'!$B$5:$B$204,$A66,'Mapping Entries'!$D$5:$D$204,P$4,'Mapping Entries'!$O$5:$O$204,"Yes"),"I","D","R","M")))</f>
        <v/>
      </c>
      <c r="Q66" s="9">
        <f>IF(OR($A66="",Q$4=""),"",IF(COUNTIFS('Mapping Entries'!$B$5:$B$204,$A66,'Mapping Entries'!$D$5:$D$204,Q$4,'Mapping Entries'!$O$5:$O$204,"Yes")=0,"",CHOOSE(MAXIFS('Mapping Entries'!$N$5:$N$204,'Mapping Entries'!$B$5:$B$204,$A66,'Mapping Entries'!$D$5:$D$204,Q$4,'Mapping Entries'!$O$5:$O$204,"Yes"),"I","D","R","M")))</f>
        <v/>
      </c>
      <c r="R66" s="9">
        <f>IF(OR($A66="",R$4=""),"",IF(COUNTIFS('Mapping Entries'!$B$5:$B$204,$A66,'Mapping Entries'!$D$5:$D$204,R$4,'Mapping Entries'!$O$5:$O$204,"Yes")=0,"",CHOOSE(MAXIFS('Mapping Entries'!$N$5:$N$204,'Mapping Entries'!$B$5:$B$204,$A66,'Mapping Entries'!$D$5:$D$204,R$4,'Mapping Entries'!$O$5:$O$204,"Yes"),"I","D","R","M")))</f>
        <v/>
      </c>
      <c r="S66" s="9">
        <f>IF(OR($A66="",S$4=""),"",IF(COUNTIFS('Mapping Entries'!$B$5:$B$204,$A66,'Mapping Entries'!$D$5:$D$204,S$4,'Mapping Entries'!$O$5:$O$204,"Yes")=0,"",CHOOSE(MAXIFS('Mapping Entries'!$N$5:$N$204,'Mapping Entries'!$B$5:$B$204,$A66,'Mapping Entries'!$D$5:$D$204,S$4,'Mapping Entries'!$O$5:$O$204,"Yes"),"I","D","R","M")))</f>
        <v/>
      </c>
      <c r="T66" s="9">
        <f>IF(OR($A66="",T$4=""),"",IF(COUNTIFS('Mapping Entries'!$B$5:$B$204,$A66,'Mapping Entries'!$D$5:$D$204,T$4,'Mapping Entries'!$O$5:$O$204,"Yes")=0,"",CHOOSE(MAXIFS('Mapping Entries'!$N$5:$N$204,'Mapping Entries'!$B$5:$B$204,$A66,'Mapping Entries'!$D$5:$D$204,T$4,'Mapping Entries'!$O$5:$O$204,"Yes"),"I","D","R","M")))</f>
        <v/>
      </c>
      <c r="U66" s="9">
        <f>IF(OR($A66="",U$4=""),"",IF(COUNTIFS('Mapping Entries'!$B$5:$B$204,$A66,'Mapping Entries'!$D$5:$D$204,U$4,'Mapping Entries'!$O$5:$O$204,"Yes")=0,"",CHOOSE(MAXIFS('Mapping Entries'!$N$5:$N$204,'Mapping Entries'!$B$5:$B$204,$A66,'Mapping Entries'!$D$5:$D$204,U$4,'Mapping Entries'!$O$5:$O$204,"Yes"),"I","D","R","M")))</f>
        <v/>
      </c>
      <c r="V66" s="9">
        <f>IF(OR($A66="",V$4=""),"",IF(COUNTIFS('Mapping Entries'!$B$5:$B$204,$A66,'Mapping Entries'!$D$5:$D$204,V$4,'Mapping Entries'!$O$5:$O$204,"Yes")=0,"",CHOOSE(MAXIFS('Mapping Entries'!$N$5:$N$204,'Mapping Entries'!$B$5:$B$204,$A66,'Mapping Entries'!$D$5:$D$204,V$4,'Mapping Entries'!$O$5:$O$204,"Yes"),"I","D","R","M")))</f>
        <v/>
      </c>
      <c r="W66" s="9">
        <f>IF(A66="","",COUNTIF(C66:V66,"?"))</f>
        <v/>
      </c>
      <c r="X66" s="19">
        <f>IF(A66="","",IFERROR(W66/COUNTIF($C$4:$V$4,"?*"),""))</f>
        <v/>
      </c>
      <c r="Y66" s="9">
        <f>IF(A66="","",COUNTIF(C66:V66,"M"))</f>
        <v/>
      </c>
    </row>
    <row r="67">
      <c r="A67" s="9">
        <f>IF('Lists &amp; Settings'!A67="","",'Lists &amp; Settings'!A67)</f>
        <v/>
      </c>
      <c r="B67" s="16">
        <f>IF(A67="","",'Lists &amp; Settings'!B67)</f>
        <v/>
      </c>
      <c r="C67" s="9">
        <f>IF(OR($A67="",C$4=""),"",IF(COUNTIFS('Mapping Entries'!$B$5:$B$204,$A67,'Mapping Entries'!$D$5:$D$204,C$4,'Mapping Entries'!$O$5:$O$204,"Yes")=0,"",CHOOSE(MAXIFS('Mapping Entries'!$N$5:$N$204,'Mapping Entries'!$B$5:$B$204,$A67,'Mapping Entries'!$D$5:$D$204,C$4,'Mapping Entries'!$O$5:$O$204,"Yes"),"I","D","R","M")))</f>
        <v/>
      </c>
      <c r="D67" s="9">
        <f>IF(OR($A67="",D$4=""),"",IF(COUNTIFS('Mapping Entries'!$B$5:$B$204,$A67,'Mapping Entries'!$D$5:$D$204,D$4,'Mapping Entries'!$O$5:$O$204,"Yes")=0,"",CHOOSE(MAXIFS('Mapping Entries'!$N$5:$N$204,'Mapping Entries'!$B$5:$B$204,$A67,'Mapping Entries'!$D$5:$D$204,D$4,'Mapping Entries'!$O$5:$O$204,"Yes"),"I","D","R","M")))</f>
        <v/>
      </c>
      <c r="E67" s="9">
        <f>IF(OR($A67="",E$4=""),"",IF(COUNTIFS('Mapping Entries'!$B$5:$B$204,$A67,'Mapping Entries'!$D$5:$D$204,E$4,'Mapping Entries'!$O$5:$O$204,"Yes")=0,"",CHOOSE(MAXIFS('Mapping Entries'!$N$5:$N$204,'Mapping Entries'!$B$5:$B$204,$A67,'Mapping Entries'!$D$5:$D$204,E$4,'Mapping Entries'!$O$5:$O$204,"Yes"),"I","D","R","M")))</f>
        <v/>
      </c>
      <c r="F67" s="9">
        <f>IF(OR($A67="",F$4=""),"",IF(COUNTIFS('Mapping Entries'!$B$5:$B$204,$A67,'Mapping Entries'!$D$5:$D$204,F$4,'Mapping Entries'!$O$5:$O$204,"Yes")=0,"",CHOOSE(MAXIFS('Mapping Entries'!$N$5:$N$204,'Mapping Entries'!$B$5:$B$204,$A67,'Mapping Entries'!$D$5:$D$204,F$4,'Mapping Entries'!$O$5:$O$204,"Yes"),"I","D","R","M")))</f>
        <v/>
      </c>
      <c r="G67" s="9">
        <f>IF(OR($A67="",G$4=""),"",IF(COUNTIFS('Mapping Entries'!$B$5:$B$204,$A67,'Mapping Entries'!$D$5:$D$204,G$4,'Mapping Entries'!$O$5:$O$204,"Yes")=0,"",CHOOSE(MAXIFS('Mapping Entries'!$N$5:$N$204,'Mapping Entries'!$B$5:$B$204,$A67,'Mapping Entries'!$D$5:$D$204,G$4,'Mapping Entries'!$O$5:$O$204,"Yes"),"I","D","R","M")))</f>
        <v/>
      </c>
      <c r="H67" s="9">
        <f>IF(OR($A67="",H$4=""),"",IF(COUNTIFS('Mapping Entries'!$B$5:$B$204,$A67,'Mapping Entries'!$D$5:$D$204,H$4,'Mapping Entries'!$O$5:$O$204,"Yes")=0,"",CHOOSE(MAXIFS('Mapping Entries'!$N$5:$N$204,'Mapping Entries'!$B$5:$B$204,$A67,'Mapping Entries'!$D$5:$D$204,H$4,'Mapping Entries'!$O$5:$O$204,"Yes"),"I","D","R","M")))</f>
        <v/>
      </c>
      <c r="I67" s="9">
        <f>IF(OR($A67="",I$4=""),"",IF(COUNTIFS('Mapping Entries'!$B$5:$B$204,$A67,'Mapping Entries'!$D$5:$D$204,I$4,'Mapping Entries'!$O$5:$O$204,"Yes")=0,"",CHOOSE(MAXIFS('Mapping Entries'!$N$5:$N$204,'Mapping Entries'!$B$5:$B$204,$A67,'Mapping Entries'!$D$5:$D$204,I$4,'Mapping Entries'!$O$5:$O$204,"Yes"),"I","D","R","M")))</f>
        <v/>
      </c>
      <c r="J67" s="9">
        <f>IF(OR($A67="",J$4=""),"",IF(COUNTIFS('Mapping Entries'!$B$5:$B$204,$A67,'Mapping Entries'!$D$5:$D$204,J$4,'Mapping Entries'!$O$5:$O$204,"Yes")=0,"",CHOOSE(MAXIFS('Mapping Entries'!$N$5:$N$204,'Mapping Entries'!$B$5:$B$204,$A67,'Mapping Entries'!$D$5:$D$204,J$4,'Mapping Entries'!$O$5:$O$204,"Yes"),"I","D","R","M")))</f>
        <v/>
      </c>
      <c r="K67" s="9">
        <f>IF(OR($A67="",K$4=""),"",IF(COUNTIFS('Mapping Entries'!$B$5:$B$204,$A67,'Mapping Entries'!$D$5:$D$204,K$4,'Mapping Entries'!$O$5:$O$204,"Yes")=0,"",CHOOSE(MAXIFS('Mapping Entries'!$N$5:$N$204,'Mapping Entries'!$B$5:$B$204,$A67,'Mapping Entries'!$D$5:$D$204,K$4,'Mapping Entries'!$O$5:$O$204,"Yes"),"I","D","R","M")))</f>
        <v/>
      </c>
      <c r="L67" s="9">
        <f>IF(OR($A67="",L$4=""),"",IF(COUNTIFS('Mapping Entries'!$B$5:$B$204,$A67,'Mapping Entries'!$D$5:$D$204,L$4,'Mapping Entries'!$O$5:$O$204,"Yes")=0,"",CHOOSE(MAXIFS('Mapping Entries'!$N$5:$N$204,'Mapping Entries'!$B$5:$B$204,$A67,'Mapping Entries'!$D$5:$D$204,L$4,'Mapping Entries'!$O$5:$O$204,"Yes"),"I","D","R","M")))</f>
        <v/>
      </c>
      <c r="M67" s="9">
        <f>IF(OR($A67="",M$4=""),"",IF(COUNTIFS('Mapping Entries'!$B$5:$B$204,$A67,'Mapping Entries'!$D$5:$D$204,M$4,'Mapping Entries'!$O$5:$O$204,"Yes")=0,"",CHOOSE(MAXIFS('Mapping Entries'!$N$5:$N$204,'Mapping Entries'!$B$5:$B$204,$A67,'Mapping Entries'!$D$5:$D$204,M$4,'Mapping Entries'!$O$5:$O$204,"Yes"),"I","D","R","M")))</f>
        <v/>
      </c>
      <c r="N67" s="9">
        <f>IF(OR($A67="",N$4=""),"",IF(COUNTIFS('Mapping Entries'!$B$5:$B$204,$A67,'Mapping Entries'!$D$5:$D$204,N$4,'Mapping Entries'!$O$5:$O$204,"Yes")=0,"",CHOOSE(MAXIFS('Mapping Entries'!$N$5:$N$204,'Mapping Entries'!$B$5:$B$204,$A67,'Mapping Entries'!$D$5:$D$204,N$4,'Mapping Entries'!$O$5:$O$204,"Yes"),"I","D","R","M")))</f>
        <v/>
      </c>
      <c r="O67" s="9">
        <f>IF(OR($A67="",O$4=""),"",IF(COUNTIFS('Mapping Entries'!$B$5:$B$204,$A67,'Mapping Entries'!$D$5:$D$204,O$4,'Mapping Entries'!$O$5:$O$204,"Yes")=0,"",CHOOSE(MAXIFS('Mapping Entries'!$N$5:$N$204,'Mapping Entries'!$B$5:$B$204,$A67,'Mapping Entries'!$D$5:$D$204,O$4,'Mapping Entries'!$O$5:$O$204,"Yes"),"I","D","R","M")))</f>
        <v/>
      </c>
      <c r="P67" s="9">
        <f>IF(OR($A67="",P$4=""),"",IF(COUNTIFS('Mapping Entries'!$B$5:$B$204,$A67,'Mapping Entries'!$D$5:$D$204,P$4,'Mapping Entries'!$O$5:$O$204,"Yes")=0,"",CHOOSE(MAXIFS('Mapping Entries'!$N$5:$N$204,'Mapping Entries'!$B$5:$B$204,$A67,'Mapping Entries'!$D$5:$D$204,P$4,'Mapping Entries'!$O$5:$O$204,"Yes"),"I","D","R","M")))</f>
        <v/>
      </c>
      <c r="Q67" s="9">
        <f>IF(OR($A67="",Q$4=""),"",IF(COUNTIFS('Mapping Entries'!$B$5:$B$204,$A67,'Mapping Entries'!$D$5:$D$204,Q$4,'Mapping Entries'!$O$5:$O$204,"Yes")=0,"",CHOOSE(MAXIFS('Mapping Entries'!$N$5:$N$204,'Mapping Entries'!$B$5:$B$204,$A67,'Mapping Entries'!$D$5:$D$204,Q$4,'Mapping Entries'!$O$5:$O$204,"Yes"),"I","D","R","M")))</f>
        <v/>
      </c>
      <c r="R67" s="9">
        <f>IF(OR($A67="",R$4=""),"",IF(COUNTIFS('Mapping Entries'!$B$5:$B$204,$A67,'Mapping Entries'!$D$5:$D$204,R$4,'Mapping Entries'!$O$5:$O$204,"Yes")=0,"",CHOOSE(MAXIFS('Mapping Entries'!$N$5:$N$204,'Mapping Entries'!$B$5:$B$204,$A67,'Mapping Entries'!$D$5:$D$204,R$4,'Mapping Entries'!$O$5:$O$204,"Yes"),"I","D","R","M")))</f>
        <v/>
      </c>
      <c r="S67" s="9">
        <f>IF(OR($A67="",S$4=""),"",IF(COUNTIFS('Mapping Entries'!$B$5:$B$204,$A67,'Mapping Entries'!$D$5:$D$204,S$4,'Mapping Entries'!$O$5:$O$204,"Yes")=0,"",CHOOSE(MAXIFS('Mapping Entries'!$N$5:$N$204,'Mapping Entries'!$B$5:$B$204,$A67,'Mapping Entries'!$D$5:$D$204,S$4,'Mapping Entries'!$O$5:$O$204,"Yes"),"I","D","R","M")))</f>
        <v/>
      </c>
      <c r="T67" s="9">
        <f>IF(OR($A67="",T$4=""),"",IF(COUNTIFS('Mapping Entries'!$B$5:$B$204,$A67,'Mapping Entries'!$D$5:$D$204,T$4,'Mapping Entries'!$O$5:$O$204,"Yes")=0,"",CHOOSE(MAXIFS('Mapping Entries'!$N$5:$N$204,'Mapping Entries'!$B$5:$B$204,$A67,'Mapping Entries'!$D$5:$D$204,T$4,'Mapping Entries'!$O$5:$O$204,"Yes"),"I","D","R","M")))</f>
        <v/>
      </c>
      <c r="U67" s="9">
        <f>IF(OR($A67="",U$4=""),"",IF(COUNTIFS('Mapping Entries'!$B$5:$B$204,$A67,'Mapping Entries'!$D$5:$D$204,U$4,'Mapping Entries'!$O$5:$O$204,"Yes")=0,"",CHOOSE(MAXIFS('Mapping Entries'!$N$5:$N$204,'Mapping Entries'!$B$5:$B$204,$A67,'Mapping Entries'!$D$5:$D$204,U$4,'Mapping Entries'!$O$5:$O$204,"Yes"),"I","D","R","M")))</f>
        <v/>
      </c>
      <c r="V67" s="9">
        <f>IF(OR($A67="",V$4=""),"",IF(COUNTIFS('Mapping Entries'!$B$5:$B$204,$A67,'Mapping Entries'!$D$5:$D$204,V$4,'Mapping Entries'!$O$5:$O$204,"Yes")=0,"",CHOOSE(MAXIFS('Mapping Entries'!$N$5:$N$204,'Mapping Entries'!$B$5:$B$204,$A67,'Mapping Entries'!$D$5:$D$204,V$4,'Mapping Entries'!$O$5:$O$204,"Yes"),"I","D","R","M")))</f>
        <v/>
      </c>
      <c r="W67" s="9">
        <f>IF(A67="","",COUNTIF(C67:V67,"?"))</f>
        <v/>
      </c>
      <c r="X67" s="19">
        <f>IF(A67="","",IFERROR(W67/COUNTIF($C$4:$V$4,"?*"),""))</f>
        <v/>
      </c>
      <c r="Y67" s="9">
        <f>IF(A67="","",COUNTIF(C67:V67,"M"))</f>
        <v/>
      </c>
    </row>
    <row r="68">
      <c r="A68" s="9">
        <f>IF('Lists &amp; Settings'!A68="","",'Lists &amp; Settings'!A68)</f>
        <v/>
      </c>
      <c r="B68" s="16">
        <f>IF(A68="","",'Lists &amp; Settings'!B68)</f>
        <v/>
      </c>
      <c r="C68" s="9">
        <f>IF(OR($A68="",C$4=""),"",IF(COUNTIFS('Mapping Entries'!$B$5:$B$204,$A68,'Mapping Entries'!$D$5:$D$204,C$4,'Mapping Entries'!$O$5:$O$204,"Yes")=0,"",CHOOSE(MAXIFS('Mapping Entries'!$N$5:$N$204,'Mapping Entries'!$B$5:$B$204,$A68,'Mapping Entries'!$D$5:$D$204,C$4,'Mapping Entries'!$O$5:$O$204,"Yes"),"I","D","R","M")))</f>
        <v/>
      </c>
      <c r="D68" s="9">
        <f>IF(OR($A68="",D$4=""),"",IF(COUNTIFS('Mapping Entries'!$B$5:$B$204,$A68,'Mapping Entries'!$D$5:$D$204,D$4,'Mapping Entries'!$O$5:$O$204,"Yes")=0,"",CHOOSE(MAXIFS('Mapping Entries'!$N$5:$N$204,'Mapping Entries'!$B$5:$B$204,$A68,'Mapping Entries'!$D$5:$D$204,D$4,'Mapping Entries'!$O$5:$O$204,"Yes"),"I","D","R","M")))</f>
        <v/>
      </c>
      <c r="E68" s="9">
        <f>IF(OR($A68="",E$4=""),"",IF(COUNTIFS('Mapping Entries'!$B$5:$B$204,$A68,'Mapping Entries'!$D$5:$D$204,E$4,'Mapping Entries'!$O$5:$O$204,"Yes")=0,"",CHOOSE(MAXIFS('Mapping Entries'!$N$5:$N$204,'Mapping Entries'!$B$5:$B$204,$A68,'Mapping Entries'!$D$5:$D$204,E$4,'Mapping Entries'!$O$5:$O$204,"Yes"),"I","D","R","M")))</f>
        <v/>
      </c>
      <c r="F68" s="9">
        <f>IF(OR($A68="",F$4=""),"",IF(COUNTIFS('Mapping Entries'!$B$5:$B$204,$A68,'Mapping Entries'!$D$5:$D$204,F$4,'Mapping Entries'!$O$5:$O$204,"Yes")=0,"",CHOOSE(MAXIFS('Mapping Entries'!$N$5:$N$204,'Mapping Entries'!$B$5:$B$204,$A68,'Mapping Entries'!$D$5:$D$204,F$4,'Mapping Entries'!$O$5:$O$204,"Yes"),"I","D","R","M")))</f>
        <v/>
      </c>
      <c r="G68" s="9">
        <f>IF(OR($A68="",G$4=""),"",IF(COUNTIFS('Mapping Entries'!$B$5:$B$204,$A68,'Mapping Entries'!$D$5:$D$204,G$4,'Mapping Entries'!$O$5:$O$204,"Yes")=0,"",CHOOSE(MAXIFS('Mapping Entries'!$N$5:$N$204,'Mapping Entries'!$B$5:$B$204,$A68,'Mapping Entries'!$D$5:$D$204,G$4,'Mapping Entries'!$O$5:$O$204,"Yes"),"I","D","R","M")))</f>
        <v/>
      </c>
      <c r="H68" s="9">
        <f>IF(OR($A68="",H$4=""),"",IF(COUNTIFS('Mapping Entries'!$B$5:$B$204,$A68,'Mapping Entries'!$D$5:$D$204,H$4,'Mapping Entries'!$O$5:$O$204,"Yes")=0,"",CHOOSE(MAXIFS('Mapping Entries'!$N$5:$N$204,'Mapping Entries'!$B$5:$B$204,$A68,'Mapping Entries'!$D$5:$D$204,H$4,'Mapping Entries'!$O$5:$O$204,"Yes"),"I","D","R","M")))</f>
        <v/>
      </c>
      <c r="I68" s="9">
        <f>IF(OR($A68="",I$4=""),"",IF(COUNTIFS('Mapping Entries'!$B$5:$B$204,$A68,'Mapping Entries'!$D$5:$D$204,I$4,'Mapping Entries'!$O$5:$O$204,"Yes")=0,"",CHOOSE(MAXIFS('Mapping Entries'!$N$5:$N$204,'Mapping Entries'!$B$5:$B$204,$A68,'Mapping Entries'!$D$5:$D$204,I$4,'Mapping Entries'!$O$5:$O$204,"Yes"),"I","D","R","M")))</f>
        <v/>
      </c>
      <c r="J68" s="9">
        <f>IF(OR($A68="",J$4=""),"",IF(COUNTIFS('Mapping Entries'!$B$5:$B$204,$A68,'Mapping Entries'!$D$5:$D$204,J$4,'Mapping Entries'!$O$5:$O$204,"Yes")=0,"",CHOOSE(MAXIFS('Mapping Entries'!$N$5:$N$204,'Mapping Entries'!$B$5:$B$204,$A68,'Mapping Entries'!$D$5:$D$204,J$4,'Mapping Entries'!$O$5:$O$204,"Yes"),"I","D","R","M")))</f>
        <v/>
      </c>
      <c r="K68" s="9">
        <f>IF(OR($A68="",K$4=""),"",IF(COUNTIFS('Mapping Entries'!$B$5:$B$204,$A68,'Mapping Entries'!$D$5:$D$204,K$4,'Mapping Entries'!$O$5:$O$204,"Yes")=0,"",CHOOSE(MAXIFS('Mapping Entries'!$N$5:$N$204,'Mapping Entries'!$B$5:$B$204,$A68,'Mapping Entries'!$D$5:$D$204,K$4,'Mapping Entries'!$O$5:$O$204,"Yes"),"I","D","R","M")))</f>
        <v/>
      </c>
      <c r="L68" s="9">
        <f>IF(OR($A68="",L$4=""),"",IF(COUNTIFS('Mapping Entries'!$B$5:$B$204,$A68,'Mapping Entries'!$D$5:$D$204,L$4,'Mapping Entries'!$O$5:$O$204,"Yes")=0,"",CHOOSE(MAXIFS('Mapping Entries'!$N$5:$N$204,'Mapping Entries'!$B$5:$B$204,$A68,'Mapping Entries'!$D$5:$D$204,L$4,'Mapping Entries'!$O$5:$O$204,"Yes"),"I","D","R","M")))</f>
        <v/>
      </c>
      <c r="M68" s="9">
        <f>IF(OR($A68="",M$4=""),"",IF(COUNTIFS('Mapping Entries'!$B$5:$B$204,$A68,'Mapping Entries'!$D$5:$D$204,M$4,'Mapping Entries'!$O$5:$O$204,"Yes")=0,"",CHOOSE(MAXIFS('Mapping Entries'!$N$5:$N$204,'Mapping Entries'!$B$5:$B$204,$A68,'Mapping Entries'!$D$5:$D$204,M$4,'Mapping Entries'!$O$5:$O$204,"Yes"),"I","D","R","M")))</f>
        <v/>
      </c>
      <c r="N68" s="9">
        <f>IF(OR($A68="",N$4=""),"",IF(COUNTIFS('Mapping Entries'!$B$5:$B$204,$A68,'Mapping Entries'!$D$5:$D$204,N$4,'Mapping Entries'!$O$5:$O$204,"Yes")=0,"",CHOOSE(MAXIFS('Mapping Entries'!$N$5:$N$204,'Mapping Entries'!$B$5:$B$204,$A68,'Mapping Entries'!$D$5:$D$204,N$4,'Mapping Entries'!$O$5:$O$204,"Yes"),"I","D","R","M")))</f>
        <v/>
      </c>
      <c r="O68" s="9">
        <f>IF(OR($A68="",O$4=""),"",IF(COUNTIFS('Mapping Entries'!$B$5:$B$204,$A68,'Mapping Entries'!$D$5:$D$204,O$4,'Mapping Entries'!$O$5:$O$204,"Yes")=0,"",CHOOSE(MAXIFS('Mapping Entries'!$N$5:$N$204,'Mapping Entries'!$B$5:$B$204,$A68,'Mapping Entries'!$D$5:$D$204,O$4,'Mapping Entries'!$O$5:$O$204,"Yes"),"I","D","R","M")))</f>
        <v/>
      </c>
      <c r="P68" s="9">
        <f>IF(OR($A68="",P$4=""),"",IF(COUNTIFS('Mapping Entries'!$B$5:$B$204,$A68,'Mapping Entries'!$D$5:$D$204,P$4,'Mapping Entries'!$O$5:$O$204,"Yes")=0,"",CHOOSE(MAXIFS('Mapping Entries'!$N$5:$N$204,'Mapping Entries'!$B$5:$B$204,$A68,'Mapping Entries'!$D$5:$D$204,P$4,'Mapping Entries'!$O$5:$O$204,"Yes"),"I","D","R","M")))</f>
        <v/>
      </c>
      <c r="Q68" s="9">
        <f>IF(OR($A68="",Q$4=""),"",IF(COUNTIFS('Mapping Entries'!$B$5:$B$204,$A68,'Mapping Entries'!$D$5:$D$204,Q$4,'Mapping Entries'!$O$5:$O$204,"Yes")=0,"",CHOOSE(MAXIFS('Mapping Entries'!$N$5:$N$204,'Mapping Entries'!$B$5:$B$204,$A68,'Mapping Entries'!$D$5:$D$204,Q$4,'Mapping Entries'!$O$5:$O$204,"Yes"),"I","D","R","M")))</f>
        <v/>
      </c>
      <c r="R68" s="9">
        <f>IF(OR($A68="",R$4=""),"",IF(COUNTIFS('Mapping Entries'!$B$5:$B$204,$A68,'Mapping Entries'!$D$5:$D$204,R$4,'Mapping Entries'!$O$5:$O$204,"Yes")=0,"",CHOOSE(MAXIFS('Mapping Entries'!$N$5:$N$204,'Mapping Entries'!$B$5:$B$204,$A68,'Mapping Entries'!$D$5:$D$204,R$4,'Mapping Entries'!$O$5:$O$204,"Yes"),"I","D","R","M")))</f>
        <v/>
      </c>
      <c r="S68" s="9">
        <f>IF(OR($A68="",S$4=""),"",IF(COUNTIFS('Mapping Entries'!$B$5:$B$204,$A68,'Mapping Entries'!$D$5:$D$204,S$4,'Mapping Entries'!$O$5:$O$204,"Yes")=0,"",CHOOSE(MAXIFS('Mapping Entries'!$N$5:$N$204,'Mapping Entries'!$B$5:$B$204,$A68,'Mapping Entries'!$D$5:$D$204,S$4,'Mapping Entries'!$O$5:$O$204,"Yes"),"I","D","R","M")))</f>
        <v/>
      </c>
      <c r="T68" s="9">
        <f>IF(OR($A68="",T$4=""),"",IF(COUNTIFS('Mapping Entries'!$B$5:$B$204,$A68,'Mapping Entries'!$D$5:$D$204,T$4,'Mapping Entries'!$O$5:$O$204,"Yes")=0,"",CHOOSE(MAXIFS('Mapping Entries'!$N$5:$N$204,'Mapping Entries'!$B$5:$B$204,$A68,'Mapping Entries'!$D$5:$D$204,T$4,'Mapping Entries'!$O$5:$O$204,"Yes"),"I","D","R","M")))</f>
        <v/>
      </c>
      <c r="U68" s="9">
        <f>IF(OR($A68="",U$4=""),"",IF(COUNTIFS('Mapping Entries'!$B$5:$B$204,$A68,'Mapping Entries'!$D$5:$D$204,U$4,'Mapping Entries'!$O$5:$O$204,"Yes")=0,"",CHOOSE(MAXIFS('Mapping Entries'!$N$5:$N$204,'Mapping Entries'!$B$5:$B$204,$A68,'Mapping Entries'!$D$5:$D$204,U$4,'Mapping Entries'!$O$5:$O$204,"Yes"),"I","D","R","M")))</f>
        <v/>
      </c>
      <c r="V68" s="9">
        <f>IF(OR($A68="",V$4=""),"",IF(COUNTIFS('Mapping Entries'!$B$5:$B$204,$A68,'Mapping Entries'!$D$5:$D$204,V$4,'Mapping Entries'!$O$5:$O$204,"Yes")=0,"",CHOOSE(MAXIFS('Mapping Entries'!$N$5:$N$204,'Mapping Entries'!$B$5:$B$204,$A68,'Mapping Entries'!$D$5:$D$204,V$4,'Mapping Entries'!$O$5:$O$204,"Yes"),"I","D","R","M")))</f>
        <v/>
      </c>
      <c r="W68" s="9">
        <f>IF(A68="","",COUNTIF(C68:V68,"?"))</f>
        <v/>
      </c>
      <c r="X68" s="19">
        <f>IF(A68="","",IFERROR(W68/COUNTIF($C$4:$V$4,"?*"),""))</f>
        <v/>
      </c>
      <c r="Y68" s="9">
        <f>IF(A68="","",COUNTIF(C68:V68,"M"))</f>
        <v/>
      </c>
    </row>
    <row r="69">
      <c r="A69" s="9">
        <f>IF('Lists &amp; Settings'!A69="","",'Lists &amp; Settings'!A69)</f>
        <v/>
      </c>
      <c r="B69" s="16">
        <f>IF(A69="","",'Lists &amp; Settings'!B69)</f>
        <v/>
      </c>
      <c r="C69" s="9">
        <f>IF(OR($A69="",C$4=""),"",IF(COUNTIFS('Mapping Entries'!$B$5:$B$204,$A69,'Mapping Entries'!$D$5:$D$204,C$4,'Mapping Entries'!$O$5:$O$204,"Yes")=0,"",CHOOSE(MAXIFS('Mapping Entries'!$N$5:$N$204,'Mapping Entries'!$B$5:$B$204,$A69,'Mapping Entries'!$D$5:$D$204,C$4,'Mapping Entries'!$O$5:$O$204,"Yes"),"I","D","R","M")))</f>
        <v/>
      </c>
      <c r="D69" s="9">
        <f>IF(OR($A69="",D$4=""),"",IF(COUNTIFS('Mapping Entries'!$B$5:$B$204,$A69,'Mapping Entries'!$D$5:$D$204,D$4,'Mapping Entries'!$O$5:$O$204,"Yes")=0,"",CHOOSE(MAXIFS('Mapping Entries'!$N$5:$N$204,'Mapping Entries'!$B$5:$B$204,$A69,'Mapping Entries'!$D$5:$D$204,D$4,'Mapping Entries'!$O$5:$O$204,"Yes"),"I","D","R","M")))</f>
        <v/>
      </c>
      <c r="E69" s="9">
        <f>IF(OR($A69="",E$4=""),"",IF(COUNTIFS('Mapping Entries'!$B$5:$B$204,$A69,'Mapping Entries'!$D$5:$D$204,E$4,'Mapping Entries'!$O$5:$O$204,"Yes")=0,"",CHOOSE(MAXIFS('Mapping Entries'!$N$5:$N$204,'Mapping Entries'!$B$5:$B$204,$A69,'Mapping Entries'!$D$5:$D$204,E$4,'Mapping Entries'!$O$5:$O$204,"Yes"),"I","D","R","M")))</f>
        <v/>
      </c>
      <c r="F69" s="9">
        <f>IF(OR($A69="",F$4=""),"",IF(COUNTIFS('Mapping Entries'!$B$5:$B$204,$A69,'Mapping Entries'!$D$5:$D$204,F$4,'Mapping Entries'!$O$5:$O$204,"Yes")=0,"",CHOOSE(MAXIFS('Mapping Entries'!$N$5:$N$204,'Mapping Entries'!$B$5:$B$204,$A69,'Mapping Entries'!$D$5:$D$204,F$4,'Mapping Entries'!$O$5:$O$204,"Yes"),"I","D","R","M")))</f>
        <v/>
      </c>
      <c r="G69" s="9">
        <f>IF(OR($A69="",G$4=""),"",IF(COUNTIFS('Mapping Entries'!$B$5:$B$204,$A69,'Mapping Entries'!$D$5:$D$204,G$4,'Mapping Entries'!$O$5:$O$204,"Yes")=0,"",CHOOSE(MAXIFS('Mapping Entries'!$N$5:$N$204,'Mapping Entries'!$B$5:$B$204,$A69,'Mapping Entries'!$D$5:$D$204,G$4,'Mapping Entries'!$O$5:$O$204,"Yes"),"I","D","R","M")))</f>
        <v/>
      </c>
      <c r="H69" s="9">
        <f>IF(OR($A69="",H$4=""),"",IF(COUNTIFS('Mapping Entries'!$B$5:$B$204,$A69,'Mapping Entries'!$D$5:$D$204,H$4,'Mapping Entries'!$O$5:$O$204,"Yes")=0,"",CHOOSE(MAXIFS('Mapping Entries'!$N$5:$N$204,'Mapping Entries'!$B$5:$B$204,$A69,'Mapping Entries'!$D$5:$D$204,H$4,'Mapping Entries'!$O$5:$O$204,"Yes"),"I","D","R","M")))</f>
        <v/>
      </c>
      <c r="I69" s="9">
        <f>IF(OR($A69="",I$4=""),"",IF(COUNTIFS('Mapping Entries'!$B$5:$B$204,$A69,'Mapping Entries'!$D$5:$D$204,I$4,'Mapping Entries'!$O$5:$O$204,"Yes")=0,"",CHOOSE(MAXIFS('Mapping Entries'!$N$5:$N$204,'Mapping Entries'!$B$5:$B$204,$A69,'Mapping Entries'!$D$5:$D$204,I$4,'Mapping Entries'!$O$5:$O$204,"Yes"),"I","D","R","M")))</f>
        <v/>
      </c>
      <c r="J69" s="9">
        <f>IF(OR($A69="",J$4=""),"",IF(COUNTIFS('Mapping Entries'!$B$5:$B$204,$A69,'Mapping Entries'!$D$5:$D$204,J$4,'Mapping Entries'!$O$5:$O$204,"Yes")=0,"",CHOOSE(MAXIFS('Mapping Entries'!$N$5:$N$204,'Mapping Entries'!$B$5:$B$204,$A69,'Mapping Entries'!$D$5:$D$204,J$4,'Mapping Entries'!$O$5:$O$204,"Yes"),"I","D","R","M")))</f>
        <v/>
      </c>
      <c r="K69" s="9">
        <f>IF(OR($A69="",K$4=""),"",IF(COUNTIFS('Mapping Entries'!$B$5:$B$204,$A69,'Mapping Entries'!$D$5:$D$204,K$4,'Mapping Entries'!$O$5:$O$204,"Yes")=0,"",CHOOSE(MAXIFS('Mapping Entries'!$N$5:$N$204,'Mapping Entries'!$B$5:$B$204,$A69,'Mapping Entries'!$D$5:$D$204,K$4,'Mapping Entries'!$O$5:$O$204,"Yes"),"I","D","R","M")))</f>
        <v/>
      </c>
      <c r="L69" s="9">
        <f>IF(OR($A69="",L$4=""),"",IF(COUNTIFS('Mapping Entries'!$B$5:$B$204,$A69,'Mapping Entries'!$D$5:$D$204,L$4,'Mapping Entries'!$O$5:$O$204,"Yes")=0,"",CHOOSE(MAXIFS('Mapping Entries'!$N$5:$N$204,'Mapping Entries'!$B$5:$B$204,$A69,'Mapping Entries'!$D$5:$D$204,L$4,'Mapping Entries'!$O$5:$O$204,"Yes"),"I","D","R","M")))</f>
        <v/>
      </c>
      <c r="M69" s="9">
        <f>IF(OR($A69="",M$4=""),"",IF(COUNTIFS('Mapping Entries'!$B$5:$B$204,$A69,'Mapping Entries'!$D$5:$D$204,M$4,'Mapping Entries'!$O$5:$O$204,"Yes")=0,"",CHOOSE(MAXIFS('Mapping Entries'!$N$5:$N$204,'Mapping Entries'!$B$5:$B$204,$A69,'Mapping Entries'!$D$5:$D$204,M$4,'Mapping Entries'!$O$5:$O$204,"Yes"),"I","D","R","M")))</f>
        <v/>
      </c>
      <c r="N69" s="9">
        <f>IF(OR($A69="",N$4=""),"",IF(COUNTIFS('Mapping Entries'!$B$5:$B$204,$A69,'Mapping Entries'!$D$5:$D$204,N$4,'Mapping Entries'!$O$5:$O$204,"Yes")=0,"",CHOOSE(MAXIFS('Mapping Entries'!$N$5:$N$204,'Mapping Entries'!$B$5:$B$204,$A69,'Mapping Entries'!$D$5:$D$204,N$4,'Mapping Entries'!$O$5:$O$204,"Yes"),"I","D","R","M")))</f>
        <v/>
      </c>
      <c r="O69" s="9">
        <f>IF(OR($A69="",O$4=""),"",IF(COUNTIFS('Mapping Entries'!$B$5:$B$204,$A69,'Mapping Entries'!$D$5:$D$204,O$4,'Mapping Entries'!$O$5:$O$204,"Yes")=0,"",CHOOSE(MAXIFS('Mapping Entries'!$N$5:$N$204,'Mapping Entries'!$B$5:$B$204,$A69,'Mapping Entries'!$D$5:$D$204,O$4,'Mapping Entries'!$O$5:$O$204,"Yes"),"I","D","R","M")))</f>
        <v/>
      </c>
      <c r="P69" s="9">
        <f>IF(OR($A69="",P$4=""),"",IF(COUNTIFS('Mapping Entries'!$B$5:$B$204,$A69,'Mapping Entries'!$D$5:$D$204,P$4,'Mapping Entries'!$O$5:$O$204,"Yes")=0,"",CHOOSE(MAXIFS('Mapping Entries'!$N$5:$N$204,'Mapping Entries'!$B$5:$B$204,$A69,'Mapping Entries'!$D$5:$D$204,P$4,'Mapping Entries'!$O$5:$O$204,"Yes"),"I","D","R","M")))</f>
        <v/>
      </c>
      <c r="Q69" s="9">
        <f>IF(OR($A69="",Q$4=""),"",IF(COUNTIFS('Mapping Entries'!$B$5:$B$204,$A69,'Mapping Entries'!$D$5:$D$204,Q$4,'Mapping Entries'!$O$5:$O$204,"Yes")=0,"",CHOOSE(MAXIFS('Mapping Entries'!$N$5:$N$204,'Mapping Entries'!$B$5:$B$204,$A69,'Mapping Entries'!$D$5:$D$204,Q$4,'Mapping Entries'!$O$5:$O$204,"Yes"),"I","D","R","M")))</f>
        <v/>
      </c>
      <c r="R69" s="9">
        <f>IF(OR($A69="",R$4=""),"",IF(COUNTIFS('Mapping Entries'!$B$5:$B$204,$A69,'Mapping Entries'!$D$5:$D$204,R$4,'Mapping Entries'!$O$5:$O$204,"Yes")=0,"",CHOOSE(MAXIFS('Mapping Entries'!$N$5:$N$204,'Mapping Entries'!$B$5:$B$204,$A69,'Mapping Entries'!$D$5:$D$204,R$4,'Mapping Entries'!$O$5:$O$204,"Yes"),"I","D","R","M")))</f>
        <v/>
      </c>
      <c r="S69" s="9">
        <f>IF(OR($A69="",S$4=""),"",IF(COUNTIFS('Mapping Entries'!$B$5:$B$204,$A69,'Mapping Entries'!$D$5:$D$204,S$4,'Mapping Entries'!$O$5:$O$204,"Yes")=0,"",CHOOSE(MAXIFS('Mapping Entries'!$N$5:$N$204,'Mapping Entries'!$B$5:$B$204,$A69,'Mapping Entries'!$D$5:$D$204,S$4,'Mapping Entries'!$O$5:$O$204,"Yes"),"I","D","R","M")))</f>
        <v/>
      </c>
      <c r="T69" s="9">
        <f>IF(OR($A69="",T$4=""),"",IF(COUNTIFS('Mapping Entries'!$B$5:$B$204,$A69,'Mapping Entries'!$D$5:$D$204,T$4,'Mapping Entries'!$O$5:$O$204,"Yes")=0,"",CHOOSE(MAXIFS('Mapping Entries'!$N$5:$N$204,'Mapping Entries'!$B$5:$B$204,$A69,'Mapping Entries'!$D$5:$D$204,T$4,'Mapping Entries'!$O$5:$O$204,"Yes"),"I","D","R","M")))</f>
        <v/>
      </c>
      <c r="U69" s="9">
        <f>IF(OR($A69="",U$4=""),"",IF(COUNTIFS('Mapping Entries'!$B$5:$B$204,$A69,'Mapping Entries'!$D$5:$D$204,U$4,'Mapping Entries'!$O$5:$O$204,"Yes")=0,"",CHOOSE(MAXIFS('Mapping Entries'!$N$5:$N$204,'Mapping Entries'!$B$5:$B$204,$A69,'Mapping Entries'!$D$5:$D$204,U$4,'Mapping Entries'!$O$5:$O$204,"Yes"),"I","D","R","M")))</f>
        <v/>
      </c>
      <c r="V69" s="9">
        <f>IF(OR($A69="",V$4=""),"",IF(COUNTIFS('Mapping Entries'!$B$5:$B$204,$A69,'Mapping Entries'!$D$5:$D$204,V$4,'Mapping Entries'!$O$5:$O$204,"Yes")=0,"",CHOOSE(MAXIFS('Mapping Entries'!$N$5:$N$204,'Mapping Entries'!$B$5:$B$204,$A69,'Mapping Entries'!$D$5:$D$204,V$4,'Mapping Entries'!$O$5:$O$204,"Yes"),"I","D","R","M")))</f>
        <v/>
      </c>
      <c r="W69" s="9">
        <f>IF(A69="","",COUNTIF(C69:V69,"?"))</f>
        <v/>
      </c>
      <c r="X69" s="19">
        <f>IF(A69="","",IFERROR(W69/COUNTIF($C$4:$V$4,"?*"),""))</f>
        <v/>
      </c>
      <c r="Y69" s="9">
        <f>IF(A69="","",COUNTIF(C69:V69,"M"))</f>
        <v/>
      </c>
    </row>
    <row r="70">
      <c r="A70" s="9">
        <f>IF('Lists &amp; Settings'!A70="","",'Lists &amp; Settings'!A70)</f>
        <v/>
      </c>
      <c r="B70" s="16">
        <f>IF(A70="","",'Lists &amp; Settings'!B70)</f>
        <v/>
      </c>
      <c r="C70" s="9">
        <f>IF(OR($A70="",C$4=""),"",IF(COUNTIFS('Mapping Entries'!$B$5:$B$204,$A70,'Mapping Entries'!$D$5:$D$204,C$4,'Mapping Entries'!$O$5:$O$204,"Yes")=0,"",CHOOSE(MAXIFS('Mapping Entries'!$N$5:$N$204,'Mapping Entries'!$B$5:$B$204,$A70,'Mapping Entries'!$D$5:$D$204,C$4,'Mapping Entries'!$O$5:$O$204,"Yes"),"I","D","R","M")))</f>
        <v/>
      </c>
      <c r="D70" s="9">
        <f>IF(OR($A70="",D$4=""),"",IF(COUNTIFS('Mapping Entries'!$B$5:$B$204,$A70,'Mapping Entries'!$D$5:$D$204,D$4,'Mapping Entries'!$O$5:$O$204,"Yes")=0,"",CHOOSE(MAXIFS('Mapping Entries'!$N$5:$N$204,'Mapping Entries'!$B$5:$B$204,$A70,'Mapping Entries'!$D$5:$D$204,D$4,'Mapping Entries'!$O$5:$O$204,"Yes"),"I","D","R","M")))</f>
        <v/>
      </c>
      <c r="E70" s="9">
        <f>IF(OR($A70="",E$4=""),"",IF(COUNTIFS('Mapping Entries'!$B$5:$B$204,$A70,'Mapping Entries'!$D$5:$D$204,E$4,'Mapping Entries'!$O$5:$O$204,"Yes")=0,"",CHOOSE(MAXIFS('Mapping Entries'!$N$5:$N$204,'Mapping Entries'!$B$5:$B$204,$A70,'Mapping Entries'!$D$5:$D$204,E$4,'Mapping Entries'!$O$5:$O$204,"Yes"),"I","D","R","M")))</f>
        <v/>
      </c>
      <c r="F70" s="9">
        <f>IF(OR($A70="",F$4=""),"",IF(COUNTIFS('Mapping Entries'!$B$5:$B$204,$A70,'Mapping Entries'!$D$5:$D$204,F$4,'Mapping Entries'!$O$5:$O$204,"Yes")=0,"",CHOOSE(MAXIFS('Mapping Entries'!$N$5:$N$204,'Mapping Entries'!$B$5:$B$204,$A70,'Mapping Entries'!$D$5:$D$204,F$4,'Mapping Entries'!$O$5:$O$204,"Yes"),"I","D","R","M")))</f>
        <v/>
      </c>
      <c r="G70" s="9">
        <f>IF(OR($A70="",G$4=""),"",IF(COUNTIFS('Mapping Entries'!$B$5:$B$204,$A70,'Mapping Entries'!$D$5:$D$204,G$4,'Mapping Entries'!$O$5:$O$204,"Yes")=0,"",CHOOSE(MAXIFS('Mapping Entries'!$N$5:$N$204,'Mapping Entries'!$B$5:$B$204,$A70,'Mapping Entries'!$D$5:$D$204,G$4,'Mapping Entries'!$O$5:$O$204,"Yes"),"I","D","R","M")))</f>
        <v/>
      </c>
      <c r="H70" s="9">
        <f>IF(OR($A70="",H$4=""),"",IF(COUNTIFS('Mapping Entries'!$B$5:$B$204,$A70,'Mapping Entries'!$D$5:$D$204,H$4,'Mapping Entries'!$O$5:$O$204,"Yes")=0,"",CHOOSE(MAXIFS('Mapping Entries'!$N$5:$N$204,'Mapping Entries'!$B$5:$B$204,$A70,'Mapping Entries'!$D$5:$D$204,H$4,'Mapping Entries'!$O$5:$O$204,"Yes"),"I","D","R","M")))</f>
        <v/>
      </c>
      <c r="I70" s="9">
        <f>IF(OR($A70="",I$4=""),"",IF(COUNTIFS('Mapping Entries'!$B$5:$B$204,$A70,'Mapping Entries'!$D$5:$D$204,I$4,'Mapping Entries'!$O$5:$O$204,"Yes")=0,"",CHOOSE(MAXIFS('Mapping Entries'!$N$5:$N$204,'Mapping Entries'!$B$5:$B$204,$A70,'Mapping Entries'!$D$5:$D$204,I$4,'Mapping Entries'!$O$5:$O$204,"Yes"),"I","D","R","M")))</f>
        <v/>
      </c>
      <c r="J70" s="9">
        <f>IF(OR($A70="",J$4=""),"",IF(COUNTIFS('Mapping Entries'!$B$5:$B$204,$A70,'Mapping Entries'!$D$5:$D$204,J$4,'Mapping Entries'!$O$5:$O$204,"Yes")=0,"",CHOOSE(MAXIFS('Mapping Entries'!$N$5:$N$204,'Mapping Entries'!$B$5:$B$204,$A70,'Mapping Entries'!$D$5:$D$204,J$4,'Mapping Entries'!$O$5:$O$204,"Yes"),"I","D","R","M")))</f>
        <v/>
      </c>
      <c r="K70" s="9">
        <f>IF(OR($A70="",K$4=""),"",IF(COUNTIFS('Mapping Entries'!$B$5:$B$204,$A70,'Mapping Entries'!$D$5:$D$204,K$4,'Mapping Entries'!$O$5:$O$204,"Yes")=0,"",CHOOSE(MAXIFS('Mapping Entries'!$N$5:$N$204,'Mapping Entries'!$B$5:$B$204,$A70,'Mapping Entries'!$D$5:$D$204,K$4,'Mapping Entries'!$O$5:$O$204,"Yes"),"I","D","R","M")))</f>
        <v/>
      </c>
      <c r="L70" s="9">
        <f>IF(OR($A70="",L$4=""),"",IF(COUNTIFS('Mapping Entries'!$B$5:$B$204,$A70,'Mapping Entries'!$D$5:$D$204,L$4,'Mapping Entries'!$O$5:$O$204,"Yes")=0,"",CHOOSE(MAXIFS('Mapping Entries'!$N$5:$N$204,'Mapping Entries'!$B$5:$B$204,$A70,'Mapping Entries'!$D$5:$D$204,L$4,'Mapping Entries'!$O$5:$O$204,"Yes"),"I","D","R","M")))</f>
        <v/>
      </c>
      <c r="M70" s="9">
        <f>IF(OR($A70="",M$4=""),"",IF(COUNTIFS('Mapping Entries'!$B$5:$B$204,$A70,'Mapping Entries'!$D$5:$D$204,M$4,'Mapping Entries'!$O$5:$O$204,"Yes")=0,"",CHOOSE(MAXIFS('Mapping Entries'!$N$5:$N$204,'Mapping Entries'!$B$5:$B$204,$A70,'Mapping Entries'!$D$5:$D$204,M$4,'Mapping Entries'!$O$5:$O$204,"Yes"),"I","D","R","M")))</f>
        <v/>
      </c>
      <c r="N70" s="9">
        <f>IF(OR($A70="",N$4=""),"",IF(COUNTIFS('Mapping Entries'!$B$5:$B$204,$A70,'Mapping Entries'!$D$5:$D$204,N$4,'Mapping Entries'!$O$5:$O$204,"Yes")=0,"",CHOOSE(MAXIFS('Mapping Entries'!$N$5:$N$204,'Mapping Entries'!$B$5:$B$204,$A70,'Mapping Entries'!$D$5:$D$204,N$4,'Mapping Entries'!$O$5:$O$204,"Yes"),"I","D","R","M")))</f>
        <v/>
      </c>
      <c r="O70" s="9">
        <f>IF(OR($A70="",O$4=""),"",IF(COUNTIFS('Mapping Entries'!$B$5:$B$204,$A70,'Mapping Entries'!$D$5:$D$204,O$4,'Mapping Entries'!$O$5:$O$204,"Yes")=0,"",CHOOSE(MAXIFS('Mapping Entries'!$N$5:$N$204,'Mapping Entries'!$B$5:$B$204,$A70,'Mapping Entries'!$D$5:$D$204,O$4,'Mapping Entries'!$O$5:$O$204,"Yes"),"I","D","R","M")))</f>
        <v/>
      </c>
      <c r="P70" s="9">
        <f>IF(OR($A70="",P$4=""),"",IF(COUNTIFS('Mapping Entries'!$B$5:$B$204,$A70,'Mapping Entries'!$D$5:$D$204,P$4,'Mapping Entries'!$O$5:$O$204,"Yes")=0,"",CHOOSE(MAXIFS('Mapping Entries'!$N$5:$N$204,'Mapping Entries'!$B$5:$B$204,$A70,'Mapping Entries'!$D$5:$D$204,P$4,'Mapping Entries'!$O$5:$O$204,"Yes"),"I","D","R","M")))</f>
        <v/>
      </c>
      <c r="Q70" s="9">
        <f>IF(OR($A70="",Q$4=""),"",IF(COUNTIFS('Mapping Entries'!$B$5:$B$204,$A70,'Mapping Entries'!$D$5:$D$204,Q$4,'Mapping Entries'!$O$5:$O$204,"Yes")=0,"",CHOOSE(MAXIFS('Mapping Entries'!$N$5:$N$204,'Mapping Entries'!$B$5:$B$204,$A70,'Mapping Entries'!$D$5:$D$204,Q$4,'Mapping Entries'!$O$5:$O$204,"Yes"),"I","D","R","M")))</f>
        <v/>
      </c>
      <c r="R70" s="9">
        <f>IF(OR($A70="",R$4=""),"",IF(COUNTIFS('Mapping Entries'!$B$5:$B$204,$A70,'Mapping Entries'!$D$5:$D$204,R$4,'Mapping Entries'!$O$5:$O$204,"Yes")=0,"",CHOOSE(MAXIFS('Mapping Entries'!$N$5:$N$204,'Mapping Entries'!$B$5:$B$204,$A70,'Mapping Entries'!$D$5:$D$204,R$4,'Mapping Entries'!$O$5:$O$204,"Yes"),"I","D","R","M")))</f>
        <v/>
      </c>
      <c r="S70" s="9">
        <f>IF(OR($A70="",S$4=""),"",IF(COUNTIFS('Mapping Entries'!$B$5:$B$204,$A70,'Mapping Entries'!$D$5:$D$204,S$4,'Mapping Entries'!$O$5:$O$204,"Yes")=0,"",CHOOSE(MAXIFS('Mapping Entries'!$N$5:$N$204,'Mapping Entries'!$B$5:$B$204,$A70,'Mapping Entries'!$D$5:$D$204,S$4,'Mapping Entries'!$O$5:$O$204,"Yes"),"I","D","R","M")))</f>
        <v/>
      </c>
      <c r="T70" s="9">
        <f>IF(OR($A70="",T$4=""),"",IF(COUNTIFS('Mapping Entries'!$B$5:$B$204,$A70,'Mapping Entries'!$D$5:$D$204,T$4,'Mapping Entries'!$O$5:$O$204,"Yes")=0,"",CHOOSE(MAXIFS('Mapping Entries'!$N$5:$N$204,'Mapping Entries'!$B$5:$B$204,$A70,'Mapping Entries'!$D$5:$D$204,T$4,'Mapping Entries'!$O$5:$O$204,"Yes"),"I","D","R","M")))</f>
        <v/>
      </c>
      <c r="U70" s="9">
        <f>IF(OR($A70="",U$4=""),"",IF(COUNTIFS('Mapping Entries'!$B$5:$B$204,$A70,'Mapping Entries'!$D$5:$D$204,U$4,'Mapping Entries'!$O$5:$O$204,"Yes")=0,"",CHOOSE(MAXIFS('Mapping Entries'!$N$5:$N$204,'Mapping Entries'!$B$5:$B$204,$A70,'Mapping Entries'!$D$5:$D$204,U$4,'Mapping Entries'!$O$5:$O$204,"Yes"),"I","D","R","M")))</f>
        <v/>
      </c>
      <c r="V70" s="9">
        <f>IF(OR($A70="",V$4=""),"",IF(COUNTIFS('Mapping Entries'!$B$5:$B$204,$A70,'Mapping Entries'!$D$5:$D$204,V$4,'Mapping Entries'!$O$5:$O$204,"Yes")=0,"",CHOOSE(MAXIFS('Mapping Entries'!$N$5:$N$204,'Mapping Entries'!$B$5:$B$204,$A70,'Mapping Entries'!$D$5:$D$204,V$4,'Mapping Entries'!$O$5:$O$204,"Yes"),"I","D","R","M")))</f>
        <v/>
      </c>
      <c r="W70" s="9">
        <f>IF(A70="","",COUNTIF(C70:V70,"?"))</f>
        <v/>
      </c>
      <c r="X70" s="19">
        <f>IF(A70="","",IFERROR(W70/COUNTIF($C$4:$V$4,"?*"),""))</f>
        <v/>
      </c>
      <c r="Y70" s="9">
        <f>IF(A70="","",COUNTIF(C70:V70,"M"))</f>
        <v/>
      </c>
    </row>
    <row r="71">
      <c r="A71" s="9">
        <f>IF('Lists &amp; Settings'!A71="","",'Lists &amp; Settings'!A71)</f>
        <v/>
      </c>
      <c r="B71" s="16">
        <f>IF(A71="","",'Lists &amp; Settings'!B71)</f>
        <v/>
      </c>
      <c r="C71" s="9">
        <f>IF(OR($A71="",C$4=""),"",IF(COUNTIFS('Mapping Entries'!$B$5:$B$204,$A71,'Mapping Entries'!$D$5:$D$204,C$4,'Mapping Entries'!$O$5:$O$204,"Yes")=0,"",CHOOSE(MAXIFS('Mapping Entries'!$N$5:$N$204,'Mapping Entries'!$B$5:$B$204,$A71,'Mapping Entries'!$D$5:$D$204,C$4,'Mapping Entries'!$O$5:$O$204,"Yes"),"I","D","R","M")))</f>
        <v/>
      </c>
      <c r="D71" s="9">
        <f>IF(OR($A71="",D$4=""),"",IF(COUNTIFS('Mapping Entries'!$B$5:$B$204,$A71,'Mapping Entries'!$D$5:$D$204,D$4,'Mapping Entries'!$O$5:$O$204,"Yes")=0,"",CHOOSE(MAXIFS('Mapping Entries'!$N$5:$N$204,'Mapping Entries'!$B$5:$B$204,$A71,'Mapping Entries'!$D$5:$D$204,D$4,'Mapping Entries'!$O$5:$O$204,"Yes"),"I","D","R","M")))</f>
        <v/>
      </c>
      <c r="E71" s="9">
        <f>IF(OR($A71="",E$4=""),"",IF(COUNTIFS('Mapping Entries'!$B$5:$B$204,$A71,'Mapping Entries'!$D$5:$D$204,E$4,'Mapping Entries'!$O$5:$O$204,"Yes")=0,"",CHOOSE(MAXIFS('Mapping Entries'!$N$5:$N$204,'Mapping Entries'!$B$5:$B$204,$A71,'Mapping Entries'!$D$5:$D$204,E$4,'Mapping Entries'!$O$5:$O$204,"Yes"),"I","D","R","M")))</f>
        <v/>
      </c>
      <c r="F71" s="9">
        <f>IF(OR($A71="",F$4=""),"",IF(COUNTIFS('Mapping Entries'!$B$5:$B$204,$A71,'Mapping Entries'!$D$5:$D$204,F$4,'Mapping Entries'!$O$5:$O$204,"Yes")=0,"",CHOOSE(MAXIFS('Mapping Entries'!$N$5:$N$204,'Mapping Entries'!$B$5:$B$204,$A71,'Mapping Entries'!$D$5:$D$204,F$4,'Mapping Entries'!$O$5:$O$204,"Yes"),"I","D","R","M")))</f>
        <v/>
      </c>
      <c r="G71" s="9">
        <f>IF(OR($A71="",G$4=""),"",IF(COUNTIFS('Mapping Entries'!$B$5:$B$204,$A71,'Mapping Entries'!$D$5:$D$204,G$4,'Mapping Entries'!$O$5:$O$204,"Yes")=0,"",CHOOSE(MAXIFS('Mapping Entries'!$N$5:$N$204,'Mapping Entries'!$B$5:$B$204,$A71,'Mapping Entries'!$D$5:$D$204,G$4,'Mapping Entries'!$O$5:$O$204,"Yes"),"I","D","R","M")))</f>
        <v/>
      </c>
      <c r="H71" s="9">
        <f>IF(OR($A71="",H$4=""),"",IF(COUNTIFS('Mapping Entries'!$B$5:$B$204,$A71,'Mapping Entries'!$D$5:$D$204,H$4,'Mapping Entries'!$O$5:$O$204,"Yes")=0,"",CHOOSE(MAXIFS('Mapping Entries'!$N$5:$N$204,'Mapping Entries'!$B$5:$B$204,$A71,'Mapping Entries'!$D$5:$D$204,H$4,'Mapping Entries'!$O$5:$O$204,"Yes"),"I","D","R","M")))</f>
        <v/>
      </c>
      <c r="I71" s="9">
        <f>IF(OR($A71="",I$4=""),"",IF(COUNTIFS('Mapping Entries'!$B$5:$B$204,$A71,'Mapping Entries'!$D$5:$D$204,I$4,'Mapping Entries'!$O$5:$O$204,"Yes")=0,"",CHOOSE(MAXIFS('Mapping Entries'!$N$5:$N$204,'Mapping Entries'!$B$5:$B$204,$A71,'Mapping Entries'!$D$5:$D$204,I$4,'Mapping Entries'!$O$5:$O$204,"Yes"),"I","D","R","M")))</f>
        <v/>
      </c>
      <c r="J71" s="9">
        <f>IF(OR($A71="",J$4=""),"",IF(COUNTIFS('Mapping Entries'!$B$5:$B$204,$A71,'Mapping Entries'!$D$5:$D$204,J$4,'Mapping Entries'!$O$5:$O$204,"Yes")=0,"",CHOOSE(MAXIFS('Mapping Entries'!$N$5:$N$204,'Mapping Entries'!$B$5:$B$204,$A71,'Mapping Entries'!$D$5:$D$204,J$4,'Mapping Entries'!$O$5:$O$204,"Yes"),"I","D","R","M")))</f>
        <v/>
      </c>
      <c r="K71" s="9">
        <f>IF(OR($A71="",K$4=""),"",IF(COUNTIFS('Mapping Entries'!$B$5:$B$204,$A71,'Mapping Entries'!$D$5:$D$204,K$4,'Mapping Entries'!$O$5:$O$204,"Yes")=0,"",CHOOSE(MAXIFS('Mapping Entries'!$N$5:$N$204,'Mapping Entries'!$B$5:$B$204,$A71,'Mapping Entries'!$D$5:$D$204,K$4,'Mapping Entries'!$O$5:$O$204,"Yes"),"I","D","R","M")))</f>
        <v/>
      </c>
      <c r="L71" s="9">
        <f>IF(OR($A71="",L$4=""),"",IF(COUNTIFS('Mapping Entries'!$B$5:$B$204,$A71,'Mapping Entries'!$D$5:$D$204,L$4,'Mapping Entries'!$O$5:$O$204,"Yes")=0,"",CHOOSE(MAXIFS('Mapping Entries'!$N$5:$N$204,'Mapping Entries'!$B$5:$B$204,$A71,'Mapping Entries'!$D$5:$D$204,L$4,'Mapping Entries'!$O$5:$O$204,"Yes"),"I","D","R","M")))</f>
        <v/>
      </c>
      <c r="M71" s="9">
        <f>IF(OR($A71="",M$4=""),"",IF(COUNTIFS('Mapping Entries'!$B$5:$B$204,$A71,'Mapping Entries'!$D$5:$D$204,M$4,'Mapping Entries'!$O$5:$O$204,"Yes")=0,"",CHOOSE(MAXIFS('Mapping Entries'!$N$5:$N$204,'Mapping Entries'!$B$5:$B$204,$A71,'Mapping Entries'!$D$5:$D$204,M$4,'Mapping Entries'!$O$5:$O$204,"Yes"),"I","D","R","M")))</f>
        <v/>
      </c>
      <c r="N71" s="9">
        <f>IF(OR($A71="",N$4=""),"",IF(COUNTIFS('Mapping Entries'!$B$5:$B$204,$A71,'Mapping Entries'!$D$5:$D$204,N$4,'Mapping Entries'!$O$5:$O$204,"Yes")=0,"",CHOOSE(MAXIFS('Mapping Entries'!$N$5:$N$204,'Mapping Entries'!$B$5:$B$204,$A71,'Mapping Entries'!$D$5:$D$204,N$4,'Mapping Entries'!$O$5:$O$204,"Yes"),"I","D","R","M")))</f>
        <v/>
      </c>
      <c r="O71" s="9">
        <f>IF(OR($A71="",O$4=""),"",IF(COUNTIFS('Mapping Entries'!$B$5:$B$204,$A71,'Mapping Entries'!$D$5:$D$204,O$4,'Mapping Entries'!$O$5:$O$204,"Yes")=0,"",CHOOSE(MAXIFS('Mapping Entries'!$N$5:$N$204,'Mapping Entries'!$B$5:$B$204,$A71,'Mapping Entries'!$D$5:$D$204,O$4,'Mapping Entries'!$O$5:$O$204,"Yes"),"I","D","R","M")))</f>
        <v/>
      </c>
      <c r="P71" s="9">
        <f>IF(OR($A71="",P$4=""),"",IF(COUNTIFS('Mapping Entries'!$B$5:$B$204,$A71,'Mapping Entries'!$D$5:$D$204,P$4,'Mapping Entries'!$O$5:$O$204,"Yes")=0,"",CHOOSE(MAXIFS('Mapping Entries'!$N$5:$N$204,'Mapping Entries'!$B$5:$B$204,$A71,'Mapping Entries'!$D$5:$D$204,P$4,'Mapping Entries'!$O$5:$O$204,"Yes"),"I","D","R","M")))</f>
        <v/>
      </c>
      <c r="Q71" s="9">
        <f>IF(OR($A71="",Q$4=""),"",IF(COUNTIFS('Mapping Entries'!$B$5:$B$204,$A71,'Mapping Entries'!$D$5:$D$204,Q$4,'Mapping Entries'!$O$5:$O$204,"Yes")=0,"",CHOOSE(MAXIFS('Mapping Entries'!$N$5:$N$204,'Mapping Entries'!$B$5:$B$204,$A71,'Mapping Entries'!$D$5:$D$204,Q$4,'Mapping Entries'!$O$5:$O$204,"Yes"),"I","D","R","M")))</f>
        <v/>
      </c>
      <c r="R71" s="9">
        <f>IF(OR($A71="",R$4=""),"",IF(COUNTIFS('Mapping Entries'!$B$5:$B$204,$A71,'Mapping Entries'!$D$5:$D$204,R$4,'Mapping Entries'!$O$5:$O$204,"Yes")=0,"",CHOOSE(MAXIFS('Mapping Entries'!$N$5:$N$204,'Mapping Entries'!$B$5:$B$204,$A71,'Mapping Entries'!$D$5:$D$204,R$4,'Mapping Entries'!$O$5:$O$204,"Yes"),"I","D","R","M")))</f>
        <v/>
      </c>
      <c r="S71" s="9">
        <f>IF(OR($A71="",S$4=""),"",IF(COUNTIFS('Mapping Entries'!$B$5:$B$204,$A71,'Mapping Entries'!$D$5:$D$204,S$4,'Mapping Entries'!$O$5:$O$204,"Yes")=0,"",CHOOSE(MAXIFS('Mapping Entries'!$N$5:$N$204,'Mapping Entries'!$B$5:$B$204,$A71,'Mapping Entries'!$D$5:$D$204,S$4,'Mapping Entries'!$O$5:$O$204,"Yes"),"I","D","R","M")))</f>
        <v/>
      </c>
      <c r="T71" s="9">
        <f>IF(OR($A71="",T$4=""),"",IF(COUNTIFS('Mapping Entries'!$B$5:$B$204,$A71,'Mapping Entries'!$D$5:$D$204,T$4,'Mapping Entries'!$O$5:$O$204,"Yes")=0,"",CHOOSE(MAXIFS('Mapping Entries'!$N$5:$N$204,'Mapping Entries'!$B$5:$B$204,$A71,'Mapping Entries'!$D$5:$D$204,T$4,'Mapping Entries'!$O$5:$O$204,"Yes"),"I","D","R","M")))</f>
        <v/>
      </c>
      <c r="U71" s="9">
        <f>IF(OR($A71="",U$4=""),"",IF(COUNTIFS('Mapping Entries'!$B$5:$B$204,$A71,'Mapping Entries'!$D$5:$D$204,U$4,'Mapping Entries'!$O$5:$O$204,"Yes")=0,"",CHOOSE(MAXIFS('Mapping Entries'!$N$5:$N$204,'Mapping Entries'!$B$5:$B$204,$A71,'Mapping Entries'!$D$5:$D$204,U$4,'Mapping Entries'!$O$5:$O$204,"Yes"),"I","D","R","M")))</f>
        <v/>
      </c>
      <c r="V71" s="9">
        <f>IF(OR($A71="",V$4=""),"",IF(COUNTIFS('Mapping Entries'!$B$5:$B$204,$A71,'Mapping Entries'!$D$5:$D$204,V$4,'Mapping Entries'!$O$5:$O$204,"Yes")=0,"",CHOOSE(MAXIFS('Mapping Entries'!$N$5:$N$204,'Mapping Entries'!$B$5:$B$204,$A71,'Mapping Entries'!$D$5:$D$204,V$4,'Mapping Entries'!$O$5:$O$204,"Yes"),"I","D","R","M")))</f>
        <v/>
      </c>
      <c r="W71" s="9">
        <f>IF(A71="","",COUNTIF(C71:V71,"?"))</f>
        <v/>
      </c>
      <c r="X71" s="19">
        <f>IF(A71="","",IFERROR(W71/COUNTIF($C$4:$V$4,"?*"),""))</f>
        <v/>
      </c>
      <c r="Y71" s="9">
        <f>IF(A71="","",COUNTIF(C71:V71,"M"))</f>
        <v/>
      </c>
    </row>
    <row r="72">
      <c r="A72" s="9">
        <f>IF('Lists &amp; Settings'!A72="","",'Lists &amp; Settings'!A72)</f>
        <v/>
      </c>
      <c r="B72" s="16">
        <f>IF(A72="","",'Lists &amp; Settings'!B72)</f>
        <v/>
      </c>
      <c r="C72" s="9">
        <f>IF(OR($A72="",C$4=""),"",IF(COUNTIFS('Mapping Entries'!$B$5:$B$204,$A72,'Mapping Entries'!$D$5:$D$204,C$4,'Mapping Entries'!$O$5:$O$204,"Yes")=0,"",CHOOSE(MAXIFS('Mapping Entries'!$N$5:$N$204,'Mapping Entries'!$B$5:$B$204,$A72,'Mapping Entries'!$D$5:$D$204,C$4,'Mapping Entries'!$O$5:$O$204,"Yes"),"I","D","R","M")))</f>
        <v/>
      </c>
      <c r="D72" s="9">
        <f>IF(OR($A72="",D$4=""),"",IF(COUNTIFS('Mapping Entries'!$B$5:$B$204,$A72,'Mapping Entries'!$D$5:$D$204,D$4,'Mapping Entries'!$O$5:$O$204,"Yes")=0,"",CHOOSE(MAXIFS('Mapping Entries'!$N$5:$N$204,'Mapping Entries'!$B$5:$B$204,$A72,'Mapping Entries'!$D$5:$D$204,D$4,'Mapping Entries'!$O$5:$O$204,"Yes"),"I","D","R","M")))</f>
        <v/>
      </c>
      <c r="E72" s="9">
        <f>IF(OR($A72="",E$4=""),"",IF(COUNTIFS('Mapping Entries'!$B$5:$B$204,$A72,'Mapping Entries'!$D$5:$D$204,E$4,'Mapping Entries'!$O$5:$O$204,"Yes")=0,"",CHOOSE(MAXIFS('Mapping Entries'!$N$5:$N$204,'Mapping Entries'!$B$5:$B$204,$A72,'Mapping Entries'!$D$5:$D$204,E$4,'Mapping Entries'!$O$5:$O$204,"Yes"),"I","D","R","M")))</f>
        <v/>
      </c>
      <c r="F72" s="9">
        <f>IF(OR($A72="",F$4=""),"",IF(COUNTIFS('Mapping Entries'!$B$5:$B$204,$A72,'Mapping Entries'!$D$5:$D$204,F$4,'Mapping Entries'!$O$5:$O$204,"Yes")=0,"",CHOOSE(MAXIFS('Mapping Entries'!$N$5:$N$204,'Mapping Entries'!$B$5:$B$204,$A72,'Mapping Entries'!$D$5:$D$204,F$4,'Mapping Entries'!$O$5:$O$204,"Yes"),"I","D","R","M")))</f>
        <v/>
      </c>
      <c r="G72" s="9">
        <f>IF(OR($A72="",G$4=""),"",IF(COUNTIFS('Mapping Entries'!$B$5:$B$204,$A72,'Mapping Entries'!$D$5:$D$204,G$4,'Mapping Entries'!$O$5:$O$204,"Yes")=0,"",CHOOSE(MAXIFS('Mapping Entries'!$N$5:$N$204,'Mapping Entries'!$B$5:$B$204,$A72,'Mapping Entries'!$D$5:$D$204,G$4,'Mapping Entries'!$O$5:$O$204,"Yes"),"I","D","R","M")))</f>
        <v/>
      </c>
      <c r="H72" s="9">
        <f>IF(OR($A72="",H$4=""),"",IF(COUNTIFS('Mapping Entries'!$B$5:$B$204,$A72,'Mapping Entries'!$D$5:$D$204,H$4,'Mapping Entries'!$O$5:$O$204,"Yes")=0,"",CHOOSE(MAXIFS('Mapping Entries'!$N$5:$N$204,'Mapping Entries'!$B$5:$B$204,$A72,'Mapping Entries'!$D$5:$D$204,H$4,'Mapping Entries'!$O$5:$O$204,"Yes"),"I","D","R","M")))</f>
        <v/>
      </c>
      <c r="I72" s="9">
        <f>IF(OR($A72="",I$4=""),"",IF(COUNTIFS('Mapping Entries'!$B$5:$B$204,$A72,'Mapping Entries'!$D$5:$D$204,I$4,'Mapping Entries'!$O$5:$O$204,"Yes")=0,"",CHOOSE(MAXIFS('Mapping Entries'!$N$5:$N$204,'Mapping Entries'!$B$5:$B$204,$A72,'Mapping Entries'!$D$5:$D$204,I$4,'Mapping Entries'!$O$5:$O$204,"Yes"),"I","D","R","M")))</f>
        <v/>
      </c>
      <c r="J72" s="9">
        <f>IF(OR($A72="",J$4=""),"",IF(COUNTIFS('Mapping Entries'!$B$5:$B$204,$A72,'Mapping Entries'!$D$5:$D$204,J$4,'Mapping Entries'!$O$5:$O$204,"Yes")=0,"",CHOOSE(MAXIFS('Mapping Entries'!$N$5:$N$204,'Mapping Entries'!$B$5:$B$204,$A72,'Mapping Entries'!$D$5:$D$204,J$4,'Mapping Entries'!$O$5:$O$204,"Yes"),"I","D","R","M")))</f>
        <v/>
      </c>
      <c r="K72" s="9">
        <f>IF(OR($A72="",K$4=""),"",IF(COUNTIFS('Mapping Entries'!$B$5:$B$204,$A72,'Mapping Entries'!$D$5:$D$204,K$4,'Mapping Entries'!$O$5:$O$204,"Yes")=0,"",CHOOSE(MAXIFS('Mapping Entries'!$N$5:$N$204,'Mapping Entries'!$B$5:$B$204,$A72,'Mapping Entries'!$D$5:$D$204,K$4,'Mapping Entries'!$O$5:$O$204,"Yes"),"I","D","R","M")))</f>
        <v/>
      </c>
      <c r="L72" s="9">
        <f>IF(OR($A72="",L$4=""),"",IF(COUNTIFS('Mapping Entries'!$B$5:$B$204,$A72,'Mapping Entries'!$D$5:$D$204,L$4,'Mapping Entries'!$O$5:$O$204,"Yes")=0,"",CHOOSE(MAXIFS('Mapping Entries'!$N$5:$N$204,'Mapping Entries'!$B$5:$B$204,$A72,'Mapping Entries'!$D$5:$D$204,L$4,'Mapping Entries'!$O$5:$O$204,"Yes"),"I","D","R","M")))</f>
        <v/>
      </c>
      <c r="M72" s="9">
        <f>IF(OR($A72="",M$4=""),"",IF(COUNTIFS('Mapping Entries'!$B$5:$B$204,$A72,'Mapping Entries'!$D$5:$D$204,M$4,'Mapping Entries'!$O$5:$O$204,"Yes")=0,"",CHOOSE(MAXIFS('Mapping Entries'!$N$5:$N$204,'Mapping Entries'!$B$5:$B$204,$A72,'Mapping Entries'!$D$5:$D$204,M$4,'Mapping Entries'!$O$5:$O$204,"Yes"),"I","D","R","M")))</f>
        <v/>
      </c>
      <c r="N72" s="9">
        <f>IF(OR($A72="",N$4=""),"",IF(COUNTIFS('Mapping Entries'!$B$5:$B$204,$A72,'Mapping Entries'!$D$5:$D$204,N$4,'Mapping Entries'!$O$5:$O$204,"Yes")=0,"",CHOOSE(MAXIFS('Mapping Entries'!$N$5:$N$204,'Mapping Entries'!$B$5:$B$204,$A72,'Mapping Entries'!$D$5:$D$204,N$4,'Mapping Entries'!$O$5:$O$204,"Yes"),"I","D","R","M")))</f>
        <v/>
      </c>
      <c r="O72" s="9">
        <f>IF(OR($A72="",O$4=""),"",IF(COUNTIFS('Mapping Entries'!$B$5:$B$204,$A72,'Mapping Entries'!$D$5:$D$204,O$4,'Mapping Entries'!$O$5:$O$204,"Yes")=0,"",CHOOSE(MAXIFS('Mapping Entries'!$N$5:$N$204,'Mapping Entries'!$B$5:$B$204,$A72,'Mapping Entries'!$D$5:$D$204,O$4,'Mapping Entries'!$O$5:$O$204,"Yes"),"I","D","R","M")))</f>
        <v/>
      </c>
      <c r="P72" s="9">
        <f>IF(OR($A72="",P$4=""),"",IF(COUNTIFS('Mapping Entries'!$B$5:$B$204,$A72,'Mapping Entries'!$D$5:$D$204,P$4,'Mapping Entries'!$O$5:$O$204,"Yes")=0,"",CHOOSE(MAXIFS('Mapping Entries'!$N$5:$N$204,'Mapping Entries'!$B$5:$B$204,$A72,'Mapping Entries'!$D$5:$D$204,P$4,'Mapping Entries'!$O$5:$O$204,"Yes"),"I","D","R","M")))</f>
        <v/>
      </c>
      <c r="Q72" s="9">
        <f>IF(OR($A72="",Q$4=""),"",IF(COUNTIFS('Mapping Entries'!$B$5:$B$204,$A72,'Mapping Entries'!$D$5:$D$204,Q$4,'Mapping Entries'!$O$5:$O$204,"Yes")=0,"",CHOOSE(MAXIFS('Mapping Entries'!$N$5:$N$204,'Mapping Entries'!$B$5:$B$204,$A72,'Mapping Entries'!$D$5:$D$204,Q$4,'Mapping Entries'!$O$5:$O$204,"Yes"),"I","D","R","M")))</f>
        <v/>
      </c>
      <c r="R72" s="9">
        <f>IF(OR($A72="",R$4=""),"",IF(COUNTIFS('Mapping Entries'!$B$5:$B$204,$A72,'Mapping Entries'!$D$5:$D$204,R$4,'Mapping Entries'!$O$5:$O$204,"Yes")=0,"",CHOOSE(MAXIFS('Mapping Entries'!$N$5:$N$204,'Mapping Entries'!$B$5:$B$204,$A72,'Mapping Entries'!$D$5:$D$204,R$4,'Mapping Entries'!$O$5:$O$204,"Yes"),"I","D","R","M")))</f>
        <v/>
      </c>
      <c r="S72" s="9">
        <f>IF(OR($A72="",S$4=""),"",IF(COUNTIFS('Mapping Entries'!$B$5:$B$204,$A72,'Mapping Entries'!$D$5:$D$204,S$4,'Mapping Entries'!$O$5:$O$204,"Yes")=0,"",CHOOSE(MAXIFS('Mapping Entries'!$N$5:$N$204,'Mapping Entries'!$B$5:$B$204,$A72,'Mapping Entries'!$D$5:$D$204,S$4,'Mapping Entries'!$O$5:$O$204,"Yes"),"I","D","R","M")))</f>
        <v/>
      </c>
      <c r="T72" s="9">
        <f>IF(OR($A72="",T$4=""),"",IF(COUNTIFS('Mapping Entries'!$B$5:$B$204,$A72,'Mapping Entries'!$D$5:$D$204,T$4,'Mapping Entries'!$O$5:$O$204,"Yes")=0,"",CHOOSE(MAXIFS('Mapping Entries'!$N$5:$N$204,'Mapping Entries'!$B$5:$B$204,$A72,'Mapping Entries'!$D$5:$D$204,T$4,'Mapping Entries'!$O$5:$O$204,"Yes"),"I","D","R","M")))</f>
        <v/>
      </c>
      <c r="U72" s="9">
        <f>IF(OR($A72="",U$4=""),"",IF(COUNTIFS('Mapping Entries'!$B$5:$B$204,$A72,'Mapping Entries'!$D$5:$D$204,U$4,'Mapping Entries'!$O$5:$O$204,"Yes")=0,"",CHOOSE(MAXIFS('Mapping Entries'!$N$5:$N$204,'Mapping Entries'!$B$5:$B$204,$A72,'Mapping Entries'!$D$5:$D$204,U$4,'Mapping Entries'!$O$5:$O$204,"Yes"),"I","D","R","M")))</f>
        <v/>
      </c>
      <c r="V72" s="9">
        <f>IF(OR($A72="",V$4=""),"",IF(COUNTIFS('Mapping Entries'!$B$5:$B$204,$A72,'Mapping Entries'!$D$5:$D$204,V$4,'Mapping Entries'!$O$5:$O$204,"Yes")=0,"",CHOOSE(MAXIFS('Mapping Entries'!$N$5:$N$204,'Mapping Entries'!$B$5:$B$204,$A72,'Mapping Entries'!$D$5:$D$204,V$4,'Mapping Entries'!$O$5:$O$204,"Yes"),"I","D","R","M")))</f>
        <v/>
      </c>
      <c r="W72" s="9">
        <f>IF(A72="","",COUNTIF(C72:V72,"?"))</f>
        <v/>
      </c>
      <c r="X72" s="19">
        <f>IF(A72="","",IFERROR(W72/COUNTIF($C$4:$V$4,"?*"),""))</f>
        <v/>
      </c>
      <c r="Y72" s="9">
        <f>IF(A72="","",COUNTIF(C72:V72,"M"))</f>
        <v/>
      </c>
    </row>
    <row r="73">
      <c r="A73" s="9">
        <f>IF('Lists &amp; Settings'!A73="","",'Lists &amp; Settings'!A73)</f>
        <v/>
      </c>
      <c r="B73" s="16">
        <f>IF(A73="","",'Lists &amp; Settings'!B73)</f>
        <v/>
      </c>
      <c r="C73" s="9">
        <f>IF(OR($A73="",C$4=""),"",IF(COUNTIFS('Mapping Entries'!$B$5:$B$204,$A73,'Mapping Entries'!$D$5:$D$204,C$4,'Mapping Entries'!$O$5:$O$204,"Yes")=0,"",CHOOSE(MAXIFS('Mapping Entries'!$N$5:$N$204,'Mapping Entries'!$B$5:$B$204,$A73,'Mapping Entries'!$D$5:$D$204,C$4,'Mapping Entries'!$O$5:$O$204,"Yes"),"I","D","R","M")))</f>
        <v/>
      </c>
      <c r="D73" s="9">
        <f>IF(OR($A73="",D$4=""),"",IF(COUNTIFS('Mapping Entries'!$B$5:$B$204,$A73,'Mapping Entries'!$D$5:$D$204,D$4,'Mapping Entries'!$O$5:$O$204,"Yes")=0,"",CHOOSE(MAXIFS('Mapping Entries'!$N$5:$N$204,'Mapping Entries'!$B$5:$B$204,$A73,'Mapping Entries'!$D$5:$D$204,D$4,'Mapping Entries'!$O$5:$O$204,"Yes"),"I","D","R","M")))</f>
        <v/>
      </c>
      <c r="E73" s="9">
        <f>IF(OR($A73="",E$4=""),"",IF(COUNTIFS('Mapping Entries'!$B$5:$B$204,$A73,'Mapping Entries'!$D$5:$D$204,E$4,'Mapping Entries'!$O$5:$O$204,"Yes")=0,"",CHOOSE(MAXIFS('Mapping Entries'!$N$5:$N$204,'Mapping Entries'!$B$5:$B$204,$A73,'Mapping Entries'!$D$5:$D$204,E$4,'Mapping Entries'!$O$5:$O$204,"Yes"),"I","D","R","M")))</f>
        <v/>
      </c>
      <c r="F73" s="9">
        <f>IF(OR($A73="",F$4=""),"",IF(COUNTIFS('Mapping Entries'!$B$5:$B$204,$A73,'Mapping Entries'!$D$5:$D$204,F$4,'Mapping Entries'!$O$5:$O$204,"Yes")=0,"",CHOOSE(MAXIFS('Mapping Entries'!$N$5:$N$204,'Mapping Entries'!$B$5:$B$204,$A73,'Mapping Entries'!$D$5:$D$204,F$4,'Mapping Entries'!$O$5:$O$204,"Yes"),"I","D","R","M")))</f>
        <v/>
      </c>
      <c r="G73" s="9">
        <f>IF(OR($A73="",G$4=""),"",IF(COUNTIFS('Mapping Entries'!$B$5:$B$204,$A73,'Mapping Entries'!$D$5:$D$204,G$4,'Mapping Entries'!$O$5:$O$204,"Yes")=0,"",CHOOSE(MAXIFS('Mapping Entries'!$N$5:$N$204,'Mapping Entries'!$B$5:$B$204,$A73,'Mapping Entries'!$D$5:$D$204,G$4,'Mapping Entries'!$O$5:$O$204,"Yes"),"I","D","R","M")))</f>
        <v/>
      </c>
      <c r="H73" s="9">
        <f>IF(OR($A73="",H$4=""),"",IF(COUNTIFS('Mapping Entries'!$B$5:$B$204,$A73,'Mapping Entries'!$D$5:$D$204,H$4,'Mapping Entries'!$O$5:$O$204,"Yes")=0,"",CHOOSE(MAXIFS('Mapping Entries'!$N$5:$N$204,'Mapping Entries'!$B$5:$B$204,$A73,'Mapping Entries'!$D$5:$D$204,H$4,'Mapping Entries'!$O$5:$O$204,"Yes"),"I","D","R","M")))</f>
        <v/>
      </c>
      <c r="I73" s="9">
        <f>IF(OR($A73="",I$4=""),"",IF(COUNTIFS('Mapping Entries'!$B$5:$B$204,$A73,'Mapping Entries'!$D$5:$D$204,I$4,'Mapping Entries'!$O$5:$O$204,"Yes")=0,"",CHOOSE(MAXIFS('Mapping Entries'!$N$5:$N$204,'Mapping Entries'!$B$5:$B$204,$A73,'Mapping Entries'!$D$5:$D$204,I$4,'Mapping Entries'!$O$5:$O$204,"Yes"),"I","D","R","M")))</f>
        <v/>
      </c>
      <c r="J73" s="9">
        <f>IF(OR($A73="",J$4=""),"",IF(COUNTIFS('Mapping Entries'!$B$5:$B$204,$A73,'Mapping Entries'!$D$5:$D$204,J$4,'Mapping Entries'!$O$5:$O$204,"Yes")=0,"",CHOOSE(MAXIFS('Mapping Entries'!$N$5:$N$204,'Mapping Entries'!$B$5:$B$204,$A73,'Mapping Entries'!$D$5:$D$204,J$4,'Mapping Entries'!$O$5:$O$204,"Yes"),"I","D","R","M")))</f>
        <v/>
      </c>
      <c r="K73" s="9">
        <f>IF(OR($A73="",K$4=""),"",IF(COUNTIFS('Mapping Entries'!$B$5:$B$204,$A73,'Mapping Entries'!$D$5:$D$204,K$4,'Mapping Entries'!$O$5:$O$204,"Yes")=0,"",CHOOSE(MAXIFS('Mapping Entries'!$N$5:$N$204,'Mapping Entries'!$B$5:$B$204,$A73,'Mapping Entries'!$D$5:$D$204,K$4,'Mapping Entries'!$O$5:$O$204,"Yes"),"I","D","R","M")))</f>
        <v/>
      </c>
      <c r="L73" s="9">
        <f>IF(OR($A73="",L$4=""),"",IF(COUNTIFS('Mapping Entries'!$B$5:$B$204,$A73,'Mapping Entries'!$D$5:$D$204,L$4,'Mapping Entries'!$O$5:$O$204,"Yes")=0,"",CHOOSE(MAXIFS('Mapping Entries'!$N$5:$N$204,'Mapping Entries'!$B$5:$B$204,$A73,'Mapping Entries'!$D$5:$D$204,L$4,'Mapping Entries'!$O$5:$O$204,"Yes"),"I","D","R","M")))</f>
        <v/>
      </c>
      <c r="M73" s="9">
        <f>IF(OR($A73="",M$4=""),"",IF(COUNTIFS('Mapping Entries'!$B$5:$B$204,$A73,'Mapping Entries'!$D$5:$D$204,M$4,'Mapping Entries'!$O$5:$O$204,"Yes")=0,"",CHOOSE(MAXIFS('Mapping Entries'!$N$5:$N$204,'Mapping Entries'!$B$5:$B$204,$A73,'Mapping Entries'!$D$5:$D$204,M$4,'Mapping Entries'!$O$5:$O$204,"Yes"),"I","D","R","M")))</f>
        <v/>
      </c>
      <c r="N73" s="9">
        <f>IF(OR($A73="",N$4=""),"",IF(COUNTIFS('Mapping Entries'!$B$5:$B$204,$A73,'Mapping Entries'!$D$5:$D$204,N$4,'Mapping Entries'!$O$5:$O$204,"Yes")=0,"",CHOOSE(MAXIFS('Mapping Entries'!$N$5:$N$204,'Mapping Entries'!$B$5:$B$204,$A73,'Mapping Entries'!$D$5:$D$204,N$4,'Mapping Entries'!$O$5:$O$204,"Yes"),"I","D","R","M")))</f>
        <v/>
      </c>
      <c r="O73" s="9">
        <f>IF(OR($A73="",O$4=""),"",IF(COUNTIFS('Mapping Entries'!$B$5:$B$204,$A73,'Mapping Entries'!$D$5:$D$204,O$4,'Mapping Entries'!$O$5:$O$204,"Yes")=0,"",CHOOSE(MAXIFS('Mapping Entries'!$N$5:$N$204,'Mapping Entries'!$B$5:$B$204,$A73,'Mapping Entries'!$D$5:$D$204,O$4,'Mapping Entries'!$O$5:$O$204,"Yes"),"I","D","R","M")))</f>
        <v/>
      </c>
      <c r="P73" s="9">
        <f>IF(OR($A73="",P$4=""),"",IF(COUNTIFS('Mapping Entries'!$B$5:$B$204,$A73,'Mapping Entries'!$D$5:$D$204,P$4,'Mapping Entries'!$O$5:$O$204,"Yes")=0,"",CHOOSE(MAXIFS('Mapping Entries'!$N$5:$N$204,'Mapping Entries'!$B$5:$B$204,$A73,'Mapping Entries'!$D$5:$D$204,P$4,'Mapping Entries'!$O$5:$O$204,"Yes"),"I","D","R","M")))</f>
        <v/>
      </c>
      <c r="Q73" s="9">
        <f>IF(OR($A73="",Q$4=""),"",IF(COUNTIFS('Mapping Entries'!$B$5:$B$204,$A73,'Mapping Entries'!$D$5:$D$204,Q$4,'Mapping Entries'!$O$5:$O$204,"Yes")=0,"",CHOOSE(MAXIFS('Mapping Entries'!$N$5:$N$204,'Mapping Entries'!$B$5:$B$204,$A73,'Mapping Entries'!$D$5:$D$204,Q$4,'Mapping Entries'!$O$5:$O$204,"Yes"),"I","D","R","M")))</f>
        <v/>
      </c>
      <c r="R73" s="9">
        <f>IF(OR($A73="",R$4=""),"",IF(COUNTIFS('Mapping Entries'!$B$5:$B$204,$A73,'Mapping Entries'!$D$5:$D$204,R$4,'Mapping Entries'!$O$5:$O$204,"Yes")=0,"",CHOOSE(MAXIFS('Mapping Entries'!$N$5:$N$204,'Mapping Entries'!$B$5:$B$204,$A73,'Mapping Entries'!$D$5:$D$204,R$4,'Mapping Entries'!$O$5:$O$204,"Yes"),"I","D","R","M")))</f>
        <v/>
      </c>
      <c r="S73" s="9">
        <f>IF(OR($A73="",S$4=""),"",IF(COUNTIFS('Mapping Entries'!$B$5:$B$204,$A73,'Mapping Entries'!$D$5:$D$204,S$4,'Mapping Entries'!$O$5:$O$204,"Yes")=0,"",CHOOSE(MAXIFS('Mapping Entries'!$N$5:$N$204,'Mapping Entries'!$B$5:$B$204,$A73,'Mapping Entries'!$D$5:$D$204,S$4,'Mapping Entries'!$O$5:$O$204,"Yes"),"I","D","R","M")))</f>
        <v/>
      </c>
      <c r="T73" s="9">
        <f>IF(OR($A73="",T$4=""),"",IF(COUNTIFS('Mapping Entries'!$B$5:$B$204,$A73,'Mapping Entries'!$D$5:$D$204,T$4,'Mapping Entries'!$O$5:$O$204,"Yes")=0,"",CHOOSE(MAXIFS('Mapping Entries'!$N$5:$N$204,'Mapping Entries'!$B$5:$B$204,$A73,'Mapping Entries'!$D$5:$D$204,T$4,'Mapping Entries'!$O$5:$O$204,"Yes"),"I","D","R","M")))</f>
        <v/>
      </c>
      <c r="U73" s="9">
        <f>IF(OR($A73="",U$4=""),"",IF(COUNTIFS('Mapping Entries'!$B$5:$B$204,$A73,'Mapping Entries'!$D$5:$D$204,U$4,'Mapping Entries'!$O$5:$O$204,"Yes")=0,"",CHOOSE(MAXIFS('Mapping Entries'!$N$5:$N$204,'Mapping Entries'!$B$5:$B$204,$A73,'Mapping Entries'!$D$5:$D$204,U$4,'Mapping Entries'!$O$5:$O$204,"Yes"),"I","D","R","M")))</f>
        <v/>
      </c>
      <c r="V73" s="9">
        <f>IF(OR($A73="",V$4=""),"",IF(COUNTIFS('Mapping Entries'!$B$5:$B$204,$A73,'Mapping Entries'!$D$5:$D$204,V$4,'Mapping Entries'!$O$5:$O$204,"Yes")=0,"",CHOOSE(MAXIFS('Mapping Entries'!$N$5:$N$204,'Mapping Entries'!$B$5:$B$204,$A73,'Mapping Entries'!$D$5:$D$204,V$4,'Mapping Entries'!$O$5:$O$204,"Yes"),"I","D","R","M")))</f>
        <v/>
      </c>
      <c r="W73" s="9">
        <f>IF(A73="","",COUNTIF(C73:V73,"?"))</f>
        <v/>
      </c>
      <c r="X73" s="19">
        <f>IF(A73="","",IFERROR(W73/COUNTIF($C$4:$V$4,"?*"),""))</f>
        <v/>
      </c>
      <c r="Y73" s="9">
        <f>IF(A73="","",COUNTIF(C73:V73,"M"))</f>
        <v/>
      </c>
    </row>
    <row r="74">
      <c r="A74" s="9">
        <f>IF('Lists &amp; Settings'!A74="","",'Lists &amp; Settings'!A74)</f>
        <v/>
      </c>
      <c r="B74" s="16">
        <f>IF(A74="","",'Lists &amp; Settings'!B74)</f>
        <v/>
      </c>
      <c r="C74" s="9">
        <f>IF(OR($A74="",C$4=""),"",IF(COUNTIFS('Mapping Entries'!$B$5:$B$204,$A74,'Mapping Entries'!$D$5:$D$204,C$4,'Mapping Entries'!$O$5:$O$204,"Yes")=0,"",CHOOSE(MAXIFS('Mapping Entries'!$N$5:$N$204,'Mapping Entries'!$B$5:$B$204,$A74,'Mapping Entries'!$D$5:$D$204,C$4,'Mapping Entries'!$O$5:$O$204,"Yes"),"I","D","R","M")))</f>
        <v/>
      </c>
      <c r="D74" s="9">
        <f>IF(OR($A74="",D$4=""),"",IF(COUNTIFS('Mapping Entries'!$B$5:$B$204,$A74,'Mapping Entries'!$D$5:$D$204,D$4,'Mapping Entries'!$O$5:$O$204,"Yes")=0,"",CHOOSE(MAXIFS('Mapping Entries'!$N$5:$N$204,'Mapping Entries'!$B$5:$B$204,$A74,'Mapping Entries'!$D$5:$D$204,D$4,'Mapping Entries'!$O$5:$O$204,"Yes"),"I","D","R","M")))</f>
        <v/>
      </c>
      <c r="E74" s="9">
        <f>IF(OR($A74="",E$4=""),"",IF(COUNTIFS('Mapping Entries'!$B$5:$B$204,$A74,'Mapping Entries'!$D$5:$D$204,E$4,'Mapping Entries'!$O$5:$O$204,"Yes")=0,"",CHOOSE(MAXIFS('Mapping Entries'!$N$5:$N$204,'Mapping Entries'!$B$5:$B$204,$A74,'Mapping Entries'!$D$5:$D$204,E$4,'Mapping Entries'!$O$5:$O$204,"Yes"),"I","D","R","M")))</f>
        <v/>
      </c>
      <c r="F74" s="9">
        <f>IF(OR($A74="",F$4=""),"",IF(COUNTIFS('Mapping Entries'!$B$5:$B$204,$A74,'Mapping Entries'!$D$5:$D$204,F$4,'Mapping Entries'!$O$5:$O$204,"Yes")=0,"",CHOOSE(MAXIFS('Mapping Entries'!$N$5:$N$204,'Mapping Entries'!$B$5:$B$204,$A74,'Mapping Entries'!$D$5:$D$204,F$4,'Mapping Entries'!$O$5:$O$204,"Yes"),"I","D","R","M")))</f>
        <v/>
      </c>
      <c r="G74" s="9">
        <f>IF(OR($A74="",G$4=""),"",IF(COUNTIFS('Mapping Entries'!$B$5:$B$204,$A74,'Mapping Entries'!$D$5:$D$204,G$4,'Mapping Entries'!$O$5:$O$204,"Yes")=0,"",CHOOSE(MAXIFS('Mapping Entries'!$N$5:$N$204,'Mapping Entries'!$B$5:$B$204,$A74,'Mapping Entries'!$D$5:$D$204,G$4,'Mapping Entries'!$O$5:$O$204,"Yes"),"I","D","R","M")))</f>
        <v/>
      </c>
      <c r="H74" s="9">
        <f>IF(OR($A74="",H$4=""),"",IF(COUNTIFS('Mapping Entries'!$B$5:$B$204,$A74,'Mapping Entries'!$D$5:$D$204,H$4,'Mapping Entries'!$O$5:$O$204,"Yes")=0,"",CHOOSE(MAXIFS('Mapping Entries'!$N$5:$N$204,'Mapping Entries'!$B$5:$B$204,$A74,'Mapping Entries'!$D$5:$D$204,H$4,'Mapping Entries'!$O$5:$O$204,"Yes"),"I","D","R","M")))</f>
        <v/>
      </c>
      <c r="I74" s="9">
        <f>IF(OR($A74="",I$4=""),"",IF(COUNTIFS('Mapping Entries'!$B$5:$B$204,$A74,'Mapping Entries'!$D$5:$D$204,I$4,'Mapping Entries'!$O$5:$O$204,"Yes")=0,"",CHOOSE(MAXIFS('Mapping Entries'!$N$5:$N$204,'Mapping Entries'!$B$5:$B$204,$A74,'Mapping Entries'!$D$5:$D$204,I$4,'Mapping Entries'!$O$5:$O$204,"Yes"),"I","D","R","M")))</f>
        <v/>
      </c>
      <c r="J74" s="9">
        <f>IF(OR($A74="",J$4=""),"",IF(COUNTIFS('Mapping Entries'!$B$5:$B$204,$A74,'Mapping Entries'!$D$5:$D$204,J$4,'Mapping Entries'!$O$5:$O$204,"Yes")=0,"",CHOOSE(MAXIFS('Mapping Entries'!$N$5:$N$204,'Mapping Entries'!$B$5:$B$204,$A74,'Mapping Entries'!$D$5:$D$204,J$4,'Mapping Entries'!$O$5:$O$204,"Yes"),"I","D","R","M")))</f>
        <v/>
      </c>
      <c r="K74" s="9">
        <f>IF(OR($A74="",K$4=""),"",IF(COUNTIFS('Mapping Entries'!$B$5:$B$204,$A74,'Mapping Entries'!$D$5:$D$204,K$4,'Mapping Entries'!$O$5:$O$204,"Yes")=0,"",CHOOSE(MAXIFS('Mapping Entries'!$N$5:$N$204,'Mapping Entries'!$B$5:$B$204,$A74,'Mapping Entries'!$D$5:$D$204,K$4,'Mapping Entries'!$O$5:$O$204,"Yes"),"I","D","R","M")))</f>
        <v/>
      </c>
      <c r="L74" s="9">
        <f>IF(OR($A74="",L$4=""),"",IF(COUNTIFS('Mapping Entries'!$B$5:$B$204,$A74,'Mapping Entries'!$D$5:$D$204,L$4,'Mapping Entries'!$O$5:$O$204,"Yes")=0,"",CHOOSE(MAXIFS('Mapping Entries'!$N$5:$N$204,'Mapping Entries'!$B$5:$B$204,$A74,'Mapping Entries'!$D$5:$D$204,L$4,'Mapping Entries'!$O$5:$O$204,"Yes"),"I","D","R","M")))</f>
        <v/>
      </c>
      <c r="M74" s="9">
        <f>IF(OR($A74="",M$4=""),"",IF(COUNTIFS('Mapping Entries'!$B$5:$B$204,$A74,'Mapping Entries'!$D$5:$D$204,M$4,'Mapping Entries'!$O$5:$O$204,"Yes")=0,"",CHOOSE(MAXIFS('Mapping Entries'!$N$5:$N$204,'Mapping Entries'!$B$5:$B$204,$A74,'Mapping Entries'!$D$5:$D$204,M$4,'Mapping Entries'!$O$5:$O$204,"Yes"),"I","D","R","M")))</f>
        <v/>
      </c>
      <c r="N74" s="9">
        <f>IF(OR($A74="",N$4=""),"",IF(COUNTIFS('Mapping Entries'!$B$5:$B$204,$A74,'Mapping Entries'!$D$5:$D$204,N$4,'Mapping Entries'!$O$5:$O$204,"Yes")=0,"",CHOOSE(MAXIFS('Mapping Entries'!$N$5:$N$204,'Mapping Entries'!$B$5:$B$204,$A74,'Mapping Entries'!$D$5:$D$204,N$4,'Mapping Entries'!$O$5:$O$204,"Yes"),"I","D","R","M")))</f>
        <v/>
      </c>
      <c r="O74" s="9">
        <f>IF(OR($A74="",O$4=""),"",IF(COUNTIFS('Mapping Entries'!$B$5:$B$204,$A74,'Mapping Entries'!$D$5:$D$204,O$4,'Mapping Entries'!$O$5:$O$204,"Yes")=0,"",CHOOSE(MAXIFS('Mapping Entries'!$N$5:$N$204,'Mapping Entries'!$B$5:$B$204,$A74,'Mapping Entries'!$D$5:$D$204,O$4,'Mapping Entries'!$O$5:$O$204,"Yes"),"I","D","R","M")))</f>
        <v/>
      </c>
      <c r="P74" s="9">
        <f>IF(OR($A74="",P$4=""),"",IF(COUNTIFS('Mapping Entries'!$B$5:$B$204,$A74,'Mapping Entries'!$D$5:$D$204,P$4,'Mapping Entries'!$O$5:$O$204,"Yes")=0,"",CHOOSE(MAXIFS('Mapping Entries'!$N$5:$N$204,'Mapping Entries'!$B$5:$B$204,$A74,'Mapping Entries'!$D$5:$D$204,P$4,'Mapping Entries'!$O$5:$O$204,"Yes"),"I","D","R","M")))</f>
        <v/>
      </c>
      <c r="Q74" s="9">
        <f>IF(OR($A74="",Q$4=""),"",IF(COUNTIFS('Mapping Entries'!$B$5:$B$204,$A74,'Mapping Entries'!$D$5:$D$204,Q$4,'Mapping Entries'!$O$5:$O$204,"Yes")=0,"",CHOOSE(MAXIFS('Mapping Entries'!$N$5:$N$204,'Mapping Entries'!$B$5:$B$204,$A74,'Mapping Entries'!$D$5:$D$204,Q$4,'Mapping Entries'!$O$5:$O$204,"Yes"),"I","D","R","M")))</f>
        <v/>
      </c>
      <c r="R74" s="9">
        <f>IF(OR($A74="",R$4=""),"",IF(COUNTIFS('Mapping Entries'!$B$5:$B$204,$A74,'Mapping Entries'!$D$5:$D$204,R$4,'Mapping Entries'!$O$5:$O$204,"Yes")=0,"",CHOOSE(MAXIFS('Mapping Entries'!$N$5:$N$204,'Mapping Entries'!$B$5:$B$204,$A74,'Mapping Entries'!$D$5:$D$204,R$4,'Mapping Entries'!$O$5:$O$204,"Yes"),"I","D","R","M")))</f>
        <v/>
      </c>
      <c r="S74" s="9">
        <f>IF(OR($A74="",S$4=""),"",IF(COUNTIFS('Mapping Entries'!$B$5:$B$204,$A74,'Mapping Entries'!$D$5:$D$204,S$4,'Mapping Entries'!$O$5:$O$204,"Yes")=0,"",CHOOSE(MAXIFS('Mapping Entries'!$N$5:$N$204,'Mapping Entries'!$B$5:$B$204,$A74,'Mapping Entries'!$D$5:$D$204,S$4,'Mapping Entries'!$O$5:$O$204,"Yes"),"I","D","R","M")))</f>
        <v/>
      </c>
      <c r="T74" s="9">
        <f>IF(OR($A74="",T$4=""),"",IF(COUNTIFS('Mapping Entries'!$B$5:$B$204,$A74,'Mapping Entries'!$D$5:$D$204,T$4,'Mapping Entries'!$O$5:$O$204,"Yes")=0,"",CHOOSE(MAXIFS('Mapping Entries'!$N$5:$N$204,'Mapping Entries'!$B$5:$B$204,$A74,'Mapping Entries'!$D$5:$D$204,T$4,'Mapping Entries'!$O$5:$O$204,"Yes"),"I","D","R","M")))</f>
        <v/>
      </c>
      <c r="U74" s="9">
        <f>IF(OR($A74="",U$4=""),"",IF(COUNTIFS('Mapping Entries'!$B$5:$B$204,$A74,'Mapping Entries'!$D$5:$D$204,U$4,'Mapping Entries'!$O$5:$O$204,"Yes")=0,"",CHOOSE(MAXIFS('Mapping Entries'!$N$5:$N$204,'Mapping Entries'!$B$5:$B$204,$A74,'Mapping Entries'!$D$5:$D$204,U$4,'Mapping Entries'!$O$5:$O$204,"Yes"),"I","D","R","M")))</f>
        <v/>
      </c>
      <c r="V74" s="9">
        <f>IF(OR($A74="",V$4=""),"",IF(COUNTIFS('Mapping Entries'!$B$5:$B$204,$A74,'Mapping Entries'!$D$5:$D$204,V$4,'Mapping Entries'!$O$5:$O$204,"Yes")=0,"",CHOOSE(MAXIFS('Mapping Entries'!$N$5:$N$204,'Mapping Entries'!$B$5:$B$204,$A74,'Mapping Entries'!$D$5:$D$204,V$4,'Mapping Entries'!$O$5:$O$204,"Yes"),"I","D","R","M")))</f>
        <v/>
      </c>
      <c r="W74" s="9">
        <f>IF(A74="","",COUNTIF(C74:V74,"?"))</f>
        <v/>
      </c>
      <c r="X74" s="19">
        <f>IF(A74="","",IFERROR(W74/COUNTIF($C$4:$V$4,"?*"),""))</f>
        <v/>
      </c>
      <c r="Y74" s="9">
        <f>IF(A74="","",COUNTIF(C74:V74,"M"))</f>
        <v/>
      </c>
    </row>
    <row r="75">
      <c r="A75" s="9">
        <f>IF('Lists &amp; Settings'!A75="","",'Lists &amp; Settings'!A75)</f>
        <v/>
      </c>
      <c r="B75" s="16">
        <f>IF(A75="","",'Lists &amp; Settings'!B75)</f>
        <v/>
      </c>
      <c r="C75" s="9">
        <f>IF(OR($A75="",C$4=""),"",IF(COUNTIFS('Mapping Entries'!$B$5:$B$204,$A75,'Mapping Entries'!$D$5:$D$204,C$4,'Mapping Entries'!$O$5:$O$204,"Yes")=0,"",CHOOSE(MAXIFS('Mapping Entries'!$N$5:$N$204,'Mapping Entries'!$B$5:$B$204,$A75,'Mapping Entries'!$D$5:$D$204,C$4,'Mapping Entries'!$O$5:$O$204,"Yes"),"I","D","R","M")))</f>
        <v/>
      </c>
      <c r="D75" s="9">
        <f>IF(OR($A75="",D$4=""),"",IF(COUNTIFS('Mapping Entries'!$B$5:$B$204,$A75,'Mapping Entries'!$D$5:$D$204,D$4,'Mapping Entries'!$O$5:$O$204,"Yes")=0,"",CHOOSE(MAXIFS('Mapping Entries'!$N$5:$N$204,'Mapping Entries'!$B$5:$B$204,$A75,'Mapping Entries'!$D$5:$D$204,D$4,'Mapping Entries'!$O$5:$O$204,"Yes"),"I","D","R","M")))</f>
        <v/>
      </c>
      <c r="E75" s="9">
        <f>IF(OR($A75="",E$4=""),"",IF(COUNTIFS('Mapping Entries'!$B$5:$B$204,$A75,'Mapping Entries'!$D$5:$D$204,E$4,'Mapping Entries'!$O$5:$O$204,"Yes")=0,"",CHOOSE(MAXIFS('Mapping Entries'!$N$5:$N$204,'Mapping Entries'!$B$5:$B$204,$A75,'Mapping Entries'!$D$5:$D$204,E$4,'Mapping Entries'!$O$5:$O$204,"Yes"),"I","D","R","M")))</f>
        <v/>
      </c>
      <c r="F75" s="9">
        <f>IF(OR($A75="",F$4=""),"",IF(COUNTIFS('Mapping Entries'!$B$5:$B$204,$A75,'Mapping Entries'!$D$5:$D$204,F$4,'Mapping Entries'!$O$5:$O$204,"Yes")=0,"",CHOOSE(MAXIFS('Mapping Entries'!$N$5:$N$204,'Mapping Entries'!$B$5:$B$204,$A75,'Mapping Entries'!$D$5:$D$204,F$4,'Mapping Entries'!$O$5:$O$204,"Yes"),"I","D","R","M")))</f>
        <v/>
      </c>
      <c r="G75" s="9">
        <f>IF(OR($A75="",G$4=""),"",IF(COUNTIFS('Mapping Entries'!$B$5:$B$204,$A75,'Mapping Entries'!$D$5:$D$204,G$4,'Mapping Entries'!$O$5:$O$204,"Yes")=0,"",CHOOSE(MAXIFS('Mapping Entries'!$N$5:$N$204,'Mapping Entries'!$B$5:$B$204,$A75,'Mapping Entries'!$D$5:$D$204,G$4,'Mapping Entries'!$O$5:$O$204,"Yes"),"I","D","R","M")))</f>
        <v/>
      </c>
      <c r="H75" s="9">
        <f>IF(OR($A75="",H$4=""),"",IF(COUNTIFS('Mapping Entries'!$B$5:$B$204,$A75,'Mapping Entries'!$D$5:$D$204,H$4,'Mapping Entries'!$O$5:$O$204,"Yes")=0,"",CHOOSE(MAXIFS('Mapping Entries'!$N$5:$N$204,'Mapping Entries'!$B$5:$B$204,$A75,'Mapping Entries'!$D$5:$D$204,H$4,'Mapping Entries'!$O$5:$O$204,"Yes"),"I","D","R","M")))</f>
        <v/>
      </c>
      <c r="I75" s="9">
        <f>IF(OR($A75="",I$4=""),"",IF(COUNTIFS('Mapping Entries'!$B$5:$B$204,$A75,'Mapping Entries'!$D$5:$D$204,I$4,'Mapping Entries'!$O$5:$O$204,"Yes")=0,"",CHOOSE(MAXIFS('Mapping Entries'!$N$5:$N$204,'Mapping Entries'!$B$5:$B$204,$A75,'Mapping Entries'!$D$5:$D$204,I$4,'Mapping Entries'!$O$5:$O$204,"Yes"),"I","D","R","M")))</f>
        <v/>
      </c>
      <c r="J75" s="9">
        <f>IF(OR($A75="",J$4=""),"",IF(COUNTIFS('Mapping Entries'!$B$5:$B$204,$A75,'Mapping Entries'!$D$5:$D$204,J$4,'Mapping Entries'!$O$5:$O$204,"Yes")=0,"",CHOOSE(MAXIFS('Mapping Entries'!$N$5:$N$204,'Mapping Entries'!$B$5:$B$204,$A75,'Mapping Entries'!$D$5:$D$204,J$4,'Mapping Entries'!$O$5:$O$204,"Yes"),"I","D","R","M")))</f>
        <v/>
      </c>
      <c r="K75" s="9">
        <f>IF(OR($A75="",K$4=""),"",IF(COUNTIFS('Mapping Entries'!$B$5:$B$204,$A75,'Mapping Entries'!$D$5:$D$204,K$4,'Mapping Entries'!$O$5:$O$204,"Yes")=0,"",CHOOSE(MAXIFS('Mapping Entries'!$N$5:$N$204,'Mapping Entries'!$B$5:$B$204,$A75,'Mapping Entries'!$D$5:$D$204,K$4,'Mapping Entries'!$O$5:$O$204,"Yes"),"I","D","R","M")))</f>
        <v/>
      </c>
      <c r="L75" s="9">
        <f>IF(OR($A75="",L$4=""),"",IF(COUNTIFS('Mapping Entries'!$B$5:$B$204,$A75,'Mapping Entries'!$D$5:$D$204,L$4,'Mapping Entries'!$O$5:$O$204,"Yes")=0,"",CHOOSE(MAXIFS('Mapping Entries'!$N$5:$N$204,'Mapping Entries'!$B$5:$B$204,$A75,'Mapping Entries'!$D$5:$D$204,L$4,'Mapping Entries'!$O$5:$O$204,"Yes"),"I","D","R","M")))</f>
        <v/>
      </c>
      <c r="M75" s="9">
        <f>IF(OR($A75="",M$4=""),"",IF(COUNTIFS('Mapping Entries'!$B$5:$B$204,$A75,'Mapping Entries'!$D$5:$D$204,M$4,'Mapping Entries'!$O$5:$O$204,"Yes")=0,"",CHOOSE(MAXIFS('Mapping Entries'!$N$5:$N$204,'Mapping Entries'!$B$5:$B$204,$A75,'Mapping Entries'!$D$5:$D$204,M$4,'Mapping Entries'!$O$5:$O$204,"Yes"),"I","D","R","M")))</f>
        <v/>
      </c>
      <c r="N75" s="9">
        <f>IF(OR($A75="",N$4=""),"",IF(COUNTIFS('Mapping Entries'!$B$5:$B$204,$A75,'Mapping Entries'!$D$5:$D$204,N$4,'Mapping Entries'!$O$5:$O$204,"Yes")=0,"",CHOOSE(MAXIFS('Mapping Entries'!$N$5:$N$204,'Mapping Entries'!$B$5:$B$204,$A75,'Mapping Entries'!$D$5:$D$204,N$4,'Mapping Entries'!$O$5:$O$204,"Yes"),"I","D","R","M")))</f>
        <v/>
      </c>
      <c r="O75" s="9">
        <f>IF(OR($A75="",O$4=""),"",IF(COUNTIFS('Mapping Entries'!$B$5:$B$204,$A75,'Mapping Entries'!$D$5:$D$204,O$4,'Mapping Entries'!$O$5:$O$204,"Yes")=0,"",CHOOSE(MAXIFS('Mapping Entries'!$N$5:$N$204,'Mapping Entries'!$B$5:$B$204,$A75,'Mapping Entries'!$D$5:$D$204,O$4,'Mapping Entries'!$O$5:$O$204,"Yes"),"I","D","R","M")))</f>
        <v/>
      </c>
      <c r="P75" s="9">
        <f>IF(OR($A75="",P$4=""),"",IF(COUNTIFS('Mapping Entries'!$B$5:$B$204,$A75,'Mapping Entries'!$D$5:$D$204,P$4,'Mapping Entries'!$O$5:$O$204,"Yes")=0,"",CHOOSE(MAXIFS('Mapping Entries'!$N$5:$N$204,'Mapping Entries'!$B$5:$B$204,$A75,'Mapping Entries'!$D$5:$D$204,P$4,'Mapping Entries'!$O$5:$O$204,"Yes"),"I","D","R","M")))</f>
        <v/>
      </c>
      <c r="Q75" s="9">
        <f>IF(OR($A75="",Q$4=""),"",IF(COUNTIFS('Mapping Entries'!$B$5:$B$204,$A75,'Mapping Entries'!$D$5:$D$204,Q$4,'Mapping Entries'!$O$5:$O$204,"Yes")=0,"",CHOOSE(MAXIFS('Mapping Entries'!$N$5:$N$204,'Mapping Entries'!$B$5:$B$204,$A75,'Mapping Entries'!$D$5:$D$204,Q$4,'Mapping Entries'!$O$5:$O$204,"Yes"),"I","D","R","M")))</f>
        <v/>
      </c>
      <c r="R75" s="9">
        <f>IF(OR($A75="",R$4=""),"",IF(COUNTIFS('Mapping Entries'!$B$5:$B$204,$A75,'Mapping Entries'!$D$5:$D$204,R$4,'Mapping Entries'!$O$5:$O$204,"Yes")=0,"",CHOOSE(MAXIFS('Mapping Entries'!$N$5:$N$204,'Mapping Entries'!$B$5:$B$204,$A75,'Mapping Entries'!$D$5:$D$204,R$4,'Mapping Entries'!$O$5:$O$204,"Yes"),"I","D","R","M")))</f>
        <v/>
      </c>
      <c r="S75" s="9">
        <f>IF(OR($A75="",S$4=""),"",IF(COUNTIFS('Mapping Entries'!$B$5:$B$204,$A75,'Mapping Entries'!$D$5:$D$204,S$4,'Mapping Entries'!$O$5:$O$204,"Yes")=0,"",CHOOSE(MAXIFS('Mapping Entries'!$N$5:$N$204,'Mapping Entries'!$B$5:$B$204,$A75,'Mapping Entries'!$D$5:$D$204,S$4,'Mapping Entries'!$O$5:$O$204,"Yes"),"I","D","R","M")))</f>
        <v/>
      </c>
      <c r="T75" s="9">
        <f>IF(OR($A75="",T$4=""),"",IF(COUNTIFS('Mapping Entries'!$B$5:$B$204,$A75,'Mapping Entries'!$D$5:$D$204,T$4,'Mapping Entries'!$O$5:$O$204,"Yes")=0,"",CHOOSE(MAXIFS('Mapping Entries'!$N$5:$N$204,'Mapping Entries'!$B$5:$B$204,$A75,'Mapping Entries'!$D$5:$D$204,T$4,'Mapping Entries'!$O$5:$O$204,"Yes"),"I","D","R","M")))</f>
        <v/>
      </c>
      <c r="U75" s="9">
        <f>IF(OR($A75="",U$4=""),"",IF(COUNTIFS('Mapping Entries'!$B$5:$B$204,$A75,'Mapping Entries'!$D$5:$D$204,U$4,'Mapping Entries'!$O$5:$O$204,"Yes")=0,"",CHOOSE(MAXIFS('Mapping Entries'!$N$5:$N$204,'Mapping Entries'!$B$5:$B$204,$A75,'Mapping Entries'!$D$5:$D$204,U$4,'Mapping Entries'!$O$5:$O$204,"Yes"),"I","D","R","M")))</f>
        <v/>
      </c>
      <c r="V75" s="9">
        <f>IF(OR($A75="",V$4=""),"",IF(COUNTIFS('Mapping Entries'!$B$5:$B$204,$A75,'Mapping Entries'!$D$5:$D$204,V$4,'Mapping Entries'!$O$5:$O$204,"Yes")=0,"",CHOOSE(MAXIFS('Mapping Entries'!$N$5:$N$204,'Mapping Entries'!$B$5:$B$204,$A75,'Mapping Entries'!$D$5:$D$204,V$4,'Mapping Entries'!$O$5:$O$204,"Yes"),"I","D","R","M")))</f>
        <v/>
      </c>
      <c r="W75" s="9">
        <f>IF(A75="","",COUNTIF(C75:V75,"?"))</f>
        <v/>
      </c>
      <c r="X75" s="19">
        <f>IF(A75="","",IFERROR(W75/COUNTIF($C$4:$V$4,"?*"),""))</f>
        <v/>
      </c>
      <c r="Y75" s="9">
        <f>IF(A75="","",COUNTIF(C75:V75,"M"))</f>
        <v/>
      </c>
    </row>
    <row r="76">
      <c r="A76" s="9">
        <f>IF('Lists &amp; Settings'!A76="","",'Lists &amp; Settings'!A76)</f>
        <v/>
      </c>
      <c r="B76" s="16">
        <f>IF(A76="","",'Lists &amp; Settings'!B76)</f>
        <v/>
      </c>
      <c r="C76" s="9">
        <f>IF(OR($A76="",C$4=""),"",IF(COUNTIFS('Mapping Entries'!$B$5:$B$204,$A76,'Mapping Entries'!$D$5:$D$204,C$4,'Mapping Entries'!$O$5:$O$204,"Yes")=0,"",CHOOSE(MAXIFS('Mapping Entries'!$N$5:$N$204,'Mapping Entries'!$B$5:$B$204,$A76,'Mapping Entries'!$D$5:$D$204,C$4,'Mapping Entries'!$O$5:$O$204,"Yes"),"I","D","R","M")))</f>
        <v/>
      </c>
      <c r="D76" s="9">
        <f>IF(OR($A76="",D$4=""),"",IF(COUNTIFS('Mapping Entries'!$B$5:$B$204,$A76,'Mapping Entries'!$D$5:$D$204,D$4,'Mapping Entries'!$O$5:$O$204,"Yes")=0,"",CHOOSE(MAXIFS('Mapping Entries'!$N$5:$N$204,'Mapping Entries'!$B$5:$B$204,$A76,'Mapping Entries'!$D$5:$D$204,D$4,'Mapping Entries'!$O$5:$O$204,"Yes"),"I","D","R","M")))</f>
        <v/>
      </c>
      <c r="E76" s="9">
        <f>IF(OR($A76="",E$4=""),"",IF(COUNTIFS('Mapping Entries'!$B$5:$B$204,$A76,'Mapping Entries'!$D$5:$D$204,E$4,'Mapping Entries'!$O$5:$O$204,"Yes")=0,"",CHOOSE(MAXIFS('Mapping Entries'!$N$5:$N$204,'Mapping Entries'!$B$5:$B$204,$A76,'Mapping Entries'!$D$5:$D$204,E$4,'Mapping Entries'!$O$5:$O$204,"Yes"),"I","D","R","M")))</f>
        <v/>
      </c>
      <c r="F76" s="9">
        <f>IF(OR($A76="",F$4=""),"",IF(COUNTIFS('Mapping Entries'!$B$5:$B$204,$A76,'Mapping Entries'!$D$5:$D$204,F$4,'Mapping Entries'!$O$5:$O$204,"Yes")=0,"",CHOOSE(MAXIFS('Mapping Entries'!$N$5:$N$204,'Mapping Entries'!$B$5:$B$204,$A76,'Mapping Entries'!$D$5:$D$204,F$4,'Mapping Entries'!$O$5:$O$204,"Yes"),"I","D","R","M")))</f>
        <v/>
      </c>
      <c r="G76" s="9">
        <f>IF(OR($A76="",G$4=""),"",IF(COUNTIFS('Mapping Entries'!$B$5:$B$204,$A76,'Mapping Entries'!$D$5:$D$204,G$4,'Mapping Entries'!$O$5:$O$204,"Yes")=0,"",CHOOSE(MAXIFS('Mapping Entries'!$N$5:$N$204,'Mapping Entries'!$B$5:$B$204,$A76,'Mapping Entries'!$D$5:$D$204,G$4,'Mapping Entries'!$O$5:$O$204,"Yes"),"I","D","R","M")))</f>
        <v/>
      </c>
      <c r="H76" s="9">
        <f>IF(OR($A76="",H$4=""),"",IF(COUNTIFS('Mapping Entries'!$B$5:$B$204,$A76,'Mapping Entries'!$D$5:$D$204,H$4,'Mapping Entries'!$O$5:$O$204,"Yes")=0,"",CHOOSE(MAXIFS('Mapping Entries'!$N$5:$N$204,'Mapping Entries'!$B$5:$B$204,$A76,'Mapping Entries'!$D$5:$D$204,H$4,'Mapping Entries'!$O$5:$O$204,"Yes"),"I","D","R","M")))</f>
        <v/>
      </c>
      <c r="I76" s="9">
        <f>IF(OR($A76="",I$4=""),"",IF(COUNTIFS('Mapping Entries'!$B$5:$B$204,$A76,'Mapping Entries'!$D$5:$D$204,I$4,'Mapping Entries'!$O$5:$O$204,"Yes")=0,"",CHOOSE(MAXIFS('Mapping Entries'!$N$5:$N$204,'Mapping Entries'!$B$5:$B$204,$A76,'Mapping Entries'!$D$5:$D$204,I$4,'Mapping Entries'!$O$5:$O$204,"Yes"),"I","D","R","M")))</f>
        <v/>
      </c>
      <c r="J76" s="9">
        <f>IF(OR($A76="",J$4=""),"",IF(COUNTIFS('Mapping Entries'!$B$5:$B$204,$A76,'Mapping Entries'!$D$5:$D$204,J$4,'Mapping Entries'!$O$5:$O$204,"Yes")=0,"",CHOOSE(MAXIFS('Mapping Entries'!$N$5:$N$204,'Mapping Entries'!$B$5:$B$204,$A76,'Mapping Entries'!$D$5:$D$204,J$4,'Mapping Entries'!$O$5:$O$204,"Yes"),"I","D","R","M")))</f>
        <v/>
      </c>
      <c r="K76" s="9">
        <f>IF(OR($A76="",K$4=""),"",IF(COUNTIFS('Mapping Entries'!$B$5:$B$204,$A76,'Mapping Entries'!$D$5:$D$204,K$4,'Mapping Entries'!$O$5:$O$204,"Yes")=0,"",CHOOSE(MAXIFS('Mapping Entries'!$N$5:$N$204,'Mapping Entries'!$B$5:$B$204,$A76,'Mapping Entries'!$D$5:$D$204,K$4,'Mapping Entries'!$O$5:$O$204,"Yes"),"I","D","R","M")))</f>
        <v/>
      </c>
      <c r="L76" s="9">
        <f>IF(OR($A76="",L$4=""),"",IF(COUNTIFS('Mapping Entries'!$B$5:$B$204,$A76,'Mapping Entries'!$D$5:$D$204,L$4,'Mapping Entries'!$O$5:$O$204,"Yes")=0,"",CHOOSE(MAXIFS('Mapping Entries'!$N$5:$N$204,'Mapping Entries'!$B$5:$B$204,$A76,'Mapping Entries'!$D$5:$D$204,L$4,'Mapping Entries'!$O$5:$O$204,"Yes"),"I","D","R","M")))</f>
        <v/>
      </c>
      <c r="M76" s="9">
        <f>IF(OR($A76="",M$4=""),"",IF(COUNTIFS('Mapping Entries'!$B$5:$B$204,$A76,'Mapping Entries'!$D$5:$D$204,M$4,'Mapping Entries'!$O$5:$O$204,"Yes")=0,"",CHOOSE(MAXIFS('Mapping Entries'!$N$5:$N$204,'Mapping Entries'!$B$5:$B$204,$A76,'Mapping Entries'!$D$5:$D$204,M$4,'Mapping Entries'!$O$5:$O$204,"Yes"),"I","D","R","M")))</f>
        <v/>
      </c>
      <c r="N76" s="9">
        <f>IF(OR($A76="",N$4=""),"",IF(COUNTIFS('Mapping Entries'!$B$5:$B$204,$A76,'Mapping Entries'!$D$5:$D$204,N$4,'Mapping Entries'!$O$5:$O$204,"Yes")=0,"",CHOOSE(MAXIFS('Mapping Entries'!$N$5:$N$204,'Mapping Entries'!$B$5:$B$204,$A76,'Mapping Entries'!$D$5:$D$204,N$4,'Mapping Entries'!$O$5:$O$204,"Yes"),"I","D","R","M")))</f>
        <v/>
      </c>
      <c r="O76" s="9">
        <f>IF(OR($A76="",O$4=""),"",IF(COUNTIFS('Mapping Entries'!$B$5:$B$204,$A76,'Mapping Entries'!$D$5:$D$204,O$4,'Mapping Entries'!$O$5:$O$204,"Yes")=0,"",CHOOSE(MAXIFS('Mapping Entries'!$N$5:$N$204,'Mapping Entries'!$B$5:$B$204,$A76,'Mapping Entries'!$D$5:$D$204,O$4,'Mapping Entries'!$O$5:$O$204,"Yes"),"I","D","R","M")))</f>
        <v/>
      </c>
      <c r="P76" s="9">
        <f>IF(OR($A76="",P$4=""),"",IF(COUNTIFS('Mapping Entries'!$B$5:$B$204,$A76,'Mapping Entries'!$D$5:$D$204,P$4,'Mapping Entries'!$O$5:$O$204,"Yes")=0,"",CHOOSE(MAXIFS('Mapping Entries'!$N$5:$N$204,'Mapping Entries'!$B$5:$B$204,$A76,'Mapping Entries'!$D$5:$D$204,P$4,'Mapping Entries'!$O$5:$O$204,"Yes"),"I","D","R","M")))</f>
        <v/>
      </c>
      <c r="Q76" s="9">
        <f>IF(OR($A76="",Q$4=""),"",IF(COUNTIFS('Mapping Entries'!$B$5:$B$204,$A76,'Mapping Entries'!$D$5:$D$204,Q$4,'Mapping Entries'!$O$5:$O$204,"Yes")=0,"",CHOOSE(MAXIFS('Mapping Entries'!$N$5:$N$204,'Mapping Entries'!$B$5:$B$204,$A76,'Mapping Entries'!$D$5:$D$204,Q$4,'Mapping Entries'!$O$5:$O$204,"Yes"),"I","D","R","M")))</f>
        <v/>
      </c>
      <c r="R76" s="9">
        <f>IF(OR($A76="",R$4=""),"",IF(COUNTIFS('Mapping Entries'!$B$5:$B$204,$A76,'Mapping Entries'!$D$5:$D$204,R$4,'Mapping Entries'!$O$5:$O$204,"Yes")=0,"",CHOOSE(MAXIFS('Mapping Entries'!$N$5:$N$204,'Mapping Entries'!$B$5:$B$204,$A76,'Mapping Entries'!$D$5:$D$204,R$4,'Mapping Entries'!$O$5:$O$204,"Yes"),"I","D","R","M")))</f>
        <v/>
      </c>
      <c r="S76" s="9">
        <f>IF(OR($A76="",S$4=""),"",IF(COUNTIFS('Mapping Entries'!$B$5:$B$204,$A76,'Mapping Entries'!$D$5:$D$204,S$4,'Mapping Entries'!$O$5:$O$204,"Yes")=0,"",CHOOSE(MAXIFS('Mapping Entries'!$N$5:$N$204,'Mapping Entries'!$B$5:$B$204,$A76,'Mapping Entries'!$D$5:$D$204,S$4,'Mapping Entries'!$O$5:$O$204,"Yes"),"I","D","R","M")))</f>
        <v/>
      </c>
      <c r="T76" s="9">
        <f>IF(OR($A76="",T$4=""),"",IF(COUNTIFS('Mapping Entries'!$B$5:$B$204,$A76,'Mapping Entries'!$D$5:$D$204,T$4,'Mapping Entries'!$O$5:$O$204,"Yes")=0,"",CHOOSE(MAXIFS('Mapping Entries'!$N$5:$N$204,'Mapping Entries'!$B$5:$B$204,$A76,'Mapping Entries'!$D$5:$D$204,T$4,'Mapping Entries'!$O$5:$O$204,"Yes"),"I","D","R","M")))</f>
        <v/>
      </c>
      <c r="U76" s="9">
        <f>IF(OR($A76="",U$4=""),"",IF(COUNTIFS('Mapping Entries'!$B$5:$B$204,$A76,'Mapping Entries'!$D$5:$D$204,U$4,'Mapping Entries'!$O$5:$O$204,"Yes")=0,"",CHOOSE(MAXIFS('Mapping Entries'!$N$5:$N$204,'Mapping Entries'!$B$5:$B$204,$A76,'Mapping Entries'!$D$5:$D$204,U$4,'Mapping Entries'!$O$5:$O$204,"Yes"),"I","D","R","M")))</f>
        <v/>
      </c>
      <c r="V76" s="9">
        <f>IF(OR($A76="",V$4=""),"",IF(COUNTIFS('Mapping Entries'!$B$5:$B$204,$A76,'Mapping Entries'!$D$5:$D$204,V$4,'Mapping Entries'!$O$5:$O$204,"Yes")=0,"",CHOOSE(MAXIFS('Mapping Entries'!$N$5:$N$204,'Mapping Entries'!$B$5:$B$204,$A76,'Mapping Entries'!$D$5:$D$204,V$4,'Mapping Entries'!$O$5:$O$204,"Yes"),"I","D","R","M")))</f>
        <v/>
      </c>
      <c r="W76" s="9">
        <f>IF(A76="","",COUNTIF(C76:V76,"?"))</f>
        <v/>
      </c>
      <c r="X76" s="19">
        <f>IF(A76="","",IFERROR(W76/COUNTIF($C$4:$V$4,"?*"),""))</f>
        <v/>
      </c>
      <c r="Y76" s="9">
        <f>IF(A76="","",COUNTIF(C76:V76,"M"))</f>
        <v/>
      </c>
    </row>
    <row r="77">
      <c r="A77" s="9">
        <f>IF('Lists &amp; Settings'!A77="","",'Lists &amp; Settings'!A77)</f>
        <v/>
      </c>
      <c r="B77" s="16">
        <f>IF(A77="","",'Lists &amp; Settings'!B77)</f>
        <v/>
      </c>
      <c r="C77" s="9">
        <f>IF(OR($A77="",C$4=""),"",IF(COUNTIFS('Mapping Entries'!$B$5:$B$204,$A77,'Mapping Entries'!$D$5:$D$204,C$4,'Mapping Entries'!$O$5:$O$204,"Yes")=0,"",CHOOSE(MAXIFS('Mapping Entries'!$N$5:$N$204,'Mapping Entries'!$B$5:$B$204,$A77,'Mapping Entries'!$D$5:$D$204,C$4,'Mapping Entries'!$O$5:$O$204,"Yes"),"I","D","R","M")))</f>
        <v/>
      </c>
      <c r="D77" s="9">
        <f>IF(OR($A77="",D$4=""),"",IF(COUNTIFS('Mapping Entries'!$B$5:$B$204,$A77,'Mapping Entries'!$D$5:$D$204,D$4,'Mapping Entries'!$O$5:$O$204,"Yes")=0,"",CHOOSE(MAXIFS('Mapping Entries'!$N$5:$N$204,'Mapping Entries'!$B$5:$B$204,$A77,'Mapping Entries'!$D$5:$D$204,D$4,'Mapping Entries'!$O$5:$O$204,"Yes"),"I","D","R","M")))</f>
        <v/>
      </c>
      <c r="E77" s="9">
        <f>IF(OR($A77="",E$4=""),"",IF(COUNTIFS('Mapping Entries'!$B$5:$B$204,$A77,'Mapping Entries'!$D$5:$D$204,E$4,'Mapping Entries'!$O$5:$O$204,"Yes")=0,"",CHOOSE(MAXIFS('Mapping Entries'!$N$5:$N$204,'Mapping Entries'!$B$5:$B$204,$A77,'Mapping Entries'!$D$5:$D$204,E$4,'Mapping Entries'!$O$5:$O$204,"Yes"),"I","D","R","M")))</f>
        <v/>
      </c>
      <c r="F77" s="9">
        <f>IF(OR($A77="",F$4=""),"",IF(COUNTIFS('Mapping Entries'!$B$5:$B$204,$A77,'Mapping Entries'!$D$5:$D$204,F$4,'Mapping Entries'!$O$5:$O$204,"Yes")=0,"",CHOOSE(MAXIFS('Mapping Entries'!$N$5:$N$204,'Mapping Entries'!$B$5:$B$204,$A77,'Mapping Entries'!$D$5:$D$204,F$4,'Mapping Entries'!$O$5:$O$204,"Yes"),"I","D","R","M")))</f>
        <v/>
      </c>
      <c r="G77" s="9">
        <f>IF(OR($A77="",G$4=""),"",IF(COUNTIFS('Mapping Entries'!$B$5:$B$204,$A77,'Mapping Entries'!$D$5:$D$204,G$4,'Mapping Entries'!$O$5:$O$204,"Yes")=0,"",CHOOSE(MAXIFS('Mapping Entries'!$N$5:$N$204,'Mapping Entries'!$B$5:$B$204,$A77,'Mapping Entries'!$D$5:$D$204,G$4,'Mapping Entries'!$O$5:$O$204,"Yes"),"I","D","R","M")))</f>
        <v/>
      </c>
      <c r="H77" s="9">
        <f>IF(OR($A77="",H$4=""),"",IF(COUNTIFS('Mapping Entries'!$B$5:$B$204,$A77,'Mapping Entries'!$D$5:$D$204,H$4,'Mapping Entries'!$O$5:$O$204,"Yes")=0,"",CHOOSE(MAXIFS('Mapping Entries'!$N$5:$N$204,'Mapping Entries'!$B$5:$B$204,$A77,'Mapping Entries'!$D$5:$D$204,H$4,'Mapping Entries'!$O$5:$O$204,"Yes"),"I","D","R","M")))</f>
        <v/>
      </c>
      <c r="I77" s="9">
        <f>IF(OR($A77="",I$4=""),"",IF(COUNTIFS('Mapping Entries'!$B$5:$B$204,$A77,'Mapping Entries'!$D$5:$D$204,I$4,'Mapping Entries'!$O$5:$O$204,"Yes")=0,"",CHOOSE(MAXIFS('Mapping Entries'!$N$5:$N$204,'Mapping Entries'!$B$5:$B$204,$A77,'Mapping Entries'!$D$5:$D$204,I$4,'Mapping Entries'!$O$5:$O$204,"Yes"),"I","D","R","M")))</f>
        <v/>
      </c>
      <c r="J77" s="9">
        <f>IF(OR($A77="",J$4=""),"",IF(COUNTIFS('Mapping Entries'!$B$5:$B$204,$A77,'Mapping Entries'!$D$5:$D$204,J$4,'Mapping Entries'!$O$5:$O$204,"Yes")=0,"",CHOOSE(MAXIFS('Mapping Entries'!$N$5:$N$204,'Mapping Entries'!$B$5:$B$204,$A77,'Mapping Entries'!$D$5:$D$204,J$4,'Mapping Entries'!$O$5:$O$204,"Yes"),"I","D","R","M")))</f>
        <v/>
      </c>
      <c r="K77" s="9">
        <f>IF(OR($A77="",K$4=""),"",IF(COUNTIFS('Mapping Entries'!$B$5:$B$204,$A77,'Mapping Entries'!$D$5:$D$204,K$4,'Mapping Entries'!$O$5:$O$204,"Yes")=0,"",CHOOSE(MAXIFS('Mapping Entries'!$N$5:$N$204,'Mapping Entries'!$B$5:$B$204,$A77,'Mapping Entries'!$D$5:$D$204,K$4,'Mapping Entries'!$O$5:$O$204,"Yes"),"I","D","R","M")))</f>
        <v/>
      </c>
      <c r="L77" s="9">
        <f>IF(OR($A77="",L$4=""),"",IF(COUNTIFS('Mapping Entries'!$B$5:$B$204,$A77,'Mapping Entries'!$D$5:$D$204,L$4,'Mapping Entries'!$O$5:$O$204,"Yes")=0,"",CHOOSE(MAXIFS('Mapping Entries'!$N$5:$N$204,'Mapping Entries'!$B$5:$B$204,$A77,'Mapping Entries'!$D$5:$D$204,L$4,'Mapping Entries'!$O$5:$O$204,"Yes"),"I","D","R","M")))</f>
        <v/>
      </c>
      <c r="M77" s="9">
        <f>IF(OR($A77="",M$4=""),"",IF(COUNTIFS('Mapping Entries'!$B$5:$B$204,$A77,'Mapping Entries'!$D$5:$D$204,M$4,'Mapping Entries'!$O$5:$O$204,"Yes")=0,"",CHOOSE(MAXIFS('Mapping Entries'!$N$5:$N$204,'Mapping Entries'!$B$5:$B$204,$A77,'Mapping Entries'!$D$5:$D$204,M$4,'Mapping Entries'!$O$5:$O$204,"Yes"),"I","D","R","M")))</f>
        <v/>
      </c>
      <c r="N77" s="9">
        <f>IF(OR($A77="",N$4=""),"",IF(COUNTIFS('Mapping Entries'!$B$5:$B$204,$A77,'Mapping Entries'!$D$5:$D$204,N$4,'Mapping Entries'!$O$5:$O$204,"Yes")=0,"",CHOOSE(MAXIFS('Mapping Entries'!$N$5:$N$204,'Mapping Entries'!$B$5:$B$204,$A77,'Mapping Entries'!$D$5:$D$204,N$4,'Mapping Entries'!$O$5:$O$204,"Yes"),"I","D","R","M")))</f>
        <v/>
      </c>
      <c r="O77" s="9">
        <f>IF(OR($A77="",O$4=""),"",IF(COUNTIFS('Mapping Entries'!$B$5:$B$204,$A77,'Mapping Entries'!$D$5:$D$204,O$4,'Mapping Entries'!$O$5:$O$204,"Yes")=0,"",CHOOSE(MAXIFS('Mapping Entries'!$N$5:$N$204,'Mapping Entries'!$B$5:$B$204,$A77,'Mapping Entries'!$D$5:$D$204,O$4,'Mapping Entries'!$O$5:$O$204,"Yes"),"I","D","R","M")))</f>
        <v/>
      </c>
      <c r="P77" s="9">
        <f>IF(OR($A77="",P$4=""),"",IF(COUNTIFS('Mapping Entries'!$B$5:$B$204,$A77,'Mapping Entries'!$D$5:$D$204,P$4,'Mapping Entries'!$O$5:$O$204,"Yes")=0,"",CHOOSE(MAXIFS('Mapping Entries'!$N$5:$N$204,'Mapping Entries'!$B$5:$B$204,$A77,'Mapping Entries'!$D$5:$D$204,P$4,'Mapping Entries'!$O$5:$O$204,"Yes"),"I","D","R","M")))</f>
        <v/>
      </c>
      <c r="Q77" s="9">
        <f>IF(OR($A77="",Q$4=""),"",IF(COUNTIFS('Mapping Entries'!$B$5:$B$204,$A77,'Mapping Entries'!$D$5:$D$204,Q$4,'Mapping Entries'!$O$5:$O$204,"Yes")=0,"",CHOOSE(MAXIFS('Mapping Entries'!$N$5:$N$204,'Mapping Entries'!$B$5:$B$204,$A77,'Mapping Entries'!$D$5:$D$204,Q$4,'Mapping Entries'!$O$5:$O$204,"Yes"),"I","D","R","M")))</f>
        <v/>
      </c>
      <c r="R77" s="9">
        <f>IF(OR($A77="",R$4=""),"",IF(COUNTIFS('Mapping Entries'!$B$5:$B$204,$A77,'Mapping Entries'!$D$5:$D$204,R$4,'Mapping Entries'!$O$5:$O$204,"Yes")=0,"",CHOOSE(MAXIFS('Mapping Entries'!$N$5:$N$204,'Mapping Entries'!$B$5:$B$204,$A77,'Mapping Entries'!$D$5:$D$204,R$4,'Mapping Entries'!$O$5:$O$204,"Yes"),"I","D","R","M")))</f>
        <v/>
      </c>
      <c r="S77" s="9">
        <f>IF(OR($A77="",S$4=""),"",IF(COUNTIFS('Mapping Entries'!$B$5:$B$204,$A77,'Mapping Entries'!$D$5:$D$204,S$4,'Mapping Entries'!$O$5:$O$204,"Yes")=0,"",CHOOSE(MAXIFS('Mapping Entries'!$N$5:$N$204,'Mapping Entries'!$B$5:$B$204,$A77,'Mapping Entries'!$D$5:$D$204,S$4,'Mapping Entries'!$O$5:$O$204,"Yes"),"I","D","R","M")))</f>
        <v/>
      </c>
      <c r="T77" s="9">
        <f>IF(OR($A77="",T$4=""),"",IF(COUNTIFS('Mapping Entries'!$B$5:$B$204,$A77,'Mapping Entries'!$D$5:$D$204,T$4,'Mapping Entries'!$O$5:$O$204,"Yes")=0,"",CHOOSE(MAXIFS('Mapping Entries'!$N$5:$N$204,'Mapping Entries'!$B$5:$B$204,$A77,'Mapping Entries'!$D$5:$D$204,T$4,'Mapping Entries'!$O$5:$O$204,"Yes"),"I","D","R","M")))</f>
        <v/>
      </c>
      <c r="U77" s="9">
        <f>IF(OR($A77="",U$4=""),"",IF(COUNTIFS('Mapping Entries'!$B$5:$B$204,$A77,'Mapping Entries'!$D$5:$D$204,U$4,'Mapping Entries'!$O$5:$O$204,"Yes")=0,"",CHOOSE(MAXIFS('Mapping Entries'!$N$5:$N$204,'Mapping Entries'!$B$5:$B$204,$A77,'Mapping Entries'!$D$5:$D$204,U$4,'Mapping Entries'!$O$5:$O$204,"Yes"),"I","D","R","M")))</f>
        <v/>
      </c>
      <c r="V77" s="9">
        <f>IF(OR($A77="",V$4=""),"",IF(COUNTIFS('Mapping Entries'!$B$5:$B$204,$A77,'Mapping Entries'!$D$5:$D$204,V$4,'Mapping Entries'!$O$5:$O$204,"Yes")=0,"",CHOOSE(MAXIFS('Mapping Entries'!$N$5:$N$204,'Mapping Entries'!$B$5:$B$204,$A77,'Mapping Entries'!$D$5:$D$204,V$4,'Mapping Entries'!$O$5:$O$204,"Yes"),"I","D","R","M")))</f>
        <v/>
      </c>
      <c r="W77" s="9">
        <f>IF(A77="","",COUNTIF(C77:V77,"?"))</f>
        <v/>
      </c>
      <c r="X77" s="19">
        <f>IF(A77="","",IFERROR(W77/COUNTIF($C$4:$V$4,"?*"),""))</f>
        <v/>
      </c>
      <c r="Y77" s="9">
        <f>IF(A77="","",COUNTIF(C77:V77,"M"))</f>
        <v/>
      </c>
    </row>
    <row r="78">
      <c r="A78" s="9">
        <f>IF('Lists &amp; Settings'!A78="","",'Lists &amp; Settings'!A78)</f>
        <v/>
      </c>
      <c r="B78" s="16">
        <f>IF(A78="","",'Lists &amp; Settings'!B78)</f>
        <v/>
      </c>
      <c r="C78" s="9">
        <f>IF(OR($A78="",C$4=""),"",IF(COUNTIFS('Mapping Entries'!$B$5:$B$204,$A78,'Mapping Entries'!$D$5:$D$204,C$4,'Mapping Entries'!$O$5:$O$204,"Yes")=0,"",CHOOSE(MAXIFS('Mapping Entries'!$N$5:$N$204,'Mapping Entries'!$B$5:$B$204,$A78,'Mapping Entries'!$D$5:$D$204,C$4,'Mapping Entries'!$O$5:$O$204,"Yes"),"I","D","R","M")))</f>
        <v/>
      </c>
      <c r="D78" s="9">
        <f>IF(OR($A78="",D$4=""),"",IF(COUNTIFS('Mapping Entries'!$B$5:$B$204,$A78,'Mapping Entries'!$D$5:$D$204,D$4,'Mapping Entries'!$O$5:$O$204,"Yes")=0,"",CHOOSE(MAXIFS('Mapping Entries'!$N$5:$N$204,'Mapping Entries'!$B$5:$B$204,$A78,'Mapping Entries'!$D$5:$D$204,D$4,'Mapping Entries'!$O$5:$O$204,"Yes"),"I","D","R","M")))</f>
        <v/>
      </c>
      <c r="E78" s="9">
        <f>IF(OR($A78="",E$4=""),"",IF(COUNTIFS('Mapping Entries'!$B$5:$B$204,$A78,'Mapping Entries'!$D$5:$D$204,E$4,'Mapping Entries'!$O$5:$O$204,"Yes")=0,"",CHOOSE(MAXIFS('Mapping Entries'!$N$5:$N$204,'Mapping Entries'!$B$5:$B$204,$A78,'Mapping Entries'!$D$5:$D$204,E$4,'Mapping Entries'!$O$5:$O$204,"Yes"),"I","D","R","M")))</f>
        <v/>
      </c>
      <c r="F78" s="9">
        <f>IF(OR($A78="",F$4=""),"",IF(COUNTIFS('Mapping Entries'!$B$5:$B$204,$A78,'Mapping Entries'!$D$5:$D$204,F$4,'Mapping Entries'!$O$5:$O$204,"Yes")=0,"",CHOOSE(MAXIFS('Mapping Entries'!$N$5:$N$204,'Mapping Entries'!$B$5:$B$204,$A78,'Mapping Entries'!$D$5:$D$204,F$4,'Mapping Entries'!$O$5:$O$204,"Yes"),"I","D","R","M")))</f>
        <v/>
      </c>
      <c r="G78" s="9">
        <f>IF(OR($A78="",G$4=""),"",IF(COUNTIFS('Mapping Entries'!$B$5:$B$204,$A78,'Mapping Entries'!$D$5:$D$204,G$4,'Mapping Entries'!$O$5:$O$204,"Yes")=0,"",CHOOSE(MAXIFS('Mapping Entries'!$N$5:$N$204,'Mapping Entries'!$B$5:$B$204,$A78,'Mapping Entries'!$D$5:$D$204,G$4,'Mapping Entries'!$O$5:$O$204,"Yes"),"I","D","R","M")))</f>
        <v/>
      </c>
      <c r="H78" s="9">
        <f>IF(OR($A78="",H$4=""),"",IF(COUNTIFS('Mapping Entries'!$B$5:$B$204,$A78,'Mapping Entries'!$D$5:$D$204,H$4,'Mapping Entries'!$O$5:$O$204,"Yes")=0,"",CHOOSE(MAXIFS('Mapping Entries'!$N$5:$N$204,'Mapping Entries'!$B$5:$B$204,$A78,'Mapping Entries'!$D$5:$D$204,H$4,'Mapping Entries'!$O$5:$O$204,"Yes"),"I","D","R","M")))</f>
        <v/>
      </c>
      <c r="I78" s="9">
        <f>IF(OR($A78="",I$4=""),"",IF(COUNTIFS('Mapping Entries'!$B$5:$B$204,$A78,'Mapping Entries'!$D$5:$D$204,I$4,'Mapping Entries'!$O$5:$O$204,"Yes")=0,"",CHOOSE(MAXIFS('Mapping Entries'!$N$5:$N$204,'Mapping Entries'!$B$5:$B$204,$A78,'Mapping Entries'!$D$5:$D$204,I$4,'Mapping Entries'!$O$5:$O$204,"Yes"),"I","D","R","M")))</f>
        <v/>
      </c>
      <c r="J78" s="9">
        <f>IF(OR($A78="",J$4=""),"",IF(COUNTIFS('Mapping Entries'!$B$5:$B$204,$A78,'Mapping Entries'!$D$5:$D$204,J$4,'Mapping Entries'!$O$5:$O$204,"Yes")=0,"",CHOOSE(MAXIFS('Mapping Entries'!$N$5:$N$204,'Mapping Entries'!$B$5:$B$204,$A78,'Mapping Entries'!$D$5:$D$204,J$4,'Mapping Entries'!$O$5:$O$204,"Yes"),"I","D","R","M")))</f>
        <v/>
      </c>
      <c r="K78" s="9">
        <f>IF(OR($A78="",K$4=""),"",IF(COUNTIFS('Mapping Entries'!$B$5:$B$204,$A78,'Mapping Entries'!$D$5:$D$204,K$4,'Mapping Entries'!$O$5:$O$204,"Yes")=0,"",CHOOSE(MAXIFS('Mapping Entries'!$N$5:$N$204,'Mapping Entries'!$B$5:$B$204,$A78,'Mapping Entries'!$D$5:$D$204,K$4,'Mapping Entries'!$O$5:$O$204,"Yes"),"I","D","R","M")))</f>
        <v/>
      </c>
      <c r="L78" s="9">
        <f>IF(OR($A78="",L$4=""),"",IF(COUNTIFS('Mapping Entries'!$B$5:$B$204,$A78,'Mapping Entries'!$D$5:$D$204,L$4,'Mapping Entries'!$O$5:$O$204,"Yes")=0,"",CHOOSE(MAXIFS('Mapping Entries'!$N$5:$N$204,'Mapping Entries'!$B$5:$B$204,$A78,'Mapping Entries'!$D$5:$D$204,L$4,'Mapping Entries'!$O$5:$O$204,"Yes"),"I","D","R","M")))</f>
        <v/>
      </c>
      <c r="M78" s="9">
        <f>IF(OR($A78="",M$4=""),"",IF(COUNTIFS('Mapping Entries'!$B$5:$B$204,$A78,'Mapping Entries'!$D$5:$D$204,M$4,'Mapping Entries'!$O$5:$O$204,"Yes")=0,"",CHOOSE(MAXIFS('Mapping Entries'!$N$5:$N$204,'Mapping Entries'!$B$5:$B$204,$A78,'Mapping Entries'!$D$5:$D$204,M$4,'Mapping Entries'!$O$5:$O$204,"Yes"),"I","D","R","M")))</f>
        <v/>
      </c>
      <c r="N78" s="9">
        <f>IF(OR($A78="",N$4=""),"",IF(COUNTIFS('Mapping Entries'!$B$5:$B$204,$A78,'Mapping Entries'!$D$5:$D$204,N$4,'Mapping Entries'!$O$5:$O$204,"Yes")=0,"",CHOOSE(MAXIFS('Mapping Entries'!$N$5:$N$204,'Mapping Entries'!$B$5:$B$204,$A78,'Mapping Entries'!$D$5:$D$204,N$4,'Mapping Entries'!$O$5:$O$204,"Yes"),"I","D","R","M")))</f>
        <v/>
      </c>
      <c r="O78" s="9">
        <f>IF(OR($A78="",O$4=""),"",IF(COUNTIFS('Mapping Entries'!$B$5:$B$204,$A78,'Mapping Entries'!$D$5:$D$204,O$4,'Mapping Entries'!$O$5:$O$204,"Yes")=0,"",CHOOSE(MAXIFS('Mapping Entries'!$N$5:$N$204,'Mapping Entries'!$B$5:$B$204,$A78,'Mapping Entries'!$D$5:$D$204,O$4,'Mapping Entries'!$O$5:$O$204,"Yes"),"I","D","R","M")))</f>
        <v/>
      </c>
      <c r="P78" s="9">
        <f>IF(OR($A78="",P$4=""),"",IF(COUNTIFS('Mapping Entries'!$B$5:$B$204,$A78,'Mapping Entries'!$D$5:$D$204,P$4,'Mapping Entries'!$O$5:$O$204,"Yes")=0,"",CHOOSE(MAXIFS('Mapping Entries'!$N$5:$N$204,'Mapping Entries'!$B$5:$B$204,$A78,'Mapping Entries'!$D$5:$D$204,P$4,'Mapping Entries'!$O$5:$O$204,"Yes"),"I","D","R","M")))</f>
        <v/>
      </c>
      <c r="Q78" s="9">
        <f>IF(OR($A78="",Q$4=""),"",IF(COUNTIFS('Mapping Entries'!$B$5:$B$204,$A78,'Mapping Entries'!$D$5:$D$204,Q$4,'Mapping Entries'!$O$5:$O$204,"Yes")=0,"",CHOOSE(MAXIFS('Mapping Entries'!$N$5:$N$204,'Mapping Entries'!$B$5:$B$204,$A78,'Mapping Entries'!$D$5:$D$204,Q$4,'Mapping Entries'!$O$5:$O$204,"Yes"),"I","D","R","M")))</f>
        <v/>
      </c>
      <c r="R78" s="9">
        <f>IF(OR($A78="",R$4=""),"",IF(COUNTIFS('Mapping Entries'!$B$5:$B$204,$A78,'Mapping Entries'!$D$5:$D$204,R$4,'Mapping Entries'!$O$5:$O$204,"Yes")=0,"",CHOOSE(MAXIFS('Mapping Entries'!$N$5:$N$204,'Mapping Entries'!$B$5:$B$204,$A78,'Mapping Entries'!$D$5:$D$204,R$4,'Mapping Entries'!$O$5:$O$204,"Yes"),"I","D","R","M")))</f>
        <v/>
      </c>
      <c r="S78" s="9">
        <f>IF(OR($A78="",S$4=""),"",IF(COUNTIFS('Mapping Entries'!$B$5:$B$204,$A78,'Mapping Entries'!$D$5:$D$204,S$4,'Mapping Entries'!$O$5:$O$204,"Yes")=0,"",CHOOSE(MAXIFS('Mapping Entries'!$N$5:$N$204,'Mapping Entries'!$B$5:$B$204,$A78,'Mapping Entries'!$D$5:$D$204,S$4,'Mapping Entries'!$O$5:$O$204,"Yes"),"I","D","R","M")))</f>
        <v/>
      </c>
      <c r="T78" s="9">
        <f>IF(OR($A78="",T$4=""),"",IF(COUNTIFS('Mapping Entries'!$B$5:$B$204,$A78,'Mapping Entries'!$D$5:$D$204,T$4,'Mapping Entries'!$O$5:$O$204,"Yes")=0,"",CHOOSE(MAXIFS('Mapping Entries'!$N$5:$N$204,'Mapping Entries'!$B$5:$B$204,$A78,'Mapping Entries'!$D$5:$D$204,T$4,'Mapping Entries'!$O$5:$O$204,"Yes"),"I","D","R","M")))</f>
        <v/>
      </c>
      <c r="U78" s="9">
        <f>IF(OR($A78="",U$4=""),"",IF(COUNTIFS('Mapping Entries'!$B$5:$B$204,$A78,'Mapping Entries'!$D$5:$D$204,U$4,'Mapping Entries'!$O$5:$O$204,"Yes")=0,"",CHOOSE(MAXIFS('Mapping Entries'!$N$5:$N$204,'Mapping Entries'!$B$5:$B$204,$A78,'Mapping Entries'!$D$5:$D$204,U$4,'Mapping Entries'!$O$5:$O$204,"Yes"),"I","D","R","M")))</f>
        <v/>
      </c>
      <c r="V78" s="9">
        <f>IF(OR($A78="",V$4=""),"",IF(COUNTIFS('Mapping Entries'!$B$5:$B$204,$A78,'Mapping Entries'!$D$5:$D$204,V$4,'Mapping Entries'!$O$5:$O$204,"Yes")=0,"",CHOOSE(MAXIFS('Mapping Entries'!$N$5:$N$204,'Mapping Entries'!$B$5:$B$204,$A78,'Mapping Entries'!$D$5:$D$204,V$4,'Mapping Entries'!$O$5:$O$204,"Yes"),"I","D","R","M")))</f>
        <v/>
      </c>
      <c r="W78" s="9">
        <f>IF(A78="","",COUNTIF(C78:V78,"?"))</f>
        <v/>
      </c>
      <c r="X78" s="19">
        <f>IF(A78="","",IFERROR(W78/COUNTIF($C$4:$V$4,"?*"),""))</f>
        <v/>
      </c>
      <c r="Y78" s="9">
        <f>IF(A78="","",COUNTIF(C78:V78,"M"))</f>
        <v/>
      </c>
    </row>
    <row r="79">
      <c r="A79" s="9">
        <f>IF('Lists &amp; Settings'!A79="","",'Lists &amp; Settings'!A79)</f>
        <v/>
      </c>
      <c r="B79" s="16">
        <f>IF(A79="","",'Lists &amp; Settings'!B79)</f>
        <v/>
      </c>
      <c r="C79" s="9">
        <f>IF(OR($A79="",C$4=""),"",IF(COUNTIFS('Mapping Entries'!$B$5:$B$204,$A79,'Mapping Entries'!$D$5:$D$204,C$4,'Mapping Entries'!$O$5:$O$204,"Yes")=0,"",CHOOSE(MAXIFS('Mapping Entries'!$N$5:$N$204,'Mapping Entries'!$B$5:$B$204,$A79,'Mapping Entries'!$D$5:$D$204,C$4,'Mapping Entries'!$O$5:$O$204,"Yes"),"I","D","R","M")))</f>
        <v/>
      </c>
      <c r="D79" s="9">
        <f>IF(OR($A79="",D$4=""),"",IF(COUNTIFS('Mapping Entries'!$B$5:$B$204,$A79,'Mapping Entries'!$D$5:$D$204,D$4,'Mapping Entries'!$O$5:$O$204,"Yes")=0,"",CHOOSE(MAXIFS('Mapping Entries'!$N$5:$N$204,'Mapping Entries'!$B$5:$B$204,$A79,'Mapping Entries'!$D$5:$D$204,D$4,'Mapping Entries'!$O$5:$O$204,"Yes"),"I","D","R","M")))</f>
        <v/>
      </c>
      <c r="E79" s="9">
        <f>IF(OR($A79="",E$4=""),"",IF(COUNTIFS('Mapping Entries'!$B$5:$B$204,$A79,'Mapping Entries'!$D$5:$D$204,E$4,'Mapping Entries'!$O$5:$O$204,"Yes")=0,"",CHOOSE(MAXIFS('Mapping Entries'!$N$5:$N$204,'Mapping Entries'!$B$5:$B$204,$A79,'Mapping Entries'!$D$5:$D$204,E$4,'Mapping Entries'!$O$5:$O$204,"Yes"),"I","D","R","M")))</f>
        <v/>
      </c>
      <c r="F79" s="9">
        <f>IF(OR($A79="",F$4=""),"",IF(COUNTIFS('Mapping Entries'!$B$5:$B$204,$A79,'Mapping Entries'!$D$5:$D$204,F$4,'Mapping Entries'!$O$5:$O$204,"Yes")=0,"",CHOOSE(MAXIFS('Mapping Entries'!$N$5:$N$204,'Mapping Entries'!$B$5:$B$204,$A79,'Mapping Entries'!$D$5:$D$204,F$4,'Mapping Entries'!$O$5:$O$204,"Yes"),"I","D","R","M")))</f>
        <v/>
      </c>
      <c r="G79" s="9">
        <f>IF(OR($A79="",G$4=""),"",IF(COUNTIFS('Mapping Entries'!$B$5:$B$204,$A79,'Mapping Entries'!$D$5:$D$204,G$4,'Mapping Entries'!$O$5:$O$204,"Yes")=0,"",CHOOSE(MAXIFS('Mapping Entries'!$N$5:$N$204,'Mapping Entries'!$B$5:$B$204,$A79,'Mapping Entries'!$D$5:$D$204,G$4,'Mapping Entries'!$O$5:$O$204,"Yes"),"I","D","R","M")))</f>
        <v/>
      </c>
      <c r="H79" s="9">
        <f>IF(OR($A79="",H$4=""),"",IF(COUNTIFS('Mapping Entries'!$B$5:$B$204,$A79,'Mapping Entries'!$D$5:$D$204,H$4,'Mapping Entries'!$O$5:$O$204,"Yes")=0,"",CHOOSE(MAXIFS('Mapping Entries'!$N$5:$N$204,'Mapping Entries'!$B$5:$B$204,$A79,'Mapping Entries'!$D$5:$D$204,H$4,'Mapping Entries'!$O$5:$O$204,"Yes"),"I","D","R","M")))</f>
        <v/>
      </c>
      <c r="I79" s="9">
        <f>IF(OR($A79="",I$4=""),"",IF(COUNTIFS('Mapping Entries'!$B$5:$B$204,$A79,'Mapping Entries'!$D$5:$D$204,I$4,'Mapping Entries'!$O$5:$O$204,"Yes")=0,"",CHOOSE(MAXIFS('Mapping Entries'!$N$5:$N$204,'Mapping Entries'!$B$5:$B$204,$A79,'Mapping Entries'!$D$5:$D$204,I$4,'Mapping Entries'!$O$5:$O$204,"Yes"),"I","D","R","M")))</f>
        <v/>
      </c>
      <c r="J79" s="9">
        <f>IF(OR($A79="",J$4=""),"",IF(COUNTIFS('Mapping Entries'!$B$5:$B$204,$A79,'Mapping Entries'!$D$5:$D$204,J$4,'Mapping Entries'!$O$5:$O$204,"Yes")=0,"",CHOOSE(MAXIFS('Mapping Entries'!$N$5:$N$204,'Mapping Entries'!$B$5:$B$204,$A79,'Mapping Entries'!$D$5:$D$204,J$4,'Mapping Entries'!$O$5:$O$204,"Yes"),"I","D","R","M")))</f>
        <v/>
      </c>
      <c r="K79" s="9">
        <f>IF(OR($A79="",K$4=""),"",IF(COUNTIFS('Mapping Entries'!$B$5:$B$204,$A79,'Mapping Entries'!$D$5:$D$204,K$4,'Mapping Entries'!$O$5:$O$204,"Yes")=0,"",CHOOSE(MAXIFS('Mapping Entries'!$N$5:$N$204,'Mapping Entries'!$B$5:$B$204,$A79,'Mapping Entries'!$D$5:$D$204,K$4,'Mapping Entries'!$O$5:$O$204,"Yes"),"I","D","R","M")))</f>
        <v/>
      </c>
      <c r="L79" s="9">
        <f>IF(OR($A79="",L$4=""),"",IF(COUNTIFS('Mapping Entries'!$B$5:$B$204,$A79,'Mapping Entries'!$D$5:$D$204,L$4,'Mapping Entries'!$O$5:$O$204,"Yes")=0,"",CHOOSE(MAXIFS('Mapping Entries'!$N$5:$N$204,'Mapping Entries'!$B$5:$B$204,$A79,'Mapping Entries'!$D$5:$D$204,L$4,'Mapping Entries'!$O$5:$O$204,"Yes"),"I","D","R","M")))</f>
        <v/>
      </c>
      <c r="M79" s="9">
        <f>IF(OR($A79="",M$4=""),"",IF(COUNTIFS('Mapping Entries'!$B$5:$B$204,$A79,'Mapping Entries'!$D$5:$D$204,M$4,'Mapping Entries'!$O$5:$O$204,"Yes")=0,"",CHOOSE(MAXIFS('Mapping Entries'!$N$5:$N$204,'Mapping Entries'!$B$5:$B$204,$A79,'Mapping Entries'!$D$5:$D$204,M$4,'Mapping Entries'!$O$5:$O$204,"Yes"),"I","D","R","M")))</f>
        <v/>
      </c>
      <c r="N79" s="9">
        <f>IF(OR($A79="",N$4=""),"",IF(COUNTIFS('Mapping Entries'!$B$5:$B$204,$A79,'Mapping Entries'!$D$5:$D$204,N$4,'Mapping Entries'!$O$5:$O$204,"Yes")=0,"",CHOOSE(MAXIFS('Mapping Entries'!$N$5:$N$204,'Mapping Entries'!$B$5:$B$204,$A79,'Mapping Entries'!$D$5:$D$204,N$4,'Mapping Entries'!$O$5:$O$204,"Yes"),"I","D","R","M")))</f>
        <v/>
      </c>
      <c r="O79" s="9">
        <f>IF(OR($A79="",O$4=""),"",IF(COUNTIFS('Mapping Entries'!$B$5:$B$204,$A79,'Mapping Entries'!$D$5:$D$204,O$4,'Mapping Entries'!$O$5:$O$204,"Yes")=0,"",CHOOSE(MAXIFS('Mapping Entries'!$N$5:$N$204,'Mapping Entries'!$B$5:$B$204,$A79,'Mapping Entries'!$D$5:$D$204,O$4,'Mapping Entries'!$O$5:$O$204,"Yes"),"I","D","R","M")))</f>
        <v/>
      </c>
      <c r="P79" s="9">
        <f>IF(OR($A79="",P$4=""),"",IF(COUNTIFS('Mapping Entries'!$B$5:$B$204,$A79,'Mapping Entries'!$D$5:$D$204,P$4,'Mapping Entries'!$O$5:$O$204,"Yes")=0,"",CHOOSE(MAXIFS('Mapping Entries'!$N$5:$N$204,'Mapping Entries'!$B$5:$B$204,$A79,'Mapping Entries'!$D$5:$D$204,P$4,'Mapping Entries'!$O$5:$O$204,"Yes"),"I","D","R","M")))</f>
        <v/>
      </c>
      <c r="Q79" s="9">
        <f>IF(OR($A79="",Q$4=""),"",IF(COUNTIFS('Mapping Entries'!$B$5:$B$204,$A79,'Mapping Entries'!$D$5:$D$204,Q$4,'Mapping Entries'!$O$5:$O$204,"Yes")=0,"",CHOOSE(MAXIFS('Mapping Entries'!$N$5:$N$204,'Mapping Entries'!$B$5:$B$204,$A79,'Mapping Entries'!$D$5:$D$204,Q$4,'Mapping Entries'!$O$5:$O$204,"Yes"),"I","D","R","M")))</f>
        <v/>
      </c>
      <c r="R79" s="9">
        <f>IF(OR($A79="",R$4=""),"",IF(COUNTIFS('Mapping Entries'!$B$5:$B$204,$A79,'Mapping Entries'!$D$5:$D$204,R$4,'Mapping Entries'!$O$5:$O$204,"Yes")=0,"",CHOOSE(MAXIFS('Mapping Entries'!$N$5:$N$204,'Mapping Entries'!$B$5:$B$204,$A79,'Mapping Entries'!$D$5:$D$204,R$4,'Mapping Entries'!$O$5:$O$204,"Yes"),"I","D","R","M")))</f>
        <v/>
      </c>
      <c r="S79" s="9">
        <f>IF(OR($A79="",S$4=""),"",IF(COUNTIFS('Mapping Entries'!$B$5:$B$204,$A79,'Mapping Entries'!$D$5:$D$204,S$4,'Mapping Entries'!$O$5:$O$204,"Yes")=0,"",CHOOSE(MAXIFS('Mapping Entries'!$N$5:$N$204,'Mapping Entries'!$B$5:$B$204,$A79,'Mapping Entries'!$D$5:$D$204,S$4,'Mapping Entries'!$O$5:$O$204,"Yes"),"I","D","R","M")))</f>
        <v/>
      </c>
      <c r="T79" s="9">
        <f>IF(OR($A79="",T$4=""),"",IF(COUNTIFS('Mapping Entries'!$B$5:$B$204,$A79,'Mapping Entries'!$D$5:$D$204,T$4,'Mapping Entries'!$O$5:$O$204,"Yes")=0,"",CHOOSE(MAXIFS('Mapping Entries'!$N$5:$N$204,'Mapping Entries'!$B$5:$B$204,$A79,'Mapping Entries'!$D$5:$D$204,T$4,'Mapping Entries'!$O$5:$O$204,"Yes"),"I","D","R","M")))</f>
        <v/>
      </c>
      <c r="U79" s="9">
        <f>IF(OR($A79="",U$4=""),"",IF(COUNTIFS('Mapping Entries'!$B$5:$B$204,$A79,'Mapping Entries'!$D$5:$D$204,U$4,'Mapping Entries'!$O$5:$O$204,"Yes")=0,"",CHOOSE(MAXIFS('Mapping Entries'!$N$5:$N$204,'Mapping Entries'!$B$5:$B$204,$A79,'Mapping Entries'!$D$5:$D$204,U$4,'Mapping Entries'!$O$5:$O$204,"Yes"),"I","D","R","M")))</f>
        <v/>
      </c>
      <c r="V79" s="9">
        <f>IF(OR($A79="",V$4=""),"",IF(COUNTIFS('Mapping Entries'!$B$5:$B$204,$A79,'Mapping Entries'!$D$5:$D$204,V$4,'Mapping Entries'!$O$5:$O$204,"Yes")=0,"",CHOOSE(MAXIFS('Mapping Entries'!$N$5:$N$204,'Mapping Entries'!$B$5:$B$204,$A79,'Mapping Entries'!$D$5:$D$204,V$4,'Mapping Entries'!$O$5:$O$204,"Yes"),"I","D","R","M")))</f>
        <v/>
      </c>
      <c r="W79" s="9">
        <f>IF(A79="","",COUNTIF(C79:V79,"?"))</f>
        <v/>
      </c>
      <c r="X79" s="19">
        <f>IF(A79="","",IFERROR(W79/COUNTIF($C$4:$V$4,"?*"),""))</f>
        <v/>
      </c>
      <c r="Y79" s="9">
        <f>IF(A79="","",COUNTIF(C79:V79,"M"))</f>
        <v/>
      </c>
    </row>
    <row r="80">
      <c r="A80" s="9">
        <f>IF('Lists &amp; Settings'!A80="","",'Lists &amp; Settings'!A80)</f>
        <v/>
      </c>
      <c r="B80" s="16">
        <f>IF(A80="","",'Lists &amp; Settings'!B80)</f>
        <v/>
      </c>
      <c r="C80" s="9">
        <f>IF(OR($A80="",C$4=""),"",IF(COUNTIFS('Mapping Entries'!$B$5:$B$204,$A80,'Mapping Entries'!$D$5:$D$204,C$4,'Mapping Entries'!$O$5:$O$204,"Yes")=0,"",CHOOSE(MAXIFS('Mapping Entries'!$N$5:$N$204,'Mapping Entries'!$B$5:$B$204,$A80,'Mapping Entries'!$D$5:$D$204,C$4,'Mapping Entries'!$O$5:$O$204,"Yes"),"I","D","R","M")))</f>
        <v/>
      </c>
      <c r="D80" s="9">
        <f>IF(OR($A80="",D$4=""),"",IF(COUNTIFS('Mapping Entries'!$B$5:$B$204,$A80,'Mapping Entries'!$D$5:$D$204,D$4,'Mapping Entries'!$O$5:$O$204,"Yes")=0,"",CHOOSE(MAXIFS('Mapping Entries'!$N$5:$N$204,'Mapping Entries'!$B$5:$B$204,$A80,'Mapping Entries'!$D$5:$D$204,D$4,'Mapping Entries'!$O$5:$O$204,"Yes"),"I","D","R","M")))</f>
        <v/>
      </c>
      <c r="E80" s="9">
        <f>IF(OR($A80="",E$4=""),"",IF(COUNTIFS('Mapping Entries'!$B$5:$B$204,$A80,'Mapping Entries'!$D$5:$D$204,E$4,'Mapping Entries'!$O$5:$O$204,"Yes")=0,"",CHOOSE(MAXIFS('Mapping Entries'!$N$5:$N$204,'Mapping Entries'!$B$5:$B$204,$A80,'Mapping Entries'!$D$5:$D$204,E$4,'Mapping Entries'!$O$5:$O$204,"Yes"),"I","D","R","M")))</f>
        <v/>
      </c>
      <c r="F80" s="9">
        <f>IF(OR($A80="",F$4=""),"",IF(COUNTIFS('Mapping Entries'!$B$5:$B$204,$A80,'Mapping Entries'!$D$5:$D$204,F$4,'Mapping Entries'!$O$5:$O$204,"Yes")=0,"",CHOOSE(MAXIFS('Mapping Entries'!$N$5:$N$204,'Mapping Entries'!$B$5:$B$204,$A80,'Mapping Entries'!$D$5:$D$204,F$4,'Mapping Entries'!$O$5:$O$204,"Yes"),"I","D","R","M")))</f>
        <v/>
      </c>
      <c r="G80" s="9">
        <f>IF(OR($A80="",G$4=""),"",IF(COUNTIFS('Mapping Entries'!$B$5:$B$204,$A80,'Mapping Entries'!$D$5:$D$204,G$4,'Mapping Entries'!$O$5:$O$204,"Yes")=0,"",CHOOSE(MAXIFS('Mapping Entries'!$N$5:$N$204,'Mapping Entries'!$B$5:$B$204,$A80,'Mapping Entries'!$D$5:$D$204,G$4,'Mapping Entries'!$O$5:$O$204,"Yes"),"I","D","R","M")))</f>
        <v/>
      </c>
      <c r="H80" s="9">
        <f>IF(OR($A80="",H$4=""),"",IF(COUNTIFS('Mapping Entries'!$B$5:$B$204,$A80,'Mapping Entries'!$D$5:$D$204,H$4,'Mapping Entries'!$O$5:$O$204,"Yes")=0,"",CHOOSE(MAXIFS('Mapping Entries'!$N$5:$N$204,'Mapping Entries'!$B$5:$B$204,$A80,'Mapping Entries'!$D$5:$D$204,H$4,'Mapping Entries'!$O$5:$O$204,"Yes"),"I","D","R","M")))</f>
        <v/>
      </c>
      <c r="I80" s="9">
        <f>IF(OR($A80="",I$4=""),"",IF(COUNTIFS('Mapping Entries'!$B$5:$B$204,$A80,'Mapping Entries'!$D$5:$D$204,I$4,'Mapping Entries'!$O$5:$O$204,"Yes")=0,"",CHOOSE(MAXIFS('Mapping Entries'!$N$5:$N$204,'Mapping Entries'!$B$5:$B$204,$A80,'Mapping Entries'!$D$5:$D$204,I$4,'Mapping Entries'!$O$5:$O$204,"Yes"),"I","D","R","M")))</f>
        <v/>
      </c>
      <c r="J80" s="9">
        <f>IF(OR($A80="",J$4=""),"",IF(COUNTIFS('Mapping Entries'!$B$5:$B$204,$A80,'Mapping Entries'!$D$5:$D$204,J$4,'Mapping Entries'!$O$5:$O$204,"Yes")=0,"",CHOOSE(MAXIFS('Mapping Entries'!$N$5:$N$204,'Mapping Entries'!$B$5:$B$204,$A80,'Mapping Entries'!$D$5:$D$204,J$4,'Mapping Entries'!$O$5:$O$204,"Yes"),"I","D","R","M")))</f>
        <v/>
      </c>
      <c r="K80" s="9">
        <f>IF(OR($A80="",K$4=""),"",IF(COUNTIFS('Mapping Entries'!$B$5:$B$204,$A80,'Mapping Entries'!$D$5:$D$204,K$4,'Mapping Entries'!$O$5:$O$204,"Yes")=0,"",CHOOSE(MAXIFS('Mapping Entries'!$N$5:$N$204,'Mapping Entries'!$B$5:$B$204,$A80,'Mapping Entries'!$D$5:$D$204,K$4,'Mapping Entries'!$O$5:$O$204,"Yes"),"I","D","R","M")))</f>
        <v/>
      </c>
      <c r="L80" s="9">
        <f>IF(OR($A80="",L$4=""),"",IF(COUNTIFS('Mapping Entries'!$B$5:$B$204,$A80,'Mapping Entries'!$D$5:$D$204,L$4,'Mapping Entries'!$O$5:$O$204,"Yes")=0,"",CHOOSE(MAXIFS('Mapping Entries'!$N$5:$N$204,'Mapping Entries'!$B$5:$B$204,$A80,'Mapping Entries'!$D$5:$D$204,L$4,'Mapping Entries'!$O$5:$O$204,"Yes"),"I","D","R","M")))</f>
        <v/>
      </c>
      <c r="M80" s="9">
        <f>IF(OR($A80="",M$4=""),"",IF(COUNTIFS('Mapping Entries'!$B$5:$B$204,$A80,'Mapping Entries'!$D$5:$D$204,M$4,'Mapping Entries'!$O$5:$O$204,"Yes")=0,"",CHOOSE(MAXIFS('Mapping Entries'!$N$5:$N$204,'Mapping Entries'!$B$5:$B$204,$A80,'Mapping Entries'!$D$5:$D$204,M$4,'Mapping Entries'!$O$5:$O$204,"Yes"),"I","D","R","M")))</f>
        <v/>
      </c>
      <c r="N80" s="9">
        <f>IF(OR($A80="",N$4=""),"",IF(COUNTIFS('Mapping Entries'!$B$5:$B$204,$A80,'Mapping Entries'!$D$5:$D$204,N$4,'Mapping Entries'!$O$5:$O$204,"Yes")=0,"",CHOOSE(MAXIFS('Mapping Entries'!$N$5:$N$204,'Mapping Entries'!$B$5:$B$204,$A80,'Mapping Entries'!$D$5:$D$204,N$4,'Mapping Entries'!$O$5:$O$204,"Yes"),"I","D","R","M")))</f>
        <v/>
      </c>
      <c r="O80" s="9">
        <f>IF(OR($A80="",O$4=""),"",IF(COUNTIFS('Mapping Entries'!$B$5:$B$204,$A80,'Mapping Entries'!$D$5:$D$204,O$4,'Mapping Entries'!$O$5:$O$204,"Yes")=0,"",CHOOSE(MAXIFS('Mapping Entries'!$N$5:$N$204,'Mapping Entries'!$B$5:$B$204,$A80,'Mapping Entries'!$D$5:$D$204,O$4,'Mapping Entries'!$O$5:$O$204,"Yes"),"I","D","R","M")))</f>
        <v/>
      </c>
      <c r="P80" s="9">
        <f>IF(OR($A80="",P$4=""),"",IF(COUNTIFS('Mapping Entries'!$B$5:$B$204,$A80,'Mapping Entries'!$D$5:$D$204,P$4,'Mapping Entries'!$O$5:$O$204,"Yes")=0,"",CHOOSE(MAXIFS('Mapping Entries'!$N$5:$N$204,'Mapping Entries'!$B$5:$B$204,$A80,'Mapping Entries'!$D$5:$D$204,P$4,'Mapping Entries'!$O$5:$O$204,"Yes"),"I","D","R","M")))</f>
        <v/>
      </c>
      <c r="Q80" s="9">
        <f>IF(OR($A80="",Q$4=""),"",IF(COUNTIFS('Mapping Entries'!$B$5:$B$204,$A80,'Mapping Entries'!$D$5:$D$204,Q$4,'Mapping Entries'!$O$5:$O$204,"Yes")=0,"",CHOOSE(MAXIFS('Mapping Entries'!$N$5:$N$204,'Mapping Entries'!$B$5:$B$204,$A80,'Mapping Entries'!$D$5:$D$204,Q$4,'Mapping Entries'!$O$5:$O$204,"Yes"),"I","D","R","M")))</f>
        <v/>
      </c>
      <c r="R80" s="9">
        <f>IF(OR($A80="",R$4=""),"",IF(COUNTIFS('Mapping Entries'!$B$5:$B$204,$A80,'Mapping Entries'!$D$5:$D$204,R$4,'Mapping Entries'!$O$5:$O$204,"Yes")=0,"",CHOOSE(MAXIFS('Mapping Entries'!$N$5:$N$204,'Mapping Entries'!$B$5:$B$204,$A80,'Mapping Entries'!$D$5:$D$204,R$4,'Mapping Entries'!$O$5:$O$204,"Yes"),"I","D","R","M")))</f>
        <v/>
      </c>
      <c r="S80" s="9">
        <f>IF(OR($A80="",S$4=""),"",IF(COUNTIFS('Mapping Entries'!$B$5:$B$204,$A80,'Mapping Entries'!$D$5:$D$204,S$4,'Mapping Entries'!$O$5:$O$204,"Yes")=0,"",CHOOSE(MAXIFS('Mapping Entries'!$N$5:$N$204,'Mapping Entries'!$B$5:$B$204,$A80,'Mapping Entries'!$D$5:$D$204,S$4,'Mapping Entries'!$O$5:$O$204,"Yes"),"I","D","R","M")))</f>
        <v/>
      </c>
      <c r="T80" s="9">
        <f>IF(OR($A80="",T$4=""),"",IF(COUNTIFS('Mapping Entries'!$B$5:$B$204,$A80,'Mapping Entries'!$D$5:$D$204,T$4,'Mapping Entries'!$O$5:$O$204,"Yes")=0,"",CHOOSE(MAXIFS('Mapping Entries'!$N$5:$N$204,'Mapping Entries'!$B$5:$B$204,$A80,'Mapping Entries'!$D$5:$D$204,T$4,'Mapping Entries'!$O$5:$O$204,"Yes"),"I","D","R","M")))</f>
        <v/>
      </c>
      <c r="U80" s="9">
        <f>IF(OR($A80="",U$4=""),"",IF(COUNTIFS('Mapping Entries'!$B$5:$B$204,$A80,'Mapping Entries'!$D$5:$D$204,U$4,'Mapping Entries'!$O$5:$O$204,"Yes")=0,"",CHOOSE(MAXIFS('Mapping Entries'!$N$5:$N$204,'Mapping Entries'!$B$5:$B$204,$A80,'Mapping Entries'!$D$5:$D$204,U$4,'Mapping Entries'!$O$5:$O$204,"Yes"),"I","D","R","M")))</f>
        <v/>
      </c>
      <c r="V80" s="9">
        <f>IF(OR($A80="",V$4=""),"",IF(COUNTIFS('Mapping Entries'!$B$5:$B$204,$A80,'Mapping Entries'!$D$5:$D$204,V$4,'Mapping Entries'!$O$5:$O$204,"Yes")=0,"",CHOOSE(MAXIFS('Mapping Entries'!$N$5:$N$204,'Mapping Entries'!$B$5:$B$204,$A80,'Mapping Entries'!$D$5:$D$204,V$4,'Mapping Entries'!$O$5:$O$204,"Yes"),"I","D","R","M")))</f>
        <v/>
      </c>
      <c r="W80" s="9">
        <f>IF(A80="","",COUNTIF(C80:V80,"?"))</f>
        <v/>
      </c>
      <c r="X80" s="19">
        <f>IF(A80="","",IFERROR(W80/COUNTIF($C$4:$V$4,"?*"),""))</f>
        <v/>
      </c>
      <c r="Y80" s="9">
        <f>IF(A80="","",COUNTIF(C80:V80,"M"))</f>
        <v/>
      </c>
    </row>
    <row r="81">
      <c r="A81" s="9">
        <f>IF('Lists &amp; Settings'!A81="","",'Lists &amp; Settings'!A81)</f>
        <v/>
      </c>
      <c r="B81" s="16">
        <f>IF(A81="","",'Lists &amp; Settings'!B81)</f>
        <v/>
      </c>
      <c r="C81" s="9">
        <f>IF(OR($A81="",C$4=""),"",IF(COUNTIFS('Mapping Entries'!$B$5:$B$204,$A81,'Mapping Entries'!$D$5:$D$204,C$4,'Mapping Entries'!$O$5:$O$204,"Yes")=0,"",CHOOSE(MAXIFS('Mapping Entries'!$N$5:$N$204,'Mapping Entries'!$B$5:$B$204,$A81,'Mapping Entries'!$D$5:$D$204,C$4,'Mapping Entries'!$O$5:$O$204,"Yes"),"I","D","R","M")))</f>
        <v/>
      </c>
      <c r="D81" s="9">
        <f>IF(OR($A81="",D$4=""),"",IF(COUNTIFS('Mapping Entries'!$B$5:$B$204,$A81,'Mapping Entries'!$D$5:$D$204,D$4,'Mapping Entries'!$O$5:$O$204,"Yes")=0,"",CHOOSE(MAXIFS('Mapping Entries'!$N$5:$N$204,'Mapping Entries'!$B$5:$B$204,$A81,'Mapping Entries'!$D$5:$D$204,D$4,'Mapping Entries'!$O$5:$O$204,"Yes"),"I","D","R","M")))</f>
        <v/>
      </c>
      <c r="E81" s="9">
        <f>IF(OR($A81="",E$4=""),"",IF(COUNTIFS('Mapping Entries'!$B$5:$B$204,$A81,'Mapping Entries'!$D$5:$D$204,E$4,'Mapping Entries'!$O$5:$O$204,"Yes")=0,"",CHOOSE(MAXIFS('Mapping Entries'!$N$5:$N$204,'Mapping Entries'!$B$5:$B$204,$A81,'Mapping Entries'!$D$5:$D$204,E$4,'Mapping Entries'!$O$5:$O$204,"Yes"),"I","D","R","M")))</f>
        <v/>
      </c>
      <c r="F81" s="9">
        <f>IF(OR($A81="",F$4=""),"",IF(COUNTIFS('Mapping Entries'!$B$5:$B$204,$A81,'Mapping Entries'!$D$5:$D$204,F$4,'Mapping Entries'!$O$5:$O$204,"Yes")=0,"",CHOOSE(MAXIFS('Mapping Entries'!$N$5:$N$204,'Mapping Entries'!$B$5:$B$204,$A81,'Mapping Entries'!$D$5:$D$204,F$4,'Mapping Entries'!$O$5:$O$204,"Yes"),"I","D","R","M")))</f>
        <v/>
      </c>
      <c r="G81" s="9">
        <f>IF(OR($A81="",G$4=""),"",IF(COUNTIFS('Mapping Entries'!$B$5:$B$204,$A81,'Mapping Entries'!$D$5:$D$204,G$4,'Mapping Entries'!$O$5:$O$204,"Yes")=0,"",CHOOSE(MAXIFS('Mapping Entries'!$N$5:$N$204,'Mapping Entries'!$B$5:$B$204,$A81,'Mapping Entries'!$D$5:$D$204,G$4,'Mapping Entries'!$O$5:$O$204,"Yes"),"I","D","R","M")))</f>
        <v/>
      </c>
      <c r="H81" s="9">
        <f>IF(OR($A81="",H$4=""),"",IF(COUNTIFS('Mapping Entries'!$B$5:$B$204,$A81,'Mapping Entries'!$D$5:$D$204,H$4,'Mapping Entries'!$O$5:$O$204,"Yes")=0,"",CHOOSE(MAXIFS('Mapping Entries'!$N$5:$N$204,'Mapping Entries'!$B$5:$B$204,$A81,'Mapping Entries'!$D$5:$D$204,H$4,'Mapping Entries'!$O$5:$O$204,"Yes"),"I","D","R","M")))</f>
        <v/>
      </c>
      <c r="I81" s="9">
        <f>IF(OR($A81="",I$4=""),"",IF(COUNTIFS('Mapping Entries'!$B$5:$B$204,$A81,'Mapping Entries'!$D$5:$D$204,I$4,'Mapping Entries'!$O$5:$O$204,"Yes")=0,"",CHOOSE(MAXIFS('Mapping Entries'!$N$5:$N$204,'Mapping Entries'!$B$5:$B$204,$A81,'Mapping Entries'!$D$5:$D$204,I$4,'Mapping Entries'!$O$5:$O$204,"Yes"),"I","D","R","M")))</f>
        <v/>
      </c>
      <c r="J81" s="9">
        <f>IF(OR($A81="",J$4=""),"",IF(COUNTIFS('Mapping Entries'!$B$5:$B$204,$A81,'Mapping Entries'!$D$5:$D$204,J$4,'Mapping Entries'!$O$5:$O$204,"Yes")=0,"",CHOOSE(MAXIFS('Mapping Entries'!$N$5:$N$204,'Mapping Entries'!$B$5:$B$204,$A81,'Mapping Entries'!$D$5:$D$204,J$4,'Mapping Entries'!$O$5:$O$204,"Yes"),"I","D","R","M")))</f>
        <v/>
      </c>
      <c r="K81" s="9">
        <f>IF(OR($A81="",K$4=""),"",IF(COUNTIFS('Mapping Entries'!$B$5:$B$204,$A81,'Mapping Entries'!$D$5:$D$204,K$4,'Mapping Entries'!$O$5:$O$204,"Yes")=0,"",CHOOSE(MAXIFS('Mapping Entries'!$N$5:$N$204,'Mapping Entries'!$B$5:$B$204,$A81,'Mapping Entries'!$D$5:$D$204,K$4,'Mapping Entries'!$O$5:$O$204,"Yes"),"I","D","R","M")))</f>
        <v/>
      </c>
      <c r="L81" s="9">
        <f>IF(OR($A81="",L$4=""),"",IF(COUNTIFS('Mapping Entries'!$B$5:$B$204,$A81,'Mapping Entries'!$D$5:$D$204,L$4,'Mapping Entries'!$O$5:$O$204,"Yes")=0,"",CHOOSE(MAXIFS('Mapping Entries'!$N$5:$N$204,'Mapping Entries'!$B$5:$B$204,$A81,'Mapping Entries'!$D$5:$D$204,L$4,'Mapping Entries'!$O$5:$O$204,"Yes"),"I","D","R","M")))</f>
        <v/>
      </c>
      <c r="M81" s="9">
        <f>IF(OR($A81="",M$4=""),"",IF(COUNTIFS('Mapping Entries'!$B$5:$B$204,$A81,'Mapping Entries'!$D$5:$D$204,M$4,'Mapping Entries'!$O$5:$O$204,"Yes")=0,"",CHOOSE(MAXIFS('Mapping Entries'!$N$5:$N$204,'Mapping Entries'!$B$5:$B$204,$A81,'Mapping Entries'!$D$5:$D$204,M$4,'Mapping Entries'!$O$5:$O$204,"Yes"),"I","D","R","M")))</f>
        <v/>
      </c>
      <c r="N81" s="9">
        <f>IF(OR($A81="",N$4=""),"",IF(COUNTIFS('Mapping Entries'!$B$5:$B$204,$A81,'Mapping Entries'!$D$5:$D$204,N$4,'Mapping Entries'!$O$5:$O$204,"Yes")=0,"",CHOOSE(MAXIFS('Mapping Entries'!$N$5:$N$204,'Mapping Entries'!$B$5:$B$204,$A81,'Mapping Entries'!$D$5:$D$204,N$4,'Mapping Entries'!$O$5:$O$204,"Yes"),"I","D","R","M")))</f>
        <v/>
      </c>
      <c r="O81" s="9">
        <f>IF(OR($A81="",O$4=""),"",IF(COUNTIFS('Mapping Entries'!$B$5:$B$204,$A81,'Mapping Entries'!$D$5:$D$204,O$4,'Mapping Entries'!$O$5:$O$204,"Yes")=0,"",CHOOSE(MAXIFS('Mapping Entries'!$N$5:$N$204,'Mapping Entries'!$B$5:$B$204,$A81,'Mapping Entries'!$D$5:$D$204,O$4,'Mapping Entries'!$O$5:$O$204,"Yes"),"I","D","R","M")))</f>
        <v/>
      </c>
      <c r="P81" s="9">
        <f>IF(OR($A81="",P$4=""),"",IF(COUNTIFS('Mapping Entries'!$B$5:$B$204,$A81,'Mapping Entries'!$D$5:$D$204,P$4,'Mapping Entries'!$O$5:$O$204,"Yes")=0,"",CHOOSE(MAXIFS('Mapping Entries'!$N$5:$N$204,'Mapping Entries'!$B$5:$B$204,$A81,'Mapping Entries'!$D$5:$D$204,P$4,'Mapping Entries'!$O$5:$O$204,"Yes"),"I","D","R","M")))</f>
        <v/>
      </c>
      <c r="Q81" s="9">
        <f>IF(OR($A81="",Q$4=""),"",IF(COUNTIFS('Mapping Entries'!$B$5:$B$204,$A81,'Mapping Entries'!$D$5:$D$204,Q$4,'Mapping Entries'!$O$5:$O$204,"Yes")=0,"",CHOOSE(MAXIFS('Mapping Entries'!$N$5:$N$204,'Mapping Entries'!$B$5:$B$204,$A81,'Mapping Entries'!$D$5:$D$204,Q$4,'Mapping Entries'!$O$5:$O$204,"Yes"),"I","D","R","M")))</f>
        <v/>
      </c>
      <c r="R81" s="9">
        <f>IF(OR($A81="",R$4=""),"",IF(COUNTIFS('Mapping Entries'!$B$5:$B$204,$A81,'Mapping Entries'!$D$5:$D$204,R$4,'Mapping Entries'!$O$5:$O$204,"Yes")=0,"",CHOOSE(MAXIFS('Mapping Entries'!$N$5:$N$204,'Mapping Entries'!$B$5:$B$204,$A81,'Mapping Entries'!$D$5:$D$204,R$4,'Mapping Entries'!$O$5:$O$204,"Yes"),"I","D","R","M")))</f>
        <v/>
      </c>
      <c r="S81" s="9">
        <f>IF(OR($A81="",S$4=""),"",IF(COUNTIFS('Mapping Entries'!$B$5:$B$204,$A81,'Mapping Entries'!$D$5:$D$204,S$4,'Mapping Entries'!$O$5:$O$204,"Yes")=0,"",CHOOSE(MAXIFS('Mapping Entries'!$N$5:$N$204,'Mapping Entries'!$B$5:$B$204,$A81,'Mapping Entries'!$D$5:$D$204,S$4,'Mapping Entries'!$O$5:$O$204,"Yes"),"I","D","R","M")))</f>
        <v/>
      </c>
      <c r="T81" s="9">
        <f>IF(OR($A81="",T$4=""),"",IF(COUNTIFS('Mapping Entries'!$B$5:$B$204,$A81,'Mapping Entries'!$D$5:$D$204,T$4,'Mapping Entries'!$O$5:$O$204,"Yes")=0,"",CHOOSE(MAXIFS('Mapping Entries'!$N$5:$N$204,'Mapping Entries'!$B$5:$B$204,$A81,'Mapping Entries'!$D$5:$D$204,T$4,'Mapping Entries'!$O$5:$O$204,"Yes"),"I","D","R","M")))</f>
        <v/>
      </c>
      <c r="U81" s="9">
        <f>IF(OR($A81="",U$4=""),"",IF(COUNTIFS('Mapping Entries'!$B$5:$B$204,$A81,'Mapping Entries'!$D$5:$D$204,U$4,'Mapping Entries'!$O$5:$O$204,"Yes")=0,"",CHOOSE(MAXIFS('Mapping Entries'!$N$5:$N$204,'Mapping Entries'!$B$5:$B$204,$A81,'Mapping Entries'!$D$5:$D$204,U$4,'Mapping Entries'!$O$5:$O$204,"Yes"),"I","D","R","M")))</f>
        <v/>
      </c>
      <c r="V81" s="9">
        <f>IF(OR($A81="",V$4=""),"",IF(COUNTIFS('Mapping Entries'!$B$5:$B$204,$A81,'Mapping Entries'!$D$5:$D$204,V$4,'Mapping Entries'!$O$5:$O$204,"Yes")=0,"",CHOOSE(MAXIFS('Mapping Entries'!$N$5:$N$204,'Mapping Entries'!$B$5:$B$204,$A81,'Mapping Entries'!$D$5:$D$204,V$4,'Mapping Entries'!$O$5:$O$204,"Yes"),"I","D","R","M")))</f>
        <v/>
      </c>
      <c r="W81" s="9">
        <f>IF(A81="","",COUNTIF(C81:V81,"?"))</f>
        <v/>
      </c>
      <c r="X81" s="19">
        <f>IF(A81="","",IFERROR(W81/COUNTIF($C$4:$V$4,"?*"),""))</f>
        <v/>
      </c>
      <c r="Y81" s="9">
        <f>IF(A81="","",COUNTIF(C81:V81,"M"))</f>
        <v/>
      </c>
    </row>
    <row r="82">
      <c r="A82" s="9">
        <f>IF('Lists &amp; Settings'!A82="","",'Lists &amp; Settings'!A82)</f>
        <v/>
      </c>
      <c r="B82" s="16">
        <f>IF(A82="","",'Lists &amp; Settings'!B82)</f>
        <v/>
      </c>
      <c r="C82" s="9">
        <f>IF(OR($A82="",C$4=""),"",IF(COUNTIFS('Mapping Entries'!$B$5:$B$204,$A82,'Mapping Entries'!$D$5:$D$204,C$4,'Mapping Entries'!$O$5:$O$204,"Yes")=0,"",CHOOSE(MAXIFS('Mapping Entries'!$N$5:$N$204,'Mapping Entries'!$B$5:$B$204,$A82,'Mapping Entries'!$D$5:$D$204,C$4,'Mapping Entries'!$O$5:$O$204,"Yes"),"I","D","R","M")))</f>
        <v/>
      </c>
      <c r="D82" s="9">
        <f>IF(OR($A82="",D$4=""),"",IF(COUNTIFS('Mapping Entries'!$B$5:$B$204,$A82,'Mapping Entries'!$D$5:$D$204,D$4,'Mapping Entries'!$O$5:$O$204,"Yes")=0,"",CHOOSE(MAXIFS('Mapping Entries'!$N$5:$N$204,'Mapping Entries'!$B$5:$B$204,$A82,'Mapping Entries'!$D$5:$D$204,D$4,'Mapping Entries'!$O$5:$O$204,"Yes"),"I","D","R","M")))</f>
        <v/>
      </c>
      <c r="E82" s="9">
        <f>IF(OR($A82="",E$4=""),"",IF(COUNTIFS('Mapping Entries'!$B$5:$B$204,$A82,'Mapping Entries'!$D$5:$D$204,E$4,'Mapping Entries'!$O$5:$O$204,"Yes")=0,"",CHOOSE(MAXIFS('Mapping Entries'!$N$5:$N$204,'Mapping Entries'!$B$5:$B$204,$A82,'Mapping Entries'!$D$5:$D$204,E$4,'Mapping Entries'!$O$5:$O$204,"Yes"),"I","D","R","M")))</f>
        <v/>
      </c>
      <c r="F82" s="9">
        <f>IF(OR($A82="",F$4=""),"",IF(COUNTIFS('Mapping Entries'!$B$5:$B$204,$A82,'Mapping Entries'!$D$5:$D$204,F$4,'Mapping Entries'!$O$5:$O$204,"Yes")=0,"",CHOOSE(MAXIFS('Mapping Entries'!$N$5:$N$204,'Mapping Entries'!$B$5:$B$204,$A82,'Mapping Entries'!$D$5:$D$204,F$4,'Mapping Entries'!$O$5:$O$204,"Yes"),"I","D","R","M")))</f>
        <v/>
      </c>
      <c r="G82" s="9">
        <f>IF(OR($A82="",G$4=""),"",IF(COUNTIFS('Mapping Entries'!$B$5:$B$204,$A82,'Mapping Entries'!$D$5:$D$204,G$4,'Mapping Entries'!$O$5:$O$204,"Yes")=0,"",CHOOSE(MAXIFS('Mapping Entries'!$N$5:$N$204,'Mapping Entries'!$B$5:$B$204,$A82,'Mapping Entries'!$D$5:$D$204,G$4,'Mapping Entries'!$O$5:$O$204,"Yes"),"I","D","R","M")))</f>
        <v/>
      </c>
      <c r="H82" s="9">
        <f>IF(OR($A82="",H$4=""),"",IF(COUNTIFS('Mapping Entries'!$B$5:$B$204,$A82,'Mapping Entries'!$D$5:$D$204,H$4,'Mapping Entries'!$O$5:$O$204,"Yes")=0,"",CHOOSE(MAXIFS('Mapping Entries'!$N$5:$N$204,'Mapping Entries'!$B$5:$B$204,$A82,'Mapping Entries'!$D$5:$D$204,H$4,'Mapping Entries'!$O$5:$O$204,"Yes"),"I","D","R","M")))</f>
        <v/>
      </c>
      <c r="I82" s="9">
        <f>IF(OR($A82="",I$4=""),"",IF(COUNTIFS('Mapping Entries'!$B$5:$B$204,$A82,'Mapping Entries'!$D$5:$D$204,I$4,'Mapping Entries'!$O$5:$O$204,"Yes")=0,"",CHOOSE(MAXIFS('Mapping Entries'!$N$5:$N$204,'Mapping Entries'!$B$5:$B$204,$A82,'Mapping Entries'!$D$5:$D$204,I$4,'Mapping Entries'!$O$5:$O$204,"Yes"),"I","D","R","M")))</f>
        <v/>
      </c>
      <c r="J82" s="9">
        <f>IF(OR($A82="",J$4=""),"",IF(COUNTIFS('Mapping Entries'!$B$5:$B$204,$A82,'Mapping Entries'!$D$5:$D$204,J$4,'Mapping Entries'!$O$5:$O$204,"Yes")=0,"",CHOOSE(MAXIFS('Mapping Entries'!$N$5:$N$204,'Mapping Entries'!$B$5:$B$204,$A82,'Mapping Entries'!$D$5:$D$204,J$4,'Mapping Entries'!$O$5:$O$204,"Yes"),"I","D","R","M")))</f>
        <v/>
      </c>
      <c r="K82" s="9">
        <f>IF(OR($A82="",K$4=""),"",IF(COUNTIFS('Mapping Entries'!$B$5:$B$204,$A82,'Mapping Entries'!$D$5:$D$204,K$4,'Mapping Entries'!$O$5:$O$204,"Yes")=0,"",CHOOSE(MAXIFS('Mapping Entries'!$N$5:$N$204,'Mapping Entries'!$B$5:$B$204,$A82,'Mapping Entries'!$D$5:$D$204,K$4,'Mapping Entries'!$O$5:$O$204,"Yes"),"I","D","R","M")))</f>
        <v/>
      </c>
      <c r="L82" s="9">
        <f>IF(OR($A82="",L$4=""),"",IF(COUNTIFS('Mapping Entries'!$B$5:$B$204,$A82,'Mapping Entries'!$D$5:$D$204,L$4,'Mapping Entries'!$O$5:$O$204,"Yes")=0,"",CHOOSE(MAXIFS('Mapping Entries'!$N$5:$N$204,'Mapping Entries'!$B$5:$B$204,$A82,'Mapping Entries'!$D$5:$D$204,L$4,'Mapping Entries'!$O$5:$O$204,"Yes"),"I","D","R","M")))</f>
        <v/>
      </c>
      <c r="M82" s="9">
        <f>IF(OR($A82="",M$4=""),"",IF(COUNTIFS('Mapping Entries'!$B$5:$B$204,$A82,'Mapping Entries'!$D$5:$D$204,M$4,'Mapping Entries'!$O$5:$O$204,"Yes")=0,"",CHOOSE(MAXIFS('Mapping Entries'!$N$5:$N$204,'Mapping Entries'!$B$5:$B$204,$A82,'Mapping Entries'!$D$5:$D$204,M$4,'Mapping Entries'!$O$5:$O$204,"Yes"),"I","D","R","M")))</f>
        <v/>
      </c>
      <c r="N82" s="9">
        <f>IF(OR($A82="",N$4=""),"",IF(COUNTIFS('Mapping Entries'!$B$5:$B$204,$A82,'Mapping Entries'!$D$5:$D$204,N$4,'Mapping Entries'!$O$5:$O$204,"Yes")=0,"",CHOOSE(MAXIFS('Mapping Entries'!$N$5:$N$204,'Mapping Entries'!$B$5:$B$204,$A82,'Mapping Entries'!$D$5:$D$204,N$4,'Mapping Entries'!$O$5:$O$204,"Yes"),"I","D","R","M")))</f>
        <v/>
      </c>
      <c r="O82" s="9">
        <f>IF(OR($A82="",O$4=""),"",IF(COUNTIFS('Mapping Entries'!$B$5:$B$204,$A82,'Mapping Entries'!$D$5:$D$204,O$4,'Mapping Entries'!$O$5:$O$204,"Yes")=0,"",CHOOSE(MAXIFS('Mapping Entries'!$N$5:$N$204,'Mapping Entries'!$B$5:$B$204,$A82,'Mapping Entries'!$D$5:$D$204,O$4,'Mapping Entries'!$O$5:$O$204,"Yes"),"I","D","R","M")))</f>
        <v/>
      </c>
      <c r="P82" s="9">
        <f>IF(OR($A82="",P$4=""),"",IF(COUNTIFS('Mapping Entries'!$B$5:$B$204,$A82,'Mapping Entries'!$D$5:$D$204,P$4,'Mapping Entries'!$O$5:$O$204,"Yes")=0,"",CHOOSE(MAXIFS('Mapping Entries'!$N$5:$N$204,'Mapping Entries'!$B$5:$B$204,$A82,'Mapping Entries'!$D$5:$D$204,P$4,'Mapping Entries'!$O$5:$O$204,"Yes"),"I","D","R","M")))</f>
        <v/>
      </c>
      <c r="Q82" s="9">
        <f>IF(OR($A82="",Q$4=""),"",IF(COUNTIFS('Mapping Entries'!$B$5:$B$204,$A82,'Mapping Entries'!$D$5:$D$204,Q$4,'Mapping Entries'!$O$5:$O$204,"Yes")=0,"",CHOOSE(MAXIFS('Mapping Entries'!$N$5:$N$204,'Mapping Entries'!$B$5:$B$204,$A82,'Mapping Entries'!$D$5:$D$204,Q$4,'Mapping Entries'!$O$5:$O$204,"Yes"),"I","D","R","M")))</f>
        <v/>
      </c>
      <c r="R82" s="9">
        <f>IF(OR($A82="",R$4=""),"",IF(COUNTIFS('Mapping Entries'!$B$5:$B$204,$A82,'Mapping Entries'!$D$5:$D$204,R$4,'Mapping Entries'!$O$5:$O$204,"Yes")=0,"",CHOOSE(MAXIFS('Mapping Entries'!$N$5:$N$204,'Mapping Entries'!$B$5:$B$204,$A82,'Mapping Entries'!$D$5:$D$204,R$4,'Mapping Entries'!$O$5:$O$204,"Yes"),"I","D","R","M")))</f>
        <v/>
      </c>
      <c r="S82" s="9">
        <f>IF(OR($A82="",S$4=""),"",IF(COUNTIFS('Mapping Entries'!$B$5:$B$204,$A82,'Mapping Entries'!$D$5:$D$204,S$4,'Mapping Entries'!$O$5:$O$204,"Yes")=0,"",CHOOSE(MAXIFS('Mapping Entries'!$N$5:$N$204,'Mapping Entries'!$B$5:$B$204,$A82,'Mapping Entries'!$D$5:$D$204,S$4,'Mapping Entries'!$O$5:$O$204,"Yes"),"I","D","R","M")))</f>
        <v/>
      </c>
      <c r="T82" s="9">
        <f>IF(OR($A82="",T$4=""),"",IF(COUNTIFS('Mapping Entries'!$B$5:$B$204,$A82,'Mapping Entries'!$D$5:$D$204,T$4,'Mapping Entries'!$O$5:$O$204,"Yes")=0,"",CHOOSE(MAXIFS('Mapping Entries'!$N$5:$N$204,'Mapping Entries'!$B$5:$B$204,$A82,'Mapping Entries'!$D$5:$D$204,T$4,'Mapping Entries'!$O$5:$O$204,"Yes"),"I","D","R","M")))</f>
        <v/>
      </c>
      <c r="U82" s="9">
        <f>IF(OR($A82="",U$4=""),"",IF(COUNTIFS('Mapping Entries'!$B$5:$B$204,$A82,'Mapping Entries'!$D$5:$D$204,U$4,'Mapping Entries'!$O$5:$O$204,"Yes")=0,"",CHOOSE(MAXIFS('Mapping Entries'!$N$5:$N$204,'Mapping Entries'!$B$5:$B$204,$A82,'Mapping Entries'!$D$5:$D$204,U$4,'Mapping Entries'!$O$5:$O$204,"Yes"),"I","D","R","M")))</f>
        <v/>
      </c>
      <c r="V82" s="9">
        <f>IF(OR($A82="",V$4=""),"",IF(COUNTIFS('Mapping Entries'!$B$5:$B$204,$A82,'Mapping Entries'!$D$5:$D$204,V$4,'Mapping Entries'!$O$5:$O$204,"Yes")=0,"",CHOOSE(MAXIFS('Mapping Entries'!$N$5:$N$204,'Mapping Entries'!$B$5:$B$204,$A82,'Mapping Entries'!$D$5:$D$204,V$4,'Mapping Entries'!$O$5:$O$204,"Yes"),"I","D","R","M")))</f>
        <v/>
      </c>
      <c r="W82" s="9">
        <f>IF(A82="","",COUNTIF(C82:V82,"?"))</f>
        <v/>
      </c>
      <c r="X82" s="19">
        <f>IF(A82="","",IFERROR(W82/COUNTIF($C$4:$V$4,"?*"),""))</f>
        <v/>
      </c>
      <c r="Y82" s="9">
        <f>IF(A82="","",COUNTIF(C82:V82,"M"))</f>
        <v/>
      </c>
    </row>
    <row r="83">
      <c r="A83" s="9">
        <f>IF('Lists &amp; Settings'!A83="","",'Lists &amp; Settings'!A83)</f>
        <v/>
      </c>
      <c r="B83" s="16">
        <f>IF(A83="","",'Lists &amp; Settings'!B83)</f>
        <v/>
      </c>
      <c r="C83" s="9">
        <f>IF(OR($A83="",C$4=""),"",IF(COUNTIFS('Mapping Entries'!$B$5:$B$204,$A83,'Mapping Entries'!$D$5:$D$204,C$4,'Mapping Entries'!$O$5:$O$204,"Yes")=0,"",CHOOSE(MAXIFS('Mapping Entries'!$N$5:$N$204,'Mapping Entries'!$B$5:$B$204,$A83,'Mapping Entries'!$D$5:$D$204,C$4,'Mapping Entries'!$O$5:$O$204,"Yes"),"I","D","R","M")))</f>
        <v/>
      </c>
      <c r="D83" s="9">
        <f>IF(OR($A83="",D$4=""),"",IF(COUNTIFS('Mapping Entries'!$B$5:$B$204,$A83,'Mapping Entries'!$D$5:$D$204,D$4,'Mapping Entries'!$O$5:$O$204,"Yes")=0,"",CHOOSE(MAXIFS('Mapping Entries'!$N$5:$N$204,'Mapping Entries'!$B$5:$B$204,$A83,'Mapping Entries'!$D$5:$D$204,D$4,'Mapping Entries'!$O$5:$O$204,"Yes"),"I","D","R","M")))</f>
        <v/>
      </c>
      <c r="E83" s="9">
        <f>IF(OR($A83="",E$4=""),"",IF(COUNTIFS('Mapping Entries'!$B$5:$B$204,$A83,'Mapping Entries'!$D$5:$D$204,E$4,'Mapping Entries'!$O$5:$O$204,"Yes")=0,"",CHOOSE(MAXIFS('Mapping Entries'!$N$5:$N$204,'Mapping Entries'!$B$5:$B$204,$A83,'Mapping Entries'!$D$5:$D$204,E$4,'Mapping Entries'!$O$5:$O$204,"Yes"),"I","D","R","M")))</f>
        <v/>
      </c>
      <c r="F83" s="9">
        <f>IF(OR($A83="",F$4=""),"",IF(COUNTIFS('Mapping Entries'!$B$5:$B$204,$A83,'Mapping Entries'!$D$5:$D$204,F$4,'Mapping Entries'!$O$5:$O$204,"Yes")=0,"",CHOOSE(MAXIFS('Mapping Entries'!$N$5:$N$204,'Mapping Entries'!$B$5:$B$204,$A83,'Mapping Entries'!$D$5:$D$204,F$4,'Mapping Entries'!$O$5:$O$204,"Yes"),"I","D","R","M")))</f>
        <v/>
      </c>
      <c r="G83" s="9">
        <f>IF(OR($A83="",G$4=""),"",IF(COUNTIFS('Mapping Entries'!$B$5:$B$204,$A83,'Mapping Entries'!$D$5:$D$204,G$4,'Mapping Entries'!$O$5:$O$204,"Yes")=0,"",CHOOSE(MAXIFS('Mapping Entries'!$N$5:$N$204,'Mapping Entries'!$B$5:$B$204,$A83,'Mapping Entries'!$D$5:$D$204,G$4,'Mapping Entries'!$O$5:$O$204,"Yes"),"I","D","R","M")))</f>
        <v/>
      </c>
      <c r="H83" s="9">
        <f>IF(OR($A83="",H$4=""),"",IF(COUNTIFS('Mapping Entries'!$B$5:$B$204,$A83,'Mapping Entries'!$D$5:$D$204,H$4,'Mapping Entries'!$O$5:$O$204,"Yes")=0,"",CHOOSE(MAXIFS('Mapping Entries'!$N$5:$N$204,'Mapping Entries'!$B$5:$B$204,$A83,'Mapping Entries'!$D$5:$D$204,H$4,'Mapping Entries'!$O$5:$O$204,"Yes"),"I","D","R","M")))</f>
        <v/>
      </c>
      <c r="I83" s="9">
        <f>IF(OR($A83="",I$4=""),"",IF(COUNTIFS('Mapping Entries'!$B$5:$B$204,$A83,'Mapping Entries'!$D$5:$D$204,I$4,'Mapping Entries'!$O$5:$O$204,"Yes")=0,"",CHOOSE(MAXIFS('Mapping Entries'!$N$5:$N$204,'Mapping Entries'!$B$5:$B$204,$A83,'Mapping Entries'!$D$5:$D$204,I$4,'Mapping Entries'!$O$5:$O$204,"Yes"),"I","D","R","M")))</f>
        <v/>
      </c>
      <c r="J83" s="9">
        <f>IF(OR($A83="",J$4=""),"",IF(COUNTIFS('Mapping Entries'!$B$5:$B$204,$A83,'Mapping Entries'!$D$5:$D$204,J$4,'Mapping Entries'!$O$5:$O$204,"Yes")=0,"",CHOOSE(MAXIFS('Mapping Entries'!$N$5:$N$204,'Mapping Entries'!$B$5:$B$204,$A83,'Mapping Entries'!$D$5:$D$204,J$4,'Mapping Entries'!$O$5:$O$204,"Yes"),"I","D","R","M")))</f>
        <v/>
      </c>
      <c r="K83" s="9">
        <f>IF(OR($A83="",K$4=""),"",IF(COUNTIFS('Mapping Entries'!$B$5:$B$204,$A83,'Mapping Entries'!$D$5:$D$204,K$4,'Mapping Entries'!$O$5:$O$204,"Yes")=0,"",CHOOSE(MAXIFS('Mapping Entries'!$N$5:$N$204,'Mapping Entries'!$B$5:$B$204,$A83,'Mapping Entries'!$D$5:$D$204,K$4,'Mapping Entries'!$O$5:$O$204,"Yes"),"I","D","R","M")))</f>
        <v/>
      </c>
      <c r="L83" s="9">
        <f>IF(OR($A83="",L$4=""),"",IF(COUNTIFS('Mapping Entries'!$B$5:$B$204,$A83,'Mapping Entries'!$D$5:$D$204,L$4,'Mapping Entries'!$O$5:$O$204,"Yes")=0,"",CHOOSE(MAXIFS('Mapping Entries'!$N$5:$N$204,'Mapping Entries'!$B$5:$B$204,$A83,'Mapping Entries'!$D$5:$D$204,L$4,'Mapping Entries'!$O$5:$O$204,"Yes"),"I","D","R","M")))</f>
        <v/>
      </c>
      <c r="M83" s="9">
        <f>IF(OR($A83="",M$4=""),"",IF(COUNTIFS('Mapping Entries'!$B$5:$B$204,$A83,'Mapping Entries'!$D$5:$D$204,M$4,'Mapping Entries'!$O$5:$O$204,"Yes")=0,"",CHOOSE(MAXIFS('Mapping Entries'!$N$5:$N$204,'Mapping Entries'!$B$5:$B$204,$A83,'Mapping Entries'!$D$5:$D$204,M$4,'Mapping Entries'!$O$5:$O$204,"Yes"),"I","D","R","M")))</f>
        <v/>
      </c>
      <c r="N83" s="9">
        <f>IF(OR($A83="",N$4=""),"",IF(COUNTIFS('Mapping Entries'!$B$5:$B$204,$A83,'Mapping Entries'!$D$5:$D$204,N$4,'Mapping Entries'!$O$5:$O$204,"Yes")=0,"",CHOOSE(MAXIFS('Mapping Entries'!$N$5:$N$204,'Mapping Entries'!$B$5:$B$204,$A83,'Mapping Entries'!$D$5:$D$204,N$4,'Mapping Entries'!$O$5:$O$204,"Yes"),"I","D","R","M")))</f>
        <v/>
      </c>
      <c r="O83" s="9">
        <f>IF(OR($A83="",O$4=""),"",IF(COUNTIFS('Mapping Entries'!$B$5:$B$204,$A83,'Mapping Entries'!$D$5:$D$204,O$4,'Mapping Entries'!$O$5:$O$204,"Yes")=0,"",CHOOSE(MAXIFS('Mapping Entries'!$N$5:$N$204,'Mapping Entries'!$B$5:$B$204,$A83,'Mapping Entries'!$D$5:$D$204,O$4,'Mapping Entries'!$O$5:$O$204,"Yes"),"I","D","R","M")))</f>
        <v/>
      </c>
      <c r="P83" s="9">
        <f>IF(OR($A83="",P$4=""),"",IF(COUNTIFS('Mapping Entries'!$B$5:$B$204,$A83,'Mapping Entries'!$D$5:$D$204,P$4,'Mapping Entries'!$O$5:$O$204,"Yes")=0,"",CHOOSE(MAXIFS('Mapping Entries'!$N$5:$N$204,'Mapping Entries'!$B$5:$B$204,$A83,'Mapping Entries'!$D$5:$D$204,P$4,'Mapping Entries'!$O$5:$O$204,"Yes"),"I","D","R","M")))</f>
        <v/>
      </c>
      <c r="Q83" s="9">
        <f>IF(OR($A83="",Q$4=""),"",IF(COUNTIFS('Mapping Entries'!$B$5:$B$204,$A83,'Mapping Entries'!$D$5:$D$204,Q$4,'Mapping Entries'!$O$5:$O$204,"Yes")=0,"",CHOOSE(MAXIFS('Mapping Entries'!$N$5:$N$204,'Mapping Entries'!$B$5:$B$204,$A83,'Mapping Entries'!$D$5:$D$204,Q$4,'Mapping Entries'!$O$5:$O$204,"Yes"),"I","D","R","M")))</f>
        <v/>
      </c>
      <c r="R83" s="9">
        <f>IF(OR($A83="",R$4=""),"",IF(COUNTIFS('Mapping Entries'!$B$5:$B$204,$A83,'Mapping Entries'!$D$5:$D$204,R$4,'Mapping Entries'!$O$5:$O$204,"Yes")=0,"",CHOOSE(MAXIFS('Mapping Entries'!$N$5:$N$204,'Mapping Entries'!$B$5:$B$204,$A83,'Mapping Entries'!$D$5:$D$204,R$4,'Mapping Entries'!$O$5:$O$204,"Yes"),"I","D","R","M")))</f>
        <v/>
      </c>
      <c r="S83" s="9">
        <f>IF(OR($A83="",S$4=""),"",IF(COUNTIFS('Mapping Entries'!$B$5:$B$204,$A83,'Mapping Entries'!$D$5:$D$204,S$4,'Mapping Entries'!$O$5:$O$204,"Yes")=0,"",CHOOSE(MAXIFS('Mapping Entries'!$N$5:$N$204,'Mapping Entries'!$B$5:$B$204,$A83,'Mapping Entries'!$D$5:$D$204,S$4,'Mapping Entries'!$O$5:$O$204,"Yes"),"I","D","R","M")))</f>
        <v/>
      </c>
      <c r="T83" s="9">
        <f>IF(OR($A83="",T$4=""),"",IF(COUNTIFS('Mapping Entries'!$B$5:$B$204,$A83,'Mapping Entries'!$D$5:$D$204,T$4,'Mapping Entries'!$O$5:$O$204,"Yes")=0,"",CHOOSE(MAXIFS('Mapping Entries'!$N$5:$N$204,'Mapping Entries'!$B$5:$B$204,$A83,'Mapping Entries'!$D$5:$D$204,T$4,'Mapping Entries'!$O$5:$O$204,"Yes"),"I","D","R","M")))</f>
        <v/>
      </c>
      <c r="U83" s="9">
        <f>IF(OR($A83="",U$4=""),"",IF(COUNTIFS('Mapping Entries'!$B$5:$B$204,$A83,'Mapping Entries'!$D$5:$D$204,U$4,'Mapping Entries'!$O$5:$O$204,"Yes")=0,"",CHOOSE(MAXIFS('Mapping Entries'!$N$5:$N$204,'Mapping Entries'!$B$5:$B$204,$A83,'Mapping Entries'!$D$5:$D$204,U$4,'Mapping Entries'!$O$5:$O$204,"Yes"),"I","D","R","M")))</f>
        <v/>
      </c>
      <c r="V83" s="9">
        <f>IF(OR($A83="",V$4=""),"",IF(COUNTIFS('Mapping Entries'!$B$5:$B$204,$A83,'Mapping Entries'!$D$5:$D$204,V$4,'Mapping Entries'!$O$5:$O$204,"Yes")=0,"",CHOOSE(MAXIFS('Mapping Entries'!$N$5:$N$204,'Mapping Entries'!$B$5:$B$204,$A83,'Mapping Entries'!$D$5:$D$204,V$4,'Mapping Entries'!$O$5:$O$204,"Yes"),"I","D","R","M")))</f>
        <v/>
      </c>
      <c r="W83" s="9">
        <f>IF(A83="","",COUNTIF(C83:V83,"?"))</f>
        <v/>
      </c>
      <c r="X83" s="19">
        <f>IF(A83="","",IFERROR(W83/COUNTIF($C$4:$V$4,"?*"),""))</f>
        <v/>
      </c>
      <c r="Y83" s="9">
        <f>IF(A83="","",COUNTIF(C83:V83,"M"))</f>
        <v/>
      </c>
    </row>
    <row r="84">
      <c r="A84" s="9">
        <f>IF('Lists &amp; Settings'!A84="","",'Lists &amp; Settings'!A84)</f>
        <v/>
      </c>
      <c r="B84" s="16">
        <f>IF(A84="","",'Lists &amp; Settings'!B84)</f>
        <v/>
      </c>
      <c r="C84" s="9">
        <f>IF(OR($A84="",C$4=""),"",IF(COUNTIFS('Mapping Entries'!$B$5:$B$204,$A84,'Mapping Entries'!$D$5:$D$204,C$4,'Mapping Entries'!$O$5:$O$204,"Yes")=0,"",CHOOSE(MAXIFS('Mapping Entries'!$N$5:$N$204,'Mapping Entries'!$B$5:$B$204,$A84,'Mapping Entries'!$D$5:$D$204,C$4,'Mapping Entries'!$O$5:$O$204,"Yes"),"I","D","R","M")))</f>
        <v/>
      </c>
      <c r="D84" s="9">
        <f>IF(OR($A84="",D$4=""),"",IF(COUNTIFS('Mapping Entries'!$B$5:$B$204,$A84,'Mapping Entries'!$D$5:$D$204,D$4,'Mapping Entries'!$O$5:$O$204,"Yes")=0,"",CHOOSE(MAXIFS('Mapping Entries'!$N$5:$N$204,'Mapping Entries'!$B$5:$B$204,$A84,'Mapping Entries'!$D$5:$D$204,D$4,'Mapping Entries'!$O$5:$O$204,"Yes"),"I","D","R","M")))</f>
        <v/>
      </c>
      <c r="E84" s="9">
        <f>IF(OR($A84="",E$4=""),"",IF(COUNTIFS('Mapping Entries'!$B$5:$B$204,$A84,'Mapping Entries'!$D$5:$D$204,E$4,'Mapping Entries'!$O$5:$O$204,"Yes")=0,"",CHOOSE(MAXIFS('Mapping Entries'!$N$5:$N$204,'Mapping Entries'!$B$5:$B$204,$A84,'Mapping Entries'!$D$5:$D$204,E$4,'Mapping Entries'!$O$5:$O$204,"Yes"),"I","D","R","M")))</f>
        <v/>
      </c>
      <c r="F84" s="9">
        <f>IF(OR($A84="",F$4=""),"",IF(COUNTIFS('Mapping Entries'!$B$5:$B$204,$A84,'Mapping Entries'!$D$5:$D$204,F$4,'Mapping Entries'!$O$5:$O$204,"Yes")=0,"",CHOOSE(MAXIFS('Mapping Entries'!$N$5:$N$204,'Mapping Entries'!$B$5:$B$204,$A84,'Mapping Entries'!$D$5:$D$204,F$4,'Mapping Entries'!$O$5:$O$204,"Yes"),"I","D","R","M")))</f>
        <v/>
      </c>
      <c r="G84" s="9">
        <f>IF(OR($A84="",G$4=""),"",IF(COUNTIFS('Mapping Entries'!$B$5:$B$204,$A84,'Mapping Entries'!$D$5:$D$204,G$4,'Mapping Entries'!$O$5:$O$204,"Yes")=0,"",CHOOSE(MAXIFS('Mapping Entries'!$N$5:$N$204,'Mapping Entries'!$B$5:$B$204,$A84,'Mapping Entries'!$D$5:$D$204,G$4,'Mapping Entries'!$O$5:$O$204,"Yes"),"I","D","R","M")))</f>
        <v/>
      </c>
      <c r="H84" s="9">
        <f>IF(OR($A84="",H$4=""),"",IF(COUNTIFS('Mapping Entries'!$B$5:$B$204,$A84,'Mapping Entries'!$D$5:$D$204,H$4,'Mapping Entries'!$O$5:$O$204,"Yes")=0,"",CHOOSE(MAXIFS('Mapping Entries'!$N$5:$N$204,'Mapping Entries'!$B$5:$B$204,$A84,'Mapping Entries'!$D$5:$D$204,H$4,'Mapping Entries'!$O$5:$O$204,"Yes"),"I","D","R","M")))</f>
        <v/>
      </c>
      <c r="I84" s="9">
        <f>IF(OR($A84="",I$4=""),"",IF(COUNTIFS('Mapping Entries'!$B$5:$B$204,$A84,'Mapping Entries'!$D$5:$D$204,I$4,'Mapping Entries'!$O$5:$O$204,"Yes")=0,"",CHOOSE(MAXIFS('Mapping Entries'!$N$5:$N$204,'Mapping Entries'!$B$5:$B$204,$A84,'Mapping Entries'!$D$5:$D$204,I$4,'Mapping Entries'!$O$5:$O$204,"Yes"),"I","D","R","M")))</f>
        <v/>
      </c>
      <c r="J84" s="9">
        <f>IF(OR($A84="",J$4=""),"",IF(COUNTIFS('Mapping Entries'!$B$5:$B$204,$A84,'Mapping Entries'!$D$5:$D$204,J$4,'Mapping Entries'!$O$5:$O$204,"Yes")=0,"",CHOOSE(MAXIFS('Mapping Entries'!$N$5:$N$204,'Mapping Entries'!$B$5:$B$204,$A84,'Mapping Entries'!$D$5:$D$204,J$4,'Mapping Entries'!$O$5:$O$204,"Yes"),"I","D","R","M")))</f>
        <v/>
      </c>
      <c r="K84" s="9">
        <f>IF(OR($A84="",K$4=""),"",IF(COUNTIFS('Mapping Entries'!$B$5:$B$204,$A84,'Mapping Entries'!$D$5:$D$204,K$4,'Mapping Entries'!$O$5:$O$204,"Yes")=0,"",CHOOSE(MAXIFS('Mapping Entries'!$N$5:$N$204,'Mapping Entries'!$B$5:$B$204,$A84,'Mapping Entries'!$D$5:$D$204,K$4,'Mapping Entries'!$O$5:$O$204,"Yes"),"I","D","R","M")))</f>
        <v/>
      </c>
      <c r="L84" s="9">
        <f>IF(OR($A84="",L$4=""),"",IF(COUNTIFS('Mapping Entries'!$B$5:$B$204,$A84,'Mapping Entries'!$D$5:$D$204,L$4,'Mapping Entries'!$O$5:$O$204,"Yes")=0,"",CHOOSE(MAXIFS('Mapping Entries'!$N$5:$N$204,'Mapping Entries'!$B$5:$B$204,$A84,'Mapping Entries'!$D$5:$D$204,L$4,'Mapping Entries'!$O$5:$O$204,"Yes"),"I","D","R","M")))</f>
        <v/>
      </c>
      <c r="M84" s="9">
        <f>IF(OR($A84="",M$4=""),"",IF(COUNTIFS('Mapping Entries'!$B$5:$B$204,$A84,'Mapping Entries'!$D$5:$D$204,M$4,'Mapping Entries'!$O$5:$O$204,"Yes")=0,"",CHOOSE(MAXIFS('Mapping Entries'!$N$5:$N$204,'Mapping Entries'!$B$5:$B$204,$A84,'Mapping Entries'!$D$5:$D$204,M$4,'Mapping Entries'!$O$5:$O$204,"Yes"),"I","D","R","M")))</f>
        <v/>
      </c>
      <c r="N84" s="9">
        <f>IF(OR($A84="",N$4=""),"",IF(COUNTIFS('Mapping Entries'!$B$5:$B$204,$A84,'Mapping Entries'!$D$5:$D$204,N$4,'Mapping Entries'!$O$5:$O$204,"Yes")=0,"",CHOOSE(MAXIFS('Mapping Entries'!$N$5:$N$204,'Mapping Entries'!$B$5:$B$204,$A84,'Mapping Entries'!$D$5:$D$204,N$4,'Mapping Entries'!$O$5:$O$204,"Yes"),"I","D","R","M")))</f>
        <v/>
      </c>
      <c r="O84" s="9">
        <f>IF(OR($A84="",O$4=""),"",IF(COUNTIFS('Mapping Entries'!$B$5:$B$204,$A84,'Mapping Entries'!$D$5:$D$204,O$4,'Mapping Entries'!$O$5:$O$204,"Yes")=0,"",CHOOSE(MAXIFS('Mapping Entries'!$N$5:$N$204,'Mapping Entries'!$B$5:$B$204,$A84,'Mapping Entries'!$D$5:$D$204,O$4,'Mapping Entries'!$O$5:$O$204,"Yes"),"I","D","R","M")))</f>
        <v/>
      </c>
      <c r="P84" s="9">
        <f>IF(OR($A84="",P$4=""),"",IF(COUNTIFS('Mapping Entries'!$B$5:$B$204,$A84,'Mapping Entries'!$D$5:$D$204,P$4,'Mapping Entries'!$O$5:$O$204,"Yes")=0,"",CHOOSE(MAXIFS('Mapping Entries'!$N$5:$N$204,'Mapping Entries'!$B$5:$B$204,$A84,'Mapping Entries'!$D$5:$D$204,P$4,'Mapping Entries'!$O$5:$O$204,"Yes"),"I","D","R","M")))</f>
        <v/>
      </c>
      <c r="Q84" s="9">
        <f>IF(OR($A84="",Q$4=""),"",IF(COUNTIFS('Mapping Entries'!$B$5:$B$204,$A84,'Mapping Entries'!$D$5:$D$204,Q$4,'Mapping Entries'!$O$5:$O$204,"Yes")=0,"",CHOOSE(MAXIFS('Mapping Entries'!$N$5:$N$204,'Mapping Entries'!$B$5:$B$204,$A84,'Mapping Entries'!$D$5:$D$204,Q$4,'Mapping Entries'!$O$5:$O$204,"Yes"),"I","D","R","M")))</f>
        <v/>
      </c>
      <c r="R84" s="9">
        <f>IF(OR($A84="",R$4=""),"",IF(COUNTIFS('Mapping Entries'!$B$5:$B$204,$A84,'Mapping Entries'!$D$5:$D$204,R$4,'Mapping Entries'!$O$5:$O$204,"Yes")=0,"",CHOOSE(MAXIFS('Mapping Entries'!$N$5:$N$204,'Mapping Entries'!$B$5:$B$204,$A84,'Mapping Entries'!$D$5:$D$204,R$4,'Mapping Entries'!$O$5:$O$204,"Yes"),"I","D","R","M")))</f>
        <v/>
      </c>
      <c r="S84" s="9">
        <f>IF(OR($A84="",S$4=""),"",IF(COUNTIFS('Mapping Entries'!$B$5:$B$204,$A84,'Mapping Entries'!$D$5:$D$204,S$4,'Mapping Entries'!$O$5:$O$204,"Yes")=0,"",CHOOSE(MAXIFS('Mapping Entries'!$N$5:$N$204,'Mapping Entries'!$B$5:$B$204,$A84,'Mapping Entries'!$D$5:$D$204,S$4,'Mapping Entries'!$O$5:$O$204,"Yes"),"I","D","R","M")))</f>
        <v/>
      </c>
      <c r="T84" s="9">
        <f>IF(OR($A84="",T$4=""),"",IF(COUNTIFS('Mapping Entries'!$B$5:$B$204,$A84,'Mapping Entries'!$D$5:$D$204,T$4,'Mapping Entries'!$O$5:$O$204,"Yes")=0,"",CHOOSE(MAXIFS('Mapping Entries'!$N$5:$N$204,'Mapping Entries'!$B$5:$B$204,$A84,'Mapping Entries'!$D$5:$D$204,T$4,'Mapping Entries'!$O$5:$O$204,"Yes"),"I","D","R","M")))</f>
        <v/>
      </c>
      <c r="U84" s="9">
        <f>IF(OR($A84="",U$4=""),"",IF(COUNTIFS('Mapping Entries'!$B$5:$B$204,$A84,'Mapping Entries'!$D$5:$D$204,U$4,'Mapping Entries'!$O$5:$O$204,"Yes")=0,"",CHOOSE(MAXIFS('Mapping Entries'!$N$5:$N$204,'Mapping Entries'!$B$5:$B$204,$A84,'Mapping Entries'!$D$5:$D$204,U$4,'Mapping Entries'!$O$5:$O$204,"Yes"),"I","D","R","M")))</f>
        <v/>
      </c>
      <c r="V84" s="9">
        <f>IF(OR($A84="",V$4=""),"",IF(COUNTIFS('Mapping Entries'!$B$5:$B$204,$A84,'Mapping Entries'!$D$5:$D$204,V$4,'Mapping Entries'!$O$5:$O$204,"Yes")=0,"",CHOOSE(MAXIFS('Mapping Entries'!$N$5:$N$204,'Mapping Entries'!$B$5:$B$204,$A84,'Mapping Entries'!$D$5:$D$204,V$4,'Mapping Entries'!$O$5:$O$204,"Yes"),"I","D","R","M")))</f>
        <v/>
      </c>
      <c r="W84" s="9">
        <f>IF(A84="","",COUNTIF(C84:V84,"?"))</f>
        <v/>
      </c>
      <c r="X84" s="19">
        <f>IF(A84="","",IFERROR(W84/COUNTIF($C$4:$V$4,"?*"),""))</f>
        <v/>
      </c>
      <c r="Y84" s="9">
        <f>IF(A84="","",COUNTIF(C84:V84,"M"))</f>
        <v/>
      </c>
    </row>
    <row r="85">
      <c r="A85" s="9">
        <f>IF('Lists &amp; Settings'!A85="","",'Lists &amp; Settings'!A85)</f>
        <v/>
      </c>
      <c r="B85" s="16">
        <f>IF(A85="","",'Lists &amp; Settings'!B85)</f>
        <v/>
      </c>
      <c r="C85" s="9">
        <f>IF(OR($A85="",C$4=""),"",IF(COUNTIFS('Mapping Entries'!$B$5:$B$204,$A85,'Mapping Entries'!$D$5:$D$204,C$4,'Mapping Entries'!$O$5:$O$204,"Yes")=0,"",CHOOSE(MAXIFS('Mapping Entries'!$N$5:$N$204,'Mapping Entries'!$B$5:$B$204,$A85,'Mapping Entries'!$D$5:$D$204,C$4,'Mapping Entries'!$O$5:$O$204,"Yes"),"I","D","R","M")))</f>
        <v/>
      </c>
      <c r="D85" s="9">
        <f>IF(OR($A85="",D$4=""),"",IF(COUNTIFS('Mapping Entries'!$B$5:$B$204,$A85,'Mapping Entries'!$D$5:$D$204,D$4,'Mapping Entries'!$O$5:$O$204,"Yes")=0,"",CHOOSE(MAXIFS('Mapping Entries'!$N$5:$N$204,'Mapping Entries'!$B$5:$B$204,$A85,'Mapping Entries'!$D$5:$D$204,D$4,'Mapping Entries'!$O$5:$O$204,"Yes"),"I","D","R","M")))</f>
        <v/>
      </c>
      <c r="E85" s="9">
        <f>IF(OR($A85="",E$4=""),"",IF(COUNTIFS('Mapping Entries'!$B$5:$B$204,$A85,'Mapping Entries'!$D$5:$D$204,E$4,'Mapping Entries'!$O$5:$O$204,"Yes")=0,"",CHOOSE(MAXIFS('Mapping Entries'!$N$5:$N$204,'Mapping Entries'!$B$5:$B$204,$A85,'Mapping Entries'!$D$5:$D$204,E$4,'Mapping Entries'!$O$5:$O$204,"Yes"),"I","D","R","M")))</f>
        <v/>
      </c>
      <c r="F85" s="9">
        <f>IF(OR($A85="",F$4=""),"",IF(COUNTIFS('Mapping Entries'!$B$5:$B$204,$A85,'Mapping Entries'!$D$5:$D$204,F$4,'Mapping Entries'!$O$5:$O$204,"Yes")=0,"",CHOOSE(MAXIFS('Mapping Entries'!$N$5:$N$204,'Mapping Entries'!$B$5:$B$204,$A85,'Mapping Entries'!$D$5:$D$204,F$4,'Mapping Entries'!$O$5:$O$204,"Yes"),"I","D","R","M")))</f>
        <v/>
      </c>
      <c r="G85" s="9">
        <f>IF(OR($A85="",G$4=""),"",IF(COUNTIFS('Mapping Entries'!$B$5:$B$204,$A85,'Mapping Entries'!$D$5:$D$204,G$4,'Mapping Entries'!$O$5:$O$204,"Yes")=0,"",CHOOSE(MAXIFS('Mapping Entries'!$N$5:$N$204,'Mapping Entries'!$B$5:$B$204,$A85,'Mapping Entries'!$D$5:$D$204,G$4,'Mapping Entries'!$O$5:$O$204,"Yes"),"I","D","R","M")))</f>
        <v/>
      </c>
      <c r="H85" s="9">
        <f>IF(OR($A85="",H$4=""),"",IF(COUNTIFS('Mapping Entries'!$B$5:$B$204,$A85,'Mapping Entries'!$D$5:$D$204,H$4,'Mapping Entries'!$O$5:$O$204,"Yes")=0,"",CHOOSE(MAXIFS('Mapping Entries'!$N$5:$N$204,'Mapping Entries'!$B$5:$B$204,$A85,'Mapping Entries'!$D$5:$D$204,H$4,'Mapping Entries'!$O$5:$O$204,"Yes"),"I","D","R","M")))</f>
        <v/>
      </c>
      <c r="I85" s="9">
        <f>IF(OR($A85="",I$4=""),"",IF(COUNTIFS('Mapping Entries'!$B$5:$B$204,$A85,'Mapping Entries'!$D$5:$D$204,I$4,'Mapping Entries'!$O$5:$O$204,"Yes")=0,"",CHOOSE(MAXIFS('Mapping Entries'!$N$5:$N$204,'Mapping Entries'!$B$5:$B$204,$A85,'Mapping Entries'!$D$5:$D$204,I$4,'Mapping Entries'!$O$5:$O$204,"Yes"),"I","D","R","M")))</f>
        <v/>
      </c>
      <c r="J85" s="9">
        <f>IF(OR($A85="",J$4=""),"",IF(COUNTIFS('Mapping Entries'!$B$5:$B$204,$A85,'Mapping Entries'!$D$5:$D$204,J$4,'Mapping Entries'!$O$5:$O$204,"Yes")=0,"",CHOOSE(MAXIFS('Mapping Entries'!$N$5:$N$204,'Mapping Entries'!$B$5:$B$204,$A85,'Mapping Entries'!$D$5:$D$204,J$4,'Mapping Entries'!$O$5:$O$204,"Yes"),"I","D","R","M")))</f>
        <v/>
      </c>
      <c r="K85" s="9">
        <f>IF(OR($A85="",K$4=""),"",IF(COUNTIFS('Mapping Entries'!$B$5:$B$204,$A85,'Mapping Entries'!$D$5:$D$204,K$4,'Mapping Entries'!$O$5:$O$204,"Yes")=0,"",CHOOSE(MAXIFS('Mapping Entries'!$N$5:$N$204,'Mapping Entries'!$B$5:$B$204,$A85,'Mapping Entries'!$D$5:$D$204,K$4,'Mapping Entries'!$O$5:$O$204,"Yes"),"I","D","R","M")))</f>
        <v/>
      </c>
      <c r="L85" s="9">
        <f>IF(OR($A85="",L$4=""),"",IF(COUNTIFS('Mapping Entries'!$B$5:$B$204,$A85,'Mapping Entries'!$D$5:$D$204,L$4,'Mapping Entries'!$O$5:$O$204,"Yes")=0,"",CHOOSE(MAXIFS('Mapping Entries'!$N$5:$N$204,'Mapping Entries'!$B$5:$B$204,$A85,'Mapping Entries'!$D$5:$D$204,L$4,'Mapping Entries'!$O$5:$O$204,"Yes"),"I","D","R","M")))</f>
        <v/>
      </c>
      <c r="M85" s="9">
        <f>IF(OR($A85="",M$4=""),"",IF(COUNTIFS('Mapping Entries'!$B$5:$B$204,$A85,'Mapping Entries'!$D$5:$D$204,M$4,'Mapping Entries'!$O$5:$O$204,"Yes")=0,"",CHOOSE(MAXIFS('Mapping Entries'!$N$5:$N$204,'Mapping Entries'!$B$5:$B$204,$A85,'Mapping Entries'!$D$5:$D$204,M$4,'Mapping Entries'!$O$5:$O$204,"Yes"),"I","D","R","M")))</f>
        <v/>
      </c>
      <c r="N85" s="9">
        <f>IF(OR($A85="",N$4=""),"",IF(COUNTIFS('Mapping Entries'!$B$5:$B$204,$A85,'Mapping Entries'!$D$5:$D$204,N$4,'Mapping Entries'!$O$5:$O$204,"Yes")=0,"",CHOOSE(MAXIFS('Mapping Entries'!$N$5:$N$204,'Mapping Entries'!$B$5:$B$204,$A85,'Mapping Entries'!$D$5:$D$204,N$4,'Mapping Entries'!$O$5:$O$204,"Yes"),"I","D","R","M")))</f>
        <v/>
      </c>
      <c r="O85" s="9">
        <f>IF(OR($A85="",O$4=""),"",IF(COUNTIFS('Mapping Entries'!$B$5:$B$204,$A85,'Mapping Entries'!$D$5:$D$204,O$4,'Mapping Entries'!$O$5:$O$204,"Yes")=0,"",CHOOSE(MAXIFS('Mapping Entries'!$N$5:$N$204,'Mapping Entries'!$B$5:$B$204,$A85,'Mapping Entries'!$D$5:$D$204,O$4,'Mapping Entries'!$O$5:$O$204,"Yes"),"I","D","R","M")))</f>
        <v/>
      </c>
      <c r="P85" s="9">
        <f>IF(OR($A85="",P$4=""),"",IF(COUNTIFS('Mapping Entries'!$B$5:$B$204,$A85,'Mapping Entries'!$D$5:$D$204,P$4,'Mapping Entries'!$O$5:$O$204,"Yes")=0,"",CHOOSE(MAXIFS('Mapping Entries'!$N$5:$N$204,'Mapping Entries'!$B$5:$B$204,$A85,'Mapping Entries'!$D$5:$D$204,P$4,'Mapping Entries'!$O$5:$O$204,"Yes"),"I","D","R","M")))</f>
        <v/>
      </c>
      <c r="Q85" s="9">
        <f>IF(OR($A85="",Q$4=""),"",IF(COUNTIFS('Mapping Entries'!$B$5:$B$204,$A85,'Mapping Entries'!$D$5:$D$204,Q$4,'Mapping Entries'!$O$5:$O$204,"Yes")=0,"",CHOOSE(MAXIFS('Mapping Entries'!$N$5:$N$204,'Mapping Entries'!$B$5:$B$204,$A85,'Mapping Entries'!$D$5:$D$204,Q$4,'Mapping Entries'!$O$5:$O$204,"Yes"),"I","D","R","M")))</f>
        <v/>
      </c>
      <c r="R85" s="9">
        <f>IF(OR($A85="",R$4=""),"",IF(COUNTIFS('Mapping Entries'!$B$5:$B$204,$A85,'Mapping Entries'!$D$5:$D$204,R$4,'Mapping Entries'!$O$5:$O$204,"Yes")=0,"",CHOOSE(MAXIFS('Mapping Entries'!$N$5:$N$204,'Mapping Entries'!$B$5:$B$204,$A85,'Mapping Entries'!$D$5:$D$204,R$4,'Mapping Entries'!$O$5:$O$204,"Yes"),"I","D","R","M")))</f>
        <v/>
      </c>
      <c r="S85" s="9">
        <f>IF(OR($A85="",S$4=""),"",IF(COUNTIFS('Mapping Entries'!$B$5:$B$204,$A85,'Mapping Entries'!$D$5:$D$204,S$4,'Mapping Entries'!$O$5:$O$204,"Yes")=0,"",CHOOSE(MAXIFS('Mapping Entries'!$N$5:$N$204,'Mapping Entries'!$B$5:$B$204,$A85,'Mapping Entries'!$D$5:$D$204,S$4,'Mapping Entries'!$O$5:$O$204,"Yes"),"I","D","R","M")))</f>
        <v/>
      </c>
      <c r="T85" s="9">
        <f>IF(OR($A85="",T$4=""),"",IF(COUNTIFS('Mapping Entries'!$B$5:$B$204,$A85,'Mapping Entries'!$D$5:$D$204,T$4,'Mapping Entries'!$O$5:$O$204,"Yes")=0,"",CHOOSE(MAXIFS('Mapping Entries'!$N$5:$N$204,'Mapping Entries'!$B$5:$B$204,$A85,'Mapping Entries'!$D$5:$D$204,T$4,'Mapping Entries'!$O$5:$O$204,"Yes"),"I","D","R","M")))</f>
        <v/>
      </c>
      <c r="U85" s="9">
        <f>IF(OR($A85="",U$4=""),"",IF(COUNTIFS('Mapping Entries'!$B$5:$B$204,$A85,'Mapping Entries'!$D$5:$D$204,U$4,'Mapping Entries'!$O$5:$O$204,"Yes")=0,"",CHOOSE(MAXIFS('Mapping Entries'!$N$5:$N$204,'Mapping Entries'!$B$5:$B$204,$A85,'Mapping Entries'!$D$5:$D$204,U$4,'Mapping Entries'!$O$5:$O$204,"Yes"),"I","D","R","M")))</f>
        <v/>
      </c>
      <c r="V85" s="9">
        <f>IF(OR($A85="",V$4=""),"",IF(COUNTIFS('Mapping Entries'!$B$5:$B$204,$A85,'Mapping Entries'!$D$5:$D$204,V$4,'Mapping Entries'!$O$5:$O$204,"Yes")=0,"",CHOOSE(MAXIFS('Mapping Entries'!$N$5:$N$204,'Mapping Entries'!$B$5:$B$204,$A85,'Mapping Entries'!$D$5:$D$204,V$4,'Mapping Entries'!$O$5:$O$204,"Yes"),"I","D","R","M")))</f>
        <v/>
      </c>
      <c r="W85" s="9">
        <f>IF(A85="","",COUNTIF(C85:V85,"?"))</f>
        <v/>
      </c>
      <c r="X85" s="19">
        <f>IF(A85="","",IFERROR(W85/COUNTIF($C$4:$V$4,"?*"),""))</f>
        <v/>
      </c>
      <c r="Y85" s="9">
        <f>IF(A85="","",COUNTIF(C85:V85,"M"))</f>
        <v/>
      </c>
    </row>
    <row r="86">
      <c r="A86" s="9">
        <f>IF('Lists &amp; Settings'!A86="","",'Lists &amp; Settings'!A86)</f>
        <v/>
      </c>
      <c r="B86" s="16">
        <f>IF(A86="","",'Lists &amp; Settings'!B86)</f>
        <v/>
      </c>
      <c r="C86" s="9">
        <f>IF(OR($A86="",C$4=""),"",IF(COUNTIFS('Mapping Entries'!$B$5:$B$204,$A86,'Mapping Entries'!$D$5:$D$204,C$4,'Mapping Entries'!$O$5:$O$204,"Yes")=0,"",CHOOSE(MAXIFS('Mapping Entries'!$N$5:$N$204,'Mapping Entries'!$B$5:$B$204,$A86,'Mapping Entries'!$D$5:$D$204,C$4,'Mapping Entries'!$O$5:$O$204,"Yes"),"I","D","R","M")))</f>
        <v/>
      </c>
      <c r="D86" s="9">
        <f>IF(OR($A86="",D$4=""),"",IF(COUNTIFS('Mapping Entries'!$B$5:$B$204,$A86,'Mapping Entries'!$D$5:$D$204,D$4,'Mapping Entries'!$O$5:$O$204,"Yes")=0,"",CHOOSE(MAXIFS('Mapping Entries'!$N$5:$N$204,'Mapping Entries'!$B$5:$B$204,$A86,'Mapping Entries'!$D$5:$D$204,D$4,'Mapping Entries'!$O$5:$O$204,"Yes"),"I","D","R","M")))</f>
        <v/>
      </c>
      <c r="E86" s="9">
        <f>IF(OR($A86="",E$4=""),"",IF(COUNTIFS('Mapping Entries'!$B$5:$B$204,$A86,'Mapping Entries'!$D$5:$D$204,E$4,'Mapping Entries'!$O$5:$O$204,"Yes")=0,"",CHOOSE(MAXIFS('Mapping Entries'!$N$5:$N$204,'Mapping Entries'!$B$5:$B$204,$A86,'Mapping Entries'!$D$5:$D$204,E$4,'Mapping Entries'!$O$5:$O$204,"Yes"),"I","D","R","M")))</f>
        <v/>
      </c>
      <c r="F86" s="9">
        <f>IF(OR($A86="",F$4=""),"",IF(COUNTIFS('Mapping Entries'!$B$5:$B$204,$A86,'Mapping Entries'!$D$5:$D$204,F$4,'Mapping Entries'!$O$5:$O$204,"Yes")=0,"",CHOOSE(MAXIFS('Mapping Entries'!$N$5:$N$204,'Mapping Entries'!$B$5:$B$204,$A86,'Mapping Entries'!$D$5:$D$204,F$4,'Mapping Entries'!$O$5:$O$204,"Yes"),"I","D","R","M")))</f>
        <v/>
      </c>
      <c r="G86" s="9">
        <f>IF(OR($A86="",G$4=""),"",IF(COUNTIFS('Mapping Entries'!$B$5:$B$204,$A86,'Mapping Entries'!$D$5:$D$204,G$4,'Mapping Entries'!$O$5:$O$204,"Yes")=0,"",CHOOSE(MAXIFS('Mapping Entries'!$N$5:$N$204,'Mapping Entries'!$B$5:$B$204,$A86,'Mapping Entries'!$D$5:$D$204,G$4,'Mapping Entries'!$O$5:$O$204,"Yes"),"I","D","R","M")))</f>
        <v/>
      </c>
      <c r="H86" s="9">
        <f>IF(OR($A86="",H$4=""),"",IF(COUNTIFS('Mapping Entries'!$B$5:$B$204,$A86,'Mapping Entries'!$D$5:$D$204,H$4,'Mapping Entries'!$O$5:$O$204,"Yes")=0,"",CHOOSE(MAXIFS('Mapping Entries'!$N$5:$N$204,'Mapping Entries'!$B$5:$B$204,$A86,'Mapping Entries'!$D$5:$D$204,H$4,'Mapping Entries'!$O$5:$O$204,"Yes"),"I","D","R","M")))</f>
        <v/>
      </c>
      <c r="I86" s="9">
        <f>IF(OR($A86="",I$4=""),"",IF(COUNTIFS('Mapping Entries'!$B$5:$B$204,$A86,'Mapping Entries'!$D$5:$D$204,I$4,'Mapping Entries'!$O$5:$O$204,"Yes")=0,"",CHOOSE(MAXIFS('Mapping Entries'!$N$5:$N$204,'Mapping Entries'!$B$5:$B$204,$A86,'Mapping Entries'!$D$5:$D$204,I$4,'Mapping Entries'!$O$5:$O$204,"Yes"),"I","D","R","M")))</f>
        <v/>
      </c>
      <c r="J86" s="9">
        <f>IF(OR($A86="",J$4=""),"",IF(COUNTIFS('Mapping Entries'!$B$5:$B$204,$A86,'Mapping Entries'!$D$5:$D$204,J$4,'Mapping Entries'!$O$5:$O$204,"Yes")=0,"",CHOOSE(MAXIFS('Mapping Entries'!$N$5:$N$204,'Mapping Entries'!$B$5:$B$204,$A86,'Mapping Entries'!$D$5:$D$204,J$4,'Mapping Entries'!$O$5:$O$204,"Yes"),"I","D","R","M")))</f>
        <v/>
      </c>
      <c r="K86" s="9">
        <f>IF(OR($A86="",K$4=""),"",IF(COUNTIFS('Mapping Entries'!$B$5:$B$204,$A86,'Mapping Entries'!$D$5:$D$204,K$4,'Mapping Entries'!$O$5:$O$204,"Yes")=0,"",CHOOSE(MAXIFS('Mapping Entries'!$N$5:$N$204,'Mapping Entries'!$B$5:$B$204,$A86,'Mapping Entries'!$D$5:$D$204,K$4,'Mapping Entries'!$O$5:$O$204,"Yes"),"I","D","R","M")))</f>
        <v/>
      </c>
      <c r="L86" s="9">
        <f>IF(OR($A86="",L$4=""),"",IF(COUNTIFS('Mapping Entries'!$B$5:$B$204,$A86,'Mapping Entries'!$D$5:$D$204,L$4,'Mapping Entries'!$O$5:$O$204,"Yes")=0,"",CHOOSE(MAXIFS('Mapping Entries'!$N$5:$N$204,'Mapping Entries'!$B$5:$B$204,$A86,'Mapping Entries'!$D$5:$D$204,L$4,'Mapping Entries'!$O$5:$O$204,"Yes"),"I","D","R","M")))</f>
        <v/>
      </c>
      <c r="M86" s="9">
        <f>IF(OR($A86="",M$4=""),"",IF(COUNTIFS('Mapping Entries'!$B$5:$B$204,$A86,'Mapping Entries'!$D$5:$D$204,M$4,'Mapping Entries'!$O$5:$O$204,"Yes")=0,"",CHOOSE(MAXIFS('Mapping Entries'!$N$5:$N$204,'Mapping Entries'!$B$5:$B$204,$A86,'Mapping Entries'!$D$5:$D$204,M$4,'Mapping Entries'!$O$5:$O$204,"Yes"),"I","D","R","M")))</f>
        <v/>
      </c>
      <c r="N86" s="9">
        <f>IF(OR($A86="",N$4=""),"",IF(COUNTIFS('Mapping Entries'!$B$5:$B$204,$A86,'Mapping Entries'!$D$5:$D$204,N$4,'Mapping Entries'!$O$5:$O$204,"Yes")=0,"",CHOOSE(MAXIFS('Mapping Entries'!$N$5:$N$204,'Mapping Entries'!$B$5:$B$204,$A86,'Mapping Entries'!$D$5:$D$204,N$4,'Mapping Entries'!$O$5:$O$204,"Yes"),"I","D","R","M")))</f>
        <v/>
      </c>
      <c r="O86" s="9">
        <f>IF(OR($A86="",O$4=""),"",IF(COUNTIFS('Mapping Entries'!$B$5:$B$204,$A86,'Mapping Entries'!$D$5:$D$204,O$4,'Mapping Entries'!$O$5:$O$204,"Yes")=0,"",CHOOSE(MAXIFS('Mapping Entries'!$N$5:$N$204,'Mapping Entries'!$B$5:$B$204,$A86,'Mapping Entries'!$D$5:$D$204,O$4,'Mapping Entries'!$O$5:$O$204,"Yes"),"I","D","R","M")))</f>
        <v/>
      </c>
      <c r="P86" s="9">
        <f>IF(OR($A86="",P$4=""),"",IF(COUNTIFS('Mapping Entries'!$B$5:$B$204,$A86,'Mapping Entries'!$D$5:$D$204,P$4,'Mapping Entries'!$O$5:$O$204,"Yes")=0,"",CHOOSE(MAXIFS('Mapping Entries'!$N$5:$N$204,'Mapping Entries'!$B$5:$B$204,$A86,'Mapping Entries'!$D$5:$D$204,P$4,'Mapping Entries'!$O$5:$O$204,"Yes"),"I","D","R","M")))</f>
        <v/>
      </c>
      <c r="Q86" s="9">
        <f>IF(OR($A86="",Q$4=""),"",IF(COUNTIFS('Mapping Entries'!$B$5:$B$204,$A86,'Mapping Entries'!$D$5:$D$204,Q$4,'Mapping Entries'!$O$5:$O$204,"Yes")=0,"",CHOOSE(MAXIFS('Mapping Entries'!$N$5:$N$204,'Mapping Entries'!$B$5:$B$204,$A86,'Mapping Entries'!$D$5:$D$204,Q$4,'Mapping Entries'!$O$5:$O$204,"Yes"),"I","D","R","M")))</f>
        <v/>
      </c>
      <c r="R86" s="9">
        <f>IF(OR($A86="",R$4=""),"",IF(COUNTIFS('Mapping Entries'!$B$5:$B$204,$A86,'Mapping Entries'!$D$5:$D$204,R$4,'Mapping Entries'!$O$5:$O$204,"Yes")=0,"",CHOOSE(MAXIFS('Mapping Entries'!$N$5:$N$204,'Mapping Entries'!$B$5:$B$204,$A86,'Mapping Entries'!$D$5:$D$204,R$4,'Mapping Entries'!$O$5:$O$204,"Yes"),"I","D","R","M")))</f>
        <v/>
      </c>
      <c r="S86" s="9">
        <f>IF(OR($A86="",S$4=""),"",IF(COUNTIFS('Mapping Entries'!$B$5:$B$204,$A86,'Mapping Entries'!$D$5:$D$204,S$4,'Mapping Entries'!$O$5:$O$204,"Yes")=0,"",CHOOSE(MAXIFS('Mapping Entries'!$N$5:$N$204,'Mapping Entries'!$B$5:$B$204,$A86,'Mapping Entries'!$D$5:$D$204,S$4,'Mapping Entries'!$O$5:$O$204,"Yes"),"I","D","R","M")))</f>
        <v/>
      </c>
      <c r="T86" s="9">
        <f>IF(OR($A86="",T$4=""),"",IF(COUNTIFS('Mapping Entries'!$B$5:$B$204,$A86,'Mapping Entries'!$D$5:$D$204,T$4,'Mapping Entries'!$O$5:$O$204,"Yes")=0,"",CHOOSE(MAXIFS('Mapping Entries'!$N$5:$N$204,'Mapping Entries'!$B$5:$B$204,$A86,'Mapping Entries'!$D$5:$D$204,T$4,'Mapping Entries'!$O$5:$O$204,"Yes"),"I","D","R","M")))</f>
        <v/>
      </c>
      <c r="U86" s="9">
        <f>IF(OR($A86="",U$4=""),"",IF(COUNTIFS('Mapping Entries'!$B$5:$B$204,$A86,'Mapping Entries'!$D$5:$D$204,U$4,'Mapping Entries'!$O$5:$O$204,"Yes")=0,"",CHOOSE(MAXIFS('Mapping Entries'!$N$5:$N$204,'Mapping Entries'!$B$5:$B$204,$A86,'Mapping Entries'!$D$5:$D$204,U$4,'Mapping Entries'!$O$5:$O$204,"Yes"),"I","D","R","M")))</f>
        <v/>
      </c>
      <c r="V86" s="9">
        <f>IF(OR($A86="",V$4=""),"",IF(COUNTIFS('Mapping Entries'!$B$5:$B$204,$A86,'Mapping Entries'!$D$5:$D$204,V$4,'Mapping Entries'!$O$5:$O$204,"Yes")=0,"",CHOOSE(MAXIFS('Mapping Entries'!$N$5:$N$204,'Mapping Entries'!$B$5:$B$204,$A86,'Mapping Entries'!$D$5:$D$204,V$4,'Mapping Entries'!$O$5:$O$204,"Yes"),"I","D","R","M")))</f>
        <v/>
      </c>
      <c r="W86" s="9">
        <f>IF(A86="","",COUNTIF(C86:V86,"?"))</f>
        <v/>
      </c>
      <c r="X86" s="19">
        <f>IF(A86="","",IFERROR(W86/COUNTIF($C$4:$V$4,"?*"),""))</f>
        <v/>
      </c>
      <c r="Y86" s="9">
        <f>IF(A86="","",COUNTIF(C86:V86,"M"))</f>
        <v/>
      </c>
    </row>
    <row r="87">
      <c r="A87" s="9">
        <f>IF('Lists &amp; Settings'!A87="","",'Lists &amp; Settings'!A87)</f>
        <v/>
      </c>
      <c r="B87" s="16">
        <f>IF(A87="","",'Lists &amp; Settings'!B87)</f>
        <v/>
      </c>
      <c r="C87" s="9">
        <f>IF(OR($A87="",C$4=""),"",IF(COUNTIFS('Mapping Entries'!$B$5:$B$204,$A87,'Mapping Entries'!$D$5:$D$204,C$4,'Mapping Entries'!$O$5:$O$204,"Yes")=0,"",CHOOSE(MAXIFS('Mapping Entries'!$N$5:$N$204,'Mapping Entries'!$B$5:$B$204,$A87,'Mapping Entries'!$D$5:$D$204,C$4,'Mapping Entries'!$O$5:$O$204,"Yes"),"I","D","R","M")))</f>
        <v/>
      </c>
      <c r="D87" s="9">
        <f>IF(OR($A87="",D$4=""),"",IF(COUNTIFS('Mapping Entries'!$B$5:$B$204,$A87,'Mapping Entries'!$D$5:$D$204,D$4,'Mapping Entries'!$O$5:$O$204,"Yes")=0,"",CHOOSE(MAXIFS('Mapping Entries'!$N$5:$N$204,'Mapping Entries'!$B$5:$B$204,$A87,'Mapping Entries'!$D$5:$D$204,D$4,'Mapping Entries'!$O$5:$O$204,"Yes"),"I","D","R","M")))</f>
        <v/>
      </c>
      <c r="E87" s="9">
        <f>IF(OR($A87="",E$4=""),"",IF(COUNTIFS('Mapping Entries'!$B$5:$B$204,$A87,'Mapping Entries'!$D$5:$D$204,E$4,'Mapping Entries'!$O$5:$O$204,"Yes")=0,"",CHOOSE(MAXIFS('Mapping Entries'!$N$5:$N$204,'Mapping Entries'!$B$5:$B$204,$A87,'Mapping Entries'!$D$5:$D$204,E$4,'Mapping Entries'!$O$5:$O$204,"Yes"),"I","D","R","M")))</f>
        <v/>
      </c>
      <c r="F87" s="9">
        <f>IF(OR($A87="",F$4=""),"",IF(COUNTIFS('Mapping Entries'!$B$5:$B$204,$A87,'Mapping Entries'!$D$5:$D$204,F$4,'Mapping Entries'!$O$5:$O$204,"Yes")=0,"",CHOOSE(MAXIFS('Mapping Entries'!$N$5:$N$204,'Mapping Entries'!$B$5:$B$204,$A87,'Mapping Entries'!$D$5:$D$204,F$4,'Mapping Entries'!$O$5:$O$204,"Yes"),"I","D","R","M")))</f>
        <v/>
      </c>
      <c r="G87" s="9">
        <f>IF(OR($A87="",G$4=""),"",IF(COUNTIFS('Mapping Entries'!$B$5:$B$204,$A87,'Mapping Entries'!$D$5:$D$204,G$4,'Mapping Entries'!$O$5:$O$204,"Yes")=0,"",CHOOSE(MAXIFS('Mapping Entries'!$N$5:$N$204,'Mapping Entries'!$B$5:$B$204,$A87,'Mapping Entries'!$D$5:$D$204,G$4,'Mapping Entries'!$O$5:$O$204,"Yes"),"I","D","R","M")))</f>
        <v/>
      </c>
      <c r="H87" s="9">
        <f>IF(OR($A87="",H$4=""),"",IF(COUNTIFS('Mapping Entries'!$B$5:$B$204,$A87,'Mapping Entries'!$D$5:$D$204,H$4,'Mapping Entries'!$O$5:$O$204,"Yes")=0,"",CHOOSE(MAXIFS('Mapping Entries'!$N$5:$N$204,'Mapping Entries'!$B$5:$B$204,$A87,'Mapping Entries'!$D$5:$D$204,H$4,'Mapping Entries'!$O$5:$O$204,"Yes"),"I","D","R","M")))</f>
        <v/>
      </c>
      <c r="I87" s="9">
        <f>IF(OR($A87="",I$4=""),"",IF(COUNTIFS('Mapping Entries'!$B$5:$B$204,$A87,'Mapping Entries'!$D$5:$D$204,I$4,'Mapping Entries'!$O$5:$O$204,"Yes")=0,"",CHOOSE(MAXIFS('Mapping Entries'!$N$5:$N$204,'Mapping Entries'!$B$5:$B$204,$A87,'Mapping Entries'!$D$5:$D$204,I$4,'Mapping Entries'!$O$5:$O$204,"Yes"),"I","D","R","M")))</f>
        <v/>
      </c>
      <c r="J87" s="9">
        <f>IF(OR($A87="",J$4=""),"",IF(COUNTIFS('Mapping Entries'!$B$5:$B$204,$A87,'Mapping Entries'!$D$5:$D$204,J$4,'Mapping Entries'!$O$5:$O$204,"Yes")=0,"",CHOOSE(MAXIFS('Mapping Entries'!$N$5:$N$204,'Mapping Entries'!$B$5:$B$204,$A87,'Mapping Entries'!$D$5:$D$204,J$4,'Mapping Entries'!$O$5:$O$204,"Yes"),"I","D","R","M")))</f>
        <v/>
      </c>
      <c r="K87" s="9">
        <f>IF(OR($A87="",K$4=""),"",IF(COUNTIFS('Mapping Entries'!$B$5:$B$204,$A87,'Mapping Entries'!$D$5:$D$204,K$4,'Mapping Entries'!$O$5:$O$204,"Yes")=0,"",CHOOSE(MAXIFS('Mapping Entries'!$N$5:$N$204,'Mapping Entries'!$B$5:$B$204,$A87,'Mapping Entries'!$D$5:$D$204,K$4,'Mapping Entries'!$O$5:$O$204,"Yes"),"I","D","R","M")))</f>
        <v/>
      </c>
      <c r="L87" s="9">
        <f>IF(OR($A87="",L$4=""),"",IF(COUNTIFS('Mapping Entries'!$B$5:$B$204,$A87,'Mapping Entries'!$D$5:$D$204,L$4,'Mapping Entries'!$O$5:$O$204,"Yes")=0,"",CHOOSE(MAXIFS('Mapping Entries'!$N$5:$N$204,'Mapping Entries'!$B$5:$B$204,$A87,'Mapping Entries'!$D$5:$D$204,L$4,'Mapping Entries'!$O$5:$O$204,"Yes"),"I","D","R","M")))</f>
        <v/>
      </c>
      <c r="M87" s="9">
        <f>IF(OR($A87="",M$4=""),"",IF(COUNTIFS('Mapping Entries'!$B$5:$B$204,$A87,'Mapping Entries'!$D$5:$D$204,M$4,'Mapping Entries'!$O$5:$O$204,"Yes")=0,"",CHOOSE(MAXIFS('Mapping Entries'!$N$5:$N$204,'Mapping Entries'!$B$5:$B$204,$A87,'Mapping Entries'!$D$5:$D$204,M$4,'Mapping Entries'!$O$5:$O$204,"Yes"),"I","D","R","M")))</f>
        <v/>
      </c>
      <c r="N87" s="9">
        <f>IF(OR($A87="",N$4=""),"",IF(COUNTIFS('Mapping Entries'!$B$5:$B$204,$A87,'Mapping Entries'!$D$5:$D$204,N$4,'Mapping Entries'!$O$5:$O$204,"Yes")=0,"",CHOOSE(MAXIFS('Mapping Entries'!$N$5:$N$204,'Mapping Entries'!$B$5:$B$204,$A87,'Mapping Entries'!$D$5:$D$204,N$4,'Mapping Entries'!$O$5:$O$204,"Yes"),"I","D","R","M")))</f>
        <v/>
      </c>
      <c r="O87" s="9">
        <f>IF(OR($A87="",O$4=""),"",IF(COUNTIFS('Mapping Entries'!$B$5:$B$204,$A87,'Mapping Entries'!$D$5:$D$204,O$4,'Mapping Entries'!$O$5:$O$204,"Yes")=0,"",CHOOSE(MAXIFS('Mapping Entries'!$N$5:$N$204,'Mapping Entries'!$B$5:$B$204,$A87,'Mapping Entries'!$D$5:$D$204,O$4,'Mapping Entries'!$O$5:$O$204,"Yes"),"I","D","R","M")))</f>
        <v/>
      </c>
      <c r="P87" s="9">
        <f>IF(OR($A87="",P$4=""),"",IF(COUNTIFS('Mapping Entries'!$B$5:$B$204,$A87,'Mapping Entries'!$D$5:$D$204,P$4,'Mapping Entries'!$O$5:$O$204,"Yes")=0,"",CHOOSE(MAXIFS('Mapping Entries'!$N$5:$N$204,'Mapping Entries'!$B$5:$B$204,$A87,'Mapping Entries'!$D$5:$D$204,P$4,'Mapping Entries'!$O$5:$O$204,"Yes"),"I","D","R","M")))</f>
        <v/>
      </c>
      <c r="Q87" s="9">
        <f>IF(OR($A87="",Q$4=""),"",IF(COUNTIFS('Mapping Entries'!$B$5:$B$204,$A87,'Mapping Entries'!$D$5:$D$204,Q$4,'Mapping Entries'!$O$5:$O$204,"Yes")=0,"",CHOOSE(MAXIFS('Mapping Entries'!$N$5:$N$204,'Mapping Entries'!$B$5:$B$204,$A87,'Mapping Entries'!$D$5:$D$204,Q$4,'Mapping Entries'!$O$5:$O$204,"Yes"),"I","D","R","M")))</f>
        <v/>
      </c>
      <c r="R87" s="9">
        <f>IF(OR($A87="",R$4=""),"",IF(COUNTIFS('Mapping Entries'!$B$5:$B$204,$A87,'Mapping Entries'!$D$5:$D$204,R$4,'Mapping Entries'!$O$5:$O$204,"Yes")=0,"",CHOOSE(MAXIFS('Mapping Entries'!$N$5:$N$204,'Mapping Entries'!$B$5:$B$204,$A87,'Mapping Entries'!$D$5:$D$204,R$4,'Mapping Entries'!$O$5:$O$204,"Yes"),"I","D","R","M")))</f>
        <v/>
      </c>
      <c r="S87" s="9">
        <f>IF(OR($A87="",S$4=""),"",IF(COUNTIFS('Mapping Entries'!$B$5:$B$204,$A87,'Mapping Entries'!$D$5:$D$204,S$4,'Mapping Entries'!$O$5:$O$204,"Yes")=0,"",CHOOSE(MAXIFS('Mapping Entries'!$N$5:$N$204,'Mapping Entries'!$B$5:$B$204,$A87,'Mapping Entries'!$D$5:$D$204,S$4,'Mapping Entries'!$O$5:$O$204,"Yes"),"I","D","R","M")))</f>
        <v/>
      </c>
      <c r="T87" s="9">
        <f>IF(OR($A87="",T$4=""),"",IF(COUNTIFS('Mapping Entries'!$B$5:$B$204,$A87,'Mapping Entries'!$D$5:$D$204,T$4,'Mapping Entries'!$O$5:$O$204,"Yes")=0,"",CHOOSE(MAXIFS('Mapping Entries'!$N$5:$N$204,'Mapping Entries'!$B$5:$B$204,$A87,'Mapping Entries'!$D$5:$D$204,T$4,'Mapping Entries'!$O$5:$O$204,"Yes"),"I","D","R","M")))</f>
        <v/>
      </c>
      <c r="U87" s="9">
        <f>IF(OR($A87="",U$4=""),"",IF(COUNTIFS('Mapping Entries'!$B$5:$B$204,$A87,'Mapping Entries'!$D$5:$D$204,U$4,'Mapping Entries'!$O$5:$O$204,"Yes")=0,"",CHOOSE(MAXIFS('Mapping Entries'!$N$5:$N$204,'Mapping Entries'!$B$5:$B$204,$A87,'Mapping Entries'!$D$5:$D$204,U$4,'Mapping Entries'!$O$5:$O$204,"Yes"),"I","D","R","M")))</f>
        <v/>
      </c>
      <c r="V87" s="9">
        <f>IF(OR($A87="",V$4=""),"",IF(COUNTIFS('Mapping Entries'!$B$5:$B$204,$A87,'Mapping Entries'!$D$5:$D$204,V$4,'Mapping Entries'!$O$5:$O$204,"Yes")=0,"",CHOOSE(MAXIFS('Mapping Entries'!$N$5:$N$204,'Mapping Entries'!$B$5:$B$204,$A87,'Mapping Entries'!$D$5:$D$204,V$4,'Mapping Entries'!$O$5:$O$204,"Yes"),"I","D","R","M")))</f>
        <v/>
      </c>
      <c r="W87" s="9">
        <f>IF(A87="","",COUNTIF(C87:V87,"?"))</f>
        <v/>
      </c>
      <c r="X87" s="19">
        <f>IF(A87="","",IFERROR(W87/COUNTIF($C$4:$V$4,"?*"),""))</f>
        <v/>
      </c>
      <c r="Y87" s="9">
        <f>IF(A87="","",COUNTIF(C87:V87,"M"))</f>
        <v/>
      </c>
    </row>
    <row r="88">
      <c r="A88" s="9">
        <f>IF('Lists &amp; Settings'!A88="","",'Lists &amp; Settings'!A88)</f>
        <v/>
      </c>
      <c r="B88" s="16">
        <f>IF(A88="","",'Lists &amp; Settings'!B88)</f>
        <v/>
      </c>
      <c r="C88" s="9">
        <f>IF(OR($A88="",C$4=""),"",IF(COUNTIFS('Mapping Entries'!$B$5:$B$204,$A88,'Mapping Entries'!$D$5:$D$204,C$4,'Mapping Entries'!$O$5:$O$204,"Yes")=0,"",CHOOSE(MAXIFS('Mapping Entries'!$N$5:$N$204,'Mapping Entries'!$B$5:$B$204,$A88,'Mapping Entries'!$D$5:$D$204,C$4,'Mapping Entries'!$O$5:$O$204,"Yes"),"I","D","R","M")))</f>
        <v/>
      </c>
      <c r="D88" s="9">
        <f>IF(OR($A88="",D$4=""),"",IF(COUNTIFS('Mapping Entries'!$B$5:$B$204,$A88,'Mapping Entries'!$D$5:$D$204,D$4,'Mapping Entries'!$O$5:$O$204,"Yes")=0,"",CHOOSE(MAXIFS('Mapping Entries'!$N$5:$N$204,'Mapping Entries'!$B$5:$B$204,$A88,'Mapping Entries'!$D$5:$D$204,D$4,'Mapping Entries'!$O$5:$O$204,"Yes"),"I","D","R","M")))</f>
        <v/>
      </c>
      <c r="E88" s="9">
        <f>IF(OR($A88="",E$4=""),"",IF(COUNTIFS('Mapping Entries'!$B$5:$B$204,$A88,'Mapping Entries'!$D$5:$D$204,E$4,'Mapping Entries'!$O$5:$O$204,"Yes")=0,"",CHOOSE(MAXIFS('Mapping Entries'!$N$5:$N$204,'Mapping Entries'!$B$5:$B$204,$A88,'Mapping Entries'!$D$5:$D$204,E$4,'Mapping Entries'!$O$5:$O$204,"Yes"),"I","D","R","M")))</f>
        <v/>
      </c>
      <c r="F88" s="9">
        <f>IF(OR($A88="",F$4=""),"",IF(COUNTIFS('Mapping Entries'!$B$5:$B$204,$A88,'Mapping Entries'!$D$5:$D$204,F$4,'Mapping Entries'!$O$5:$O$204,"Yes")=0,"",CHOOSE(MAXIFS('Mapping Entries'!$N$5:$N$204,'Mapping Entries'!$B$5:$B$204,$A88,'Mapping Entries'!$D$5:$D$204,F$4,'Mapping Entries'!$O$5:$O$204,"Yes"),"I","D","R","M")))</f>
        <v/>
      </c>
      <c r="G88" s="9">
        <f>IF(OR($A88="",G$4=""),"",IF(COUNTIFS('Mapping Entries'!$B$5:$B$204,$A88,'Mapping Entries'!$D$5:$D$204,G$4,'Mapping Entries'!$O$5:$O$204,"Yes")=0,"",CHOOSE(MAXIFS('Mapping Entries'!$N$5:$N$204,'Mapping Entries'!$B$5:$B$204,$A88,'Mapping Entries'!$D$5:$D$204,G$4,'Mapping Entries'!$O$5:$O$204,"Yes"),"I","D","R","M")))</f>
        <v/>
      </c>
      <c r="H88" s="9">
        <f>IF(OR($A88="",H$4=""),"",IF(COUNTIFS('Mapping Entries'!$B$5:$B$204,$A88,'Mapping Entries'!$D$5:$D$204,H$4,'Mapping Entries'!$O$5:$O$204,"Yes")=0,"",CHOOSE(MAXIFS('Mapping Entries'!$N$5:$N$204,'Mapping Entries'!$B$5:$B$204,$A88,'Mapping Entries'!$D$5:$D$204,H$4,'Mapping Entries'!$O$5:$O$204,"Yes"),"I","D","R","M")))</f>
        <v/>
      </c>
      <c r="I88" s="9">
        <f>IF(OR($A88="",I$4=""),"",IF(COUNTIFS('Mapping Entries'!$B$5:$B$204,$A88,'Mapping Entries'!$D$5:$D$204,I$4,'Mapping Entries'!$O$5:$O$204,"Yes")=0,"",CHOOSE(MAXIFS('Mapping Entries'!$N$5:$N$204,'Mapping Entries'!$B$5:$B$204,$A88,'Mapping Entries'!$D$5:$D$204,I$4,'Mapping Entries'!$O$5:$O$204,"Yes"),"I","D","R","M")))</f>
        <v/>
      </c>
      <c r="J88" s="9">
        <f>IF(OR($A88="",J$4=""),"",IF(COUNTIFS('Mapping Entries'!$B$5:$B$204,$A88,'Mapping Entries'!$D$5:$D$204,J$4,'Mapping Entries'!$O$5:$O$204,"Yes")=0,"",CHOOSE(MAXIFS('Mapping Entries'!$N$5:$N$204,'Mapping Entries'!$B$5:$B$204,$A88,'Mapping Entries'!$D$5:$D$204,J$4,'Mapping Entries'!$O$5:$O$204,"Yes"),"I","D","R","M")))</f>
        <v/>
      </c>
      <c r="K88" s="9">
        <f>IF(OR($A88="",K$4=""),"",IF(COUNTIFS('Mapping Entries'!$B$5:$B$204,$A88,'Mapping Entries'!$D$5:$D$204,K$4,'Mapping Entries'!$O$5:$O$204,"Yes")=0,"",CHOOSE(MAXIFS('Mapping Entries'!$N$5:$N$204,'Mapping Entries'!$B$5:$B$204,$A88,'Mapping Entries'!$D$5:$D$204,K$4,'Mapping Entries'!$O$5:$O$204,"Yes"),"I","D","R","M")))</f>
        <v/>
      </c>
      <c r="L88" s="9">
        <f>IF(OR($A88="",L$4=""),"",IF(COUNTIFS('Mapping Entries'!$B$5:$B$204,$A88,'Mapping Entries'!$D$5:$D$204,L$4,'Mapping Entries'!$O$5:$O$204,"Yes")=0,"",CHOOSE(MAXIFS('Mapping Entries'!$N$5:$N$204,'Mapping Entries'!$B$5:$B$204,$A88,'Mapping Entries'!$D$5:$D$204,L$4,'Mapping Entries'!$O$5:$O$204,"Yes"),"I","D","R","M")))</f>
        <v/>
      </c>
      <c r="M88" s="9">
        <f>IF(OR($A88="",M$4=""),"",IF(COUNTIFS('Mapping Entries'!$B$5:$B$204,$A88,'Mapping Entries'!$D$5:$D$204,M$4,'Mapping Entries'!$O$5:$O$204,"Yes")=0,"",CHOOSE(MAXIFS('Mapping Entries'!$N$5:$N$204,'Mapping Entries'!$B$5:$B$204,$A88,'Mapping Entries'!$D$5:$D$204,M$4,'Mapping Entries'!$O$5:$O$204,"Yes"),"I","D","R","M")))</f>
        <v/>
      </c>
      <c r="N88" s="9">
        <f>IF(OR($A88="",N$4=""),"",IF(COUNTIFS('Mapping Entries'!$B$5:$B$204,$A88,'Mapping Entries'!$D$5:$D$204,N$4,'Mapping Entries'!$O$5:$O$204,"Yes")=0,"",CHOOSE(MAXIFS('Mapping Entries'!$N$5:$N$204,'Mapping Entries'!$B$5:$B$204,$A88,'Mapping Entries'!$D$5:$D$204,N$4,'Mapping Entries'!$O$5:$O$204,"Yes"),"I","D","R","M")))</f>
        <v/>
      </c>
      <c r="O88" s="9">
        <f>IF(OR($A88="",O$4=""),"",IF(COUNTIFS('Mapping Entries'!$B$5:$B$204,$A88,'Mapping Entries'!$D$5:$D$204,O$4,'Mapping Entries'!$O$5:$O$204,"Yes")=0,"",CHOOSE(MAXIFS('Mapping Entries'!$N$5:$N$204,'Mapping Entries'!$B$5:$B$204,$A88,'Mapping Entries'!$D$5:$D$204,O$4,'Mapping Entries'!$O$5:$O$204,"Yes"),"I","D","R","M")))</f>
        <v/>
      </c>
      <c r="P88" s="9">
        <f>IF(OR($A88="",P$4=""),"",IF(COUNTIFS('Mapping Entries'!$B$5:$B$204,$A88,'Mapping Entries'!$D$5:$D$204,P$4,'Mapping Entries'!$O$5:$O$204,"Yes")=0,"",CHOOSE(MAXIFS('Mapping Entries'!$N$5:$N$204,'Mapping Entries'!$B$5:$B$204,$A88,'Mapping Entries'!$D$5:$D$204,P$4,'Mapping Entries'!$O$5:$O$204,"Yes"),"I","D","R","M")))</f>
        <v/>
      </c>
      <c r="Q88" s="9">
        <f>IF(OR($A88="",Q$4=""),"",IF(COUNTIFS('Mapping Entries'!$B$5:$B$204,$A88,'Mapping Entries'!$D$5:$D$204,Q$4,'Mapping Entries'!$O$5:$O$204,"Yes")=0,"",CHOOSE(MAXIFS('Mapping Entries'!$N$5:$N$204,'Mapping Entries'!$B$5:$B$204,$A88,'Mapping Entries'!$D$5:$D$204,Q$4,'Mapping Entries'!$O$5:$O$204,"Yes"),"I","D","R","M")))</f>
        <v/>
      </c>
      <c r="R88" s="9">
        <f>IF(OR($A88="",R$4=""),"",IF(COUNTIFS('Mapping Entries'!$B$5:$B$204,$A88,'Mapping Entries'!$D$5:$D$204,R$4,'Mapping Entries'!$O$5:$O$204,"Yes")=0,"",CHOOSE(MAXIFS('Mapping Entries'!$N$5:$N$204,'Mapping Entries'!$B$5:$B$204,$A88,'Mapping Entries'!$D$5:$D$204,R$4,'Mapping Entries'!$O$5:$O$204,"Yes"),"I","D","R","M")))</f>
        <v/>
      </c>
      <c r="S88" s="9">
        <f>IF(OR($A88="",S$4=""),"",IF(COUNTIFS('Mapping Entries'!$B$5:$B$204,$A88,'Mapping Entries'!$D$5:$D$204,S$4,'Mapping Entries'!$O$5:$O$204,"Yes")=0,"",CHOOSE(MAXIFS('Mapping Entries'!$N$5:$N$204,'Mapping Entries'!$B$5:$B$204,$A88,'Mapping Entries'!$D$5:$D$204,S$4,'Mapping Entries'!$O$5:$O$204,"Yes"),"I","D","R","M")))</f>
        <v/>
      </c>
      <c r="T88" s="9">
        <f>IF(OR($A88="",T$4=""),"",IF(COUNTIFS('Mapping Entries'!$B$5:$B$204,$A88,'Mapping Entries'!$D$5:$D$204,T$4,'Mapping Entries'!$O$5:$O$204,"Yes")=0,"",CHOOSE(MAXIFS('Mapping Entries'!$N$5:$N$204,'Mapping Entries'!$B$5:$B$204,$A88,'Mapping Entries'!$D$5:$D$204,T$4,'Mapping Entries'!$O$5:$O$204,"Yes"),"I","D","R","M")))</f>
        <v/>
      </c>
      <c r="U88" s="9">
        <f>IF(OR($A88="",U$4=""),"",IF(COUNTIFS('Mapping Entries'!$B$5:$B$204,$A88,'Mapping Entries'!$D$5:$D$204,U$4,'Mapping Entries'!$O$5:$O$204,"Yes")=0,"",CHOOSE(MAXIFS('Mapping Entries'!$N$5:$N$204,'Mapping Entries'!$B$5:$B$204,$A88,'Mapping Entries'!$D$5:$D$204,U$4,'Mapping Entries'!$O$5:$O$204,"Yes"),"I","D","R","M")))</f>
        <v/>
      </c>
      <c r="V88" s="9">
        <f>IF(OR($A88="",V$4=""),"",IF(COUNTIFS('Mapping Entries'!$B$5:$B$204,$A88,'Mapping Entries'!$D$5:$D$204,V$4,'Mapping Entries'!$O$5:$O$204,"Yes")=0,"",CHOOSE(MAXIFS('Mapping Entries'!$N$5:$N$204,'Mapping Entries'!$B$5:$B$204,$A88,'Mapping Entries'!$D$5:$D$204,V$4,'Mapping Entries'!$O$5:$O$204,"Yes"),"I","D","R","M")))</f>
        <v/>
      </c>
      <c r="W88" s="9">
        <f>IF(A88="","",COUNTIF(C88:V88,"?"))</f>
        <v/>
      </c>
      <c r="X88" s="19">
        <f>IF(A88="","",IFERROR(W88/COUNTIF($C$4:$V$4,"?*"),""))</f>
        <v/>
      </c>
      <c r="Y88" s="9">
        <f>IF(A88="","",COUNTIF(C88:V88,"M"))</f>
        <v/>
      </c>
    </row>
    <row r="89">
      <c r="A89" s="9">
        <f>IF('Lists &amp; Settings'!A89="","",'Lists &amp; Settings'!A89)</f>
        <v/>
      </c>
      <c r="B89" s="16">
        <f>IF(A89="","",'Lists &amp; Settings'!B89)</f>
        <v/>
      </c>
      <c r="C89" s="9">
        <f>IF(OR($A89="",C$4=""),"",IF(COUNTIFS('Mapping Entries'!$B$5:$B$204,$A89,'Mapping Entries'!$D$5:$D$204,C$4,'Mapping Entries'!$O$5:$O$204,"Yes")=0,"",CHOOSE(MAXIFS('Mapping Entries'!$N$5:$N$204,'Mapping Entries'!$B$5:$B$204,$A89,'Mapping Entries'!$D$5:$D$204,C$4,'Mapping Entries'!$O$5:$O$204,"Yes"),"I","D","R","M")))</f>
        <v/>
      </c>
      <c r="D89" s="9">
        <f>IF(OR($A89="",D$4=""),"",IF(COUNTIFS('Mapping Entries'!$B$5:$B$204,$A89,'Mapping Entries'!$D$5:$D$204,D$4,'Mapping Entries'!$O$5:$O$204,"Yes")=0,"",CHOOSE(MAXIFS('Mapping Entries'!$N$5:$N$204,'Mapping Entries'!$B$5:$B$204,$A89,'Mapping Entries'!$D$5:$D$204,D$4,'Mapping Entries'!$O$5:$O$204,"Yes"),"I","D","R","M")))</f>
        <v/>
      </c>
      <c r="E89" s="9">
        <f>IF(OR($A89="",E$4=""),"",IF(COUNTIFS('Mapping Entries'!$B$5:$B$204,$A89,'Mapping Entries'!$D$5:$D$204,E$4,'Mapping Entries'!$O$5:$O$204,"Yes")=0,"",CHOOSE(MAXIFS('Mapping Entries'!$N$5:$N$204,'Mapping Entries'!$B$5:$B$204,$A89,'Mapping Entries'!$D$5:$D$204,E$4,'Mapping Entries'!$O$5:$O$204,"Yes"),"I","D","R","M")))</f>
        <v/>
      </c>
      <c r="F89" s="9">
        <f>IF(OR($A89="",F$4=""),"",IF(COUNTIFS('Mapping Entries'!$B$5:$B$204,$A89,'Mapping Entries'!$D$5:$D$204,F$4,'Mapping Entries'!$O$5:$O$204,"Yes")=0,"",CHOOSE(MAXIFS('Mapping Entries'!$N$5:$N$204,'Mapping Entries'!$B$5:$B$204,$A89,'Mapping Entries'!$D$5:$D$204,F$4,'Mapping Entries'!$O$5:$O$204,"Yes"),"I","D","R","M")))</f>
        <v/>
      </c>
      <c r="G89" s="9">
        <f>IF(OR($A89="",G$4=""),"",IF(COUNTIFS('Mapping Entries'!$B$5:$B$204,$A89,'Mapping Entries'!$D$5:$D$204,G$4,'Mapping Entries'!$O$5:$O$204,"Yes")=0,"",CHOOSE(MAXIFS('Mapping Entries'!$N$5:$N$204,'Mapping Entries'!$B$5:$B$204,$A89,'Mapping Entries'!$D$5:$D$204,G$4,'Mapping Entries'!$O$5:$O$204,"Yes"),"I","D","R","M")))</f>
        <v/>
      </c>
      <c r="H89" s="9">
        <f>IF(OR($A89="",H$4=""),"",IF(COUNTIFS('Mapping Entries'!$B$5:$B$204,$A89,'Mapping Entries'!$D$5:$D$204,H$4,'Mapping Entries'!$O$5:$O$204,"Yes")=0,"",CHOOSE(MAXIFS('Mapping Entries'!$N$5:$N$204,'Mapping Entries'!$B$5:$B$204,$A89,'Mapping Entries'!$D$5:$D$204,H$4,'Mapping Entries'!$O$5:$O$204,"Yes"),"I","D","R","M")))</f>
        <v/>
      </c>
      <c r="I89" s="9">
        <f>IF(OR($A89="",I$4=""),"",IF(COUNTIFS('Mapping Entries'!$B$5:$B$204,$A89,'Mapping Entries'!$D$5:$D$204,I$4,'Mapping Entries'!$O$5:$O$204,"Yes")=0,"",CHOOSE(MAXIFS('Mapping Entries'!$N$5:$N$204,'Mapping Entries'!$B$5:$B$204,$A89,'Mapping Entries'!$D$5:$D$204,I$4,'Mapping Entries'!$O$5:$O$204,"Yes"),"I","D","R","M")))</f>
        <v/>
      </c>
      <c r="J89" s="9">
        <f>IF(OR($A89="",J$4=""),"",IF(COUNTIFS('Mapping Entries'!$B$5:$B$204,$A89,'Mapping Entries'!$D$5:$D$204,J$4,'Mapping Entries'!$O$5:$O$204,"Yes")=0,"",CHOOSE(MAXIFS('Mapping Entries'!$N$5:$N$204,'Mapping Entries'!$B$5:$B$204,$A89,'Mapping Entries'!$D$5:$D$204,J$4,'Mapping Entries'!$O$5:$O$204,"Yes"),"I","D","R","M")))</f>
        <v/>
      </c>
      <c r="K89" s="9">
        <f>IF(OR($A89="",K$4=""),"",IF(COUNTIFS('Mapping Entries'!$B$5:$B$204,$A89,'Mapping Entries'!$D$5:$D$204,K$4,'Mapping Entries'!$O$5:$O$204,"Yes")=0,"",CHOOSE(MAXIFS('Mapping Entries'!$N$5:$N$204,'Mapping Entries'!$B$5:$B$204,$A89,'Mapping Entries'!$D$5:$D$204,K$4,'Mapping Entries'!$O$5:$O$204,"Yes"),"I","D","R","M")))</f>
        <v/>
      </c>
      <c r="L89" s="9">
        <f>IF(OR($A89="",L$4=""),"",IF(COUNTIFS('Mapping Entries'!$B$5:$B$204,$A89,'Mapping Entries'!$D$5:$D$204,L$4,'Mapping Entries'!$O$5:$O$204,"Yes")=0,"",CHOOSE(MAXIFS('Mapping Entries'!$N$5:$N$204,'Mapping Entries'!$B$5:$B$204,$A89,'Mapping Entries'!$D$5:$D$204,L$4,'Mapping Entries'!$O$5:$O$204,"Yes"),"I","D","R","M")))</f>
        <v/>
      </c>
      <c r="M89" s="9">
        <f>IF(OR($A89="",M$4=""),"",IF(COUNTIFS('Mapping Entries'!$B$5:$B$204,$A89,'Mapping Entries'!$D$5:$D$204,M$4,'Mapping Entries'!$O$5:$O$204,"Yes")=0,"",CHOOSE(MAXIFS('Mapping Entries'!$N$5:$N$204,'Mapping Entries'!$B$5:$B$204,$A89,'Mapping Entries'!$D$5:$D$204,M$4,'Mapping Entries'!$O$5:$O$204,"Yes"),"I","D","R","M")))</f>
        <v/>
      </c>
      <c r="N89" s="9">
        <f>IF(OR($A89="",N$4=""),"",IF(COUNTIFS('Mapping Entries'!$B$5:$B$204,$A89,'Mapping Entries'!$D$5:$D$204,N$4,'Mapping Entries'!$O$5:$O$204,"Yes")=0,"",CHOOSE(MAXIFS('Mapping Entries'!$N$5:$N$204,'Mapping Entries'!$B$5:$B$204,$A89,'Mapping Entries'!$D$5:$D$204,N$4,'Mapping Entries'!$O$5:$O$204,"Yes"),"I","D","R","M")))</f>
        <v/>
      </c>
      <c r="O89" s="9">
        <f>IF(OR($A89="",O$4=""),"",IF(COUNTIFS('Mapping Entries'!$B$5:$B$204,$A89,'Mapping Entries'!$D$5:$D$204,O$4,'Mapping Entries'!$O$5:$O$204,"Yes")=0,"",CHOOSE(MAXIFS('Mapping Entries'!$N$5:$N$204,'Mapping Entries'!$B$5:$B$204,$A89,'Mapping Entries'!$D$5:$D$204,O$4,'Mapping Entries'!$O$5:$O$204,"Yes"),"I","D","R","M")))</f>
        <v/>
      </c>
      <c r="P89" s="9">
        <f>IF(OR($A89="",P$4=""),"",IF(COUNTIFS('Mapping Entries'!$B$5:$B$204,$A89,'Mapping Entries'!$D$5:$D$204,P$4,'Mapping Entries'!$O$5:$O$204,"Yes")=0,"",CHOOSE(MAXIFS('Mapping Entries'!$N$5:$N$204,'Mapping Entries'!$B$5:$B$204,$A89,'Mapping Entries'!$D$5:$D$204,P$4,'Mapping Entries'!$O$5:$O$204,"Yes"),"I","D","R","M")))</f>
        <v/>
      </c>
      <c r="Q89" s="9">
        <f>IF(OR($A89="",Q$4=""),"",IF(COUNTIFS('Mapping Entries'!$B$5:$B$204,$A89,'Mapping Entries'!$D$5:$D$204,Q$4,'Mapping Entries'!$O$5:$O$204,"Yes")=0,"",CHOOSE(MAXIFS('Mapping Entries'!$N$5:$N$204,'Mapping Entries'!$B$5:$B$204,$A89,'Mapping Entries'!$D$5:$D$204,Q$4,'Mapping Entries'!$O$5:$O$204,"Yes"),"I","D","R","M")))</f>
        <v/>
      </c>
      <c r="R89" s="9">
        <f>IF(OR($A89="",R$4=""),"",IF(COUNTIFS('Mapping Entries'!$B$5:$B$204,$A89,'Mapping Entries'!$D$5:$D$204,R$4,'Mapping Entries'!$O$5:$O$204,"Yes")=0,"",CHOOSE(MAXIFS('Mapping Entries'!$N$5:$N$204,'Mapping Entries'!$B$5:$B$204,$A89,'Mapping Entries'!$D$5:$D$204,R$4,'Mapping Entries'!$O$5:$O$204,"Yes"),"I","D","R","M")))</f>
        <v/>
      </c>
      <c r="S89" s="9">
        <f>IF(OR($A89="",S$4=""),"",IF(COUNTIFS('Mapping Entries'!$B$5:$B$204,$A89,'Mapping Entries'!$D$5:$D$204,S$4,'Mapping Entries'!$O$5:$O$204,"Yes")=0,"",CHOOSE(MAXIFS('Mapping Entries'!$N$5:$N$204,'Mapping Entries'!$B$5:$B$204,$A89,'Mapping Entries'!$D$5:$D$204,S$4,'Mapping Entries'!$O$5:$O$204,"Yes"),"I","D","R","M")))</f>
        <v/>
      </c>
      <c r="T89" s="9">
        <f>IF(OR($A89="",T$4=""),"",IF(COUNTIFS('Mapping Entries'!$B$5:$B$204,$A89,'Mapping Entries'!$D$5:$D$204,T$4,'Mapping Entries'!$O$5:$O$204,"Yes")=0,"",CHOOSE(MAXIFS('Mapping Entries'!$N$5:$N$204,'Mapping Entries'!$B$5:$B$204,$A89,'Mapping Entries'!$D$5:$D$204,T$4,'Mapping Entries'!$O$5:$O$204,"Yes"),"I","D","R","M")))</f>
        <v/>
      </c>
      <c r="U89" s="9">
        <f>IF(OR($A89="",U$4=""),"",IF(COUNTIFS('Mapping Entries'!$B$5:$B$204,$A89,'Mapping Entries'!$D$5:$D$204,U$4,'Mapping Entries'!$O$5:$O$204,"Yes")=0,"",CHOOSE(MAXIFS('Mapping Entries'!$N$5:$N$204,'Mapping Entries'!$B$5:$B$204,$A89,'Mapping Entries'!$D$5:$D$204,U$4,'Mapping Entries'!$O$5:$O$204,"Yes"),"I","D","R","M")))</f>
        <v/>
      </c>
      <c r="V89" s="9">
        <f>IF(OR($A89="",V$4=""),"",IF(COUNTIFS('Mapping Entries'!$B$5:$B$204,$A89,'Mapping Entries'!$D$5:$D$204,V$4,'Mapping Entries'!$O$5:$O$204,"Yes")=0,"",CHOOSE(MAXIFS('Mapping Entries'!$N$5:$N$204,'Mapping Entries'!$B$5:$B$204,$A89,'Mapping Entries'!$D$5:$D$204,V$4,'Mapping Entries'!$O$5:$O$204,"Yes"),"I","D","R","M")))</f>
        <v/>
      </c>
      <c r="W89" s="9">
        <f>IF(A89="","",COUNTIF(C89:V89,"?"))</f>
        <v/>
      </c>
      <c r="X89" s="19">
        <f>IF(A89="","",IFERROR(W89/COUNTIF($C$4:$V$4,"?*"),""))</f>
        <v/>
      </c>
      <c r="Y89" s="9">
        <f>IF(A89="","",COUNTIF(C89:V89,"M"))</f>
        <v/>
      </c>
    </row>
    <row r="90">
      <c r="A90" s="9">
        <f>IF('Lists &amp; Settings'!A90="","",'Lists &amp; Settings'!A90)</f>
        <v/>
      </c>
      <c r="B90" s="16">
        <f>IF(A90="","",'Lists &amp; Settings'!B90)</f>
        <v/>
      </c>
      <c r="C90" s="9">
        <f>IF(OR($A90="",C$4=""),"",IF(COUNTIFS('Mapping Entries'!$B$5:$B$204,$A90,'Mapping Entries'!$D$5:$D$204,C$4,'Mapping Entries'!$O$5:$O$204,"Yes")=0,"",CHOOSE(MAXIFS('Mapping Entries'!$N$5:$N$204,'Mapping Entries'!$B$5:$B$204,$A90,'Mapping Entries'!$D$5:$D$204,C$4,'Mapping Entries'!$O$5:$O$204,"Yes"),"I","D","R","M")))</f>
        <v/>
      </c>
      <c r="D90" s="9">
        <f>IF(OR($A90="",D$4=""),"",IF(COUNTIFS('Mapping Entries'!$B$5:$B$204,$A90,'Mapping Entries'!$D$5:$D$204,D$4,'Mapping Entries'!$O$5:$O$204,"Yes")=0,"",CHOOSE(MAXIFS('Mapping Entries'!$N$5:$N$204,'Mapping Entries'!$B$5:$B$204,$A90,'Mapping Entries'!$D$5:$D$204,D$4,'Mapping Entries'!$O$5:$O$204,"Yes"),"I","D","R","M")))</f>
        <v/>
      </c>
      <c r="E90" s="9">
        <f>IF(OR($A90="",E$4=""),"",IF(COUNTIFS('Mapping Entries'!$B$5:$B$204,$A90,'Mapping Entries'!$D$5:$D$204,E$4,'Mapping Entries'!$O$5:$O$204,"Yes")=0,"",CHOOSE(MAXIFS('Mapping Entries'!$N$5:$N$204,'Mapping Entries'!$B$5:$B$204,$A90,'Mapping Entries'!$D$5:$D$204,E$4,'Mapping Entries'!$O$5:$O$204,"Yes"),"I","D","R","M")))</f>
        <v/>
      </c>
      <c r="F90" s="9">
        <f>IF(OR($A90="",F$4=""),"",IF(COUNTIFS('Mapping Entries'!$B$5:$B$204,$A90,'Mapping Entries'!$D$5:$D$204,F$4,'Mapping Entries'!$O$5:$O$204,"Yes")=0,"",CHOOSE(MAXIFS('Mapping Entries'!$N$5:$N$204,'Mapping Entries'!$B$5:$B$204,$A90,'Mapping Entries'!$D$5:$D$204,F$4,'Mapping Entries'!$O$5:$O$204,"Yes"),"I","D","R","M")))</f>
        <v/>
      </c>
      <c r="G90" s="9">
        <f>IF(OR($A90="",G$4=""),"",IF(COUNTIFS('Mapping Entries'!$B$5:$B$204,$A90,'Mapping Entries'!$D$5:$D$204,G$4,'Mapping Entries'!$O$5:$O$204,"Yes")=0,"",CHOOSE(MAXIFS('Mapping Entries'!$N$5:$N$204,'Mapping Entries'!$B$5:$B$204,$A90,'Mapping Entries'!$D$5:$D$204,G$4,'Mapping Entries'!$O$5:$O$204,"Yes"),"I","D","R","M")))</f>
        <v/>
      </c>
      <c r="H90" s="9">
        <f>IF(OR($A90="",H$4=""),"",IF(COUNTIFS('Mapping Entries'!$B$5:$B$204,$A90,'Mapping Entries'!$D$5:$D$204,H$4,'Mapping Entries'!$O$5:$O$204,"Yes")=0,"",CHOOSE(MAXIFS('Mapping Entries'!$N$5:$N$204,'Mapping Entries'!$B$5:$B$204,$A90,'Mapping Entries'!$D$5:$D$204,H$4,'Mapping Entries'!$O$5:$O$204,"Yes"),"I","D","R","M")))</f>
        <v/>
      </c>
      <c r="I90" s="9">
        <f>IF(OR($A90="",I$4=""),"",IF(COUNTIFS('Mapping Entries'!$B$5:$B$204,$A90,'Mapping Entries'!$D$5:$D$204,I$4,'Mapping Entries'!$O$5:$O$204,"Yes")=0,"",CHOOSE(MAXIFS('Mapping Entries'!$N$5:$N$204,'Mapping Entries'!$B$5:$B$204,$A90,'Mapping Entries'!$D$5:$D$204,I$4,'Mapping Entries'!$O$5:$O$204,"Yes"),"I","D","R","M")))</f>
        <v/>
      </c>
      <c r="J90" s="9">
        <f>IF(OR($A90="",J$4=""),"",IF(COUNTIFS('Mapping Entries'!$B$5:$B$204,$A90,'Mapping Entries'!$D$5:$D$204,J$4,'Mapping Entries'!$O$5:$O$204,"Yes")=0,"",CHOOSE(MAXIFS('Mapping Entries'!$N$5:$N$204,'Mapping Entries'!$B$5:$B$204,$A90,'Mapping Entries'!$D$5:$D$204,J$4,'Mapping Entries'!$O$5:$O$204,"Yes"),"I","D","R","M")))</f>
        <v/>
      </c>
      <c r="K90" s="9">
        <f>IF(OR($A90="",K$4=""),"",IF(COUNTIFS('Mapping Entries'!$B$5:$B$204,$A90,'Mapping Entries'!$D$5:$D$204,K$4,'Mapping Entries'!$O$5:$O$204,"Yes")=0,"",CHOOSE(MAXIFS('Mapping Entries'!$N$5:$N$204,'Mapping Entries'!$B$5:$B$204,$A90,'Mapping Entries'!$D$5:$D$204,K$4,'Mapping Entries'!$O$5:$O$204,"Yes"),"I","D","R","M")))</f>
        <v/>
      </c>
      <c r="L90" s="9">
        <f>IF(OR($A90="",L$4=""),"",IF(COUNTIFS('Mapping Entries'!$B$5:$B$204,$A90,'Mapping Entries'!$D$5:$D$204,L$4,'Mapping Entries'!$O$5:$O$204,"Yes")=0,"",CHOOSE(MAXIFS('Mapping Entries'!$N$5:$N$204,'Mapping Entries'!$B$5:$B$204,$A90,'Mapping Entries'!$D$5:$D$204,L$4,'Mapping Entries'!$O$5:$O$204,"Yes"),"I","D","R","M")))</f>
        <v/>
      </c>
      <c r="M90" s="9">
        <f>IF(OR($A90="",M$4=""),"",IF(COUNTIFS('Mapping Entries'!$B$5:$B$204,$A90,'Mapping Entries'!$D$5:$D$204,M$4,'Mapping Entries'!$O$5:$O$204,"Yes")=0,"",CHOOSE(MAXIFS('Mapping Entries'!$N$5:$N$204,'Mapping Entries'!$B$5:$B$204,$A90,'Mapping Entries'!$D$5:$D$204,M$4,'Mapping Entries'!$O$5:$O$204,"Yes"),"I","D","R","M")))</f>
        <v/>
      </c>
      <c r="N90" s="9">
        <f>IF(OR($A90="",N$4=""),"",IF(COUNTIFS('Mapping Entries'!$B$5:$B$204,$A90,'Mapping Entries'!$D$5:$D$204,N$4,'Mapping Entries'!$O$5:$O$204,"Yes")=0,"",CHOOSE(MAXIFS('Mapping Entries'!$N$5:$N$204,'Mapping Entries'!$B$5:$B$204,$A90,'Mapping Entries'!$D$5:$D$204,N$4,'Mapping Entries'!$O$5:$O$204,"Yes"),"I","D","R","M")))</f>
        <v/>
      </c>
      <c r="O90" s="9">
        <f>IF(OR($A90="",O$4=""),"",IF(COUNTIFS('Mapping Entries'!$B$5:$B$204,$A90,'Mapping Entries'!$D$5:$D$204,O$4,'Mapping Entries'!$O$5:$O$204,"Yes")=0,"",CHOOSE(MAXIFS('Mapping Entries'!$N$5:$N$204,'Mapping Entries'!$B$5:$B$204,$A90,'Mapping Entries'!$D$5:$D$204,O$4,'Mapping Entries'!$O$5:$O$204,"Yes"),"I","D","R","M")))</f>
        <v/>
      </c>
      <c r="P90" s="9">
        <f>IF(OR($A90="",P$4=""),"",IF(COUNTIFS('Mapping Entries'!$B$5:$B$204,$A90,'Mapping Entries'!$D$5:$D$204,P$4,'Mapping Entries'!$O$5:$O$204,"Yes")=0,"",CHOOSE(MAXIFS('Mapping Entries'!$N$5:$N$204,'Mapping Entries'!$B$5:$B$204,$A90,'Mapping Entries'!$D$5:$D$204,P$4,'Mapping Entries'!$O$5:$O$204,"Yes"),"I","D","R","M")))</f>
        <v/>
      </c>
      <c r="Q90" s="9">
        <f>IF(OR($A90="",Q$4=""),"",IF(COUNTIFS('Mapping Entries'!$B$5:$B$204,$A90,'Mapping Entries'!$D$5:$D$204,Q$4,'Mapping Entries'!$O$5:$O$204,"Yes")=0,"",CHOOSE(MAXIFS('Mapping Entries'!$N$5:$N$204,'Mapping Entries'!$B$5:$B$204,$A90,'Mapping Entries'!$D$5:$D$204,Q$4,'Mapping Entries'!$O$5:$O$204,"Yes"),"I","D","R","M")))</f>
        <v/>
      </c>
      <c r="R90" s="9">
        <f>IF(OR($A90="",R$4=""),"",IF(COUNTIFS('Mapping Entries'!$B$5:$B$204,$A90,'Mapping Entries'!$D$5:$D$204,R$4,'Mapping Entries'!$O$5:$O$204,"Yes")=0,"",CHOOSE(MAXIFS('Mapping Entries'!$N$5:$N$204,'Mapping Entries'!$B$5:$B$204,$A90,'Mapping Entries'!$D$5:$D$204,R$4,'Mapping Entries'!$O$5:$O$204,"Yes"),"I","D","R","M")))</f>
        <v/>
      </c>
      <c r="S90" s="9">
        <f>IF(OR($A90="",S$4=""),"",IF(COUNTIFS('Mapping Entries'!$B$5:$B$204,$A90,'Mapping Entries'!$D$5:$D$204,S$4,'Mapping Entries'!$O$5:$O$204,"Yes")=0,"",CHOOSE(MAXIFS('Mapping Entries'!$N$5:$N$204,'Mapping Entries'!$B$5:$B$204,$A90,'Mapping Entries'!$D$5:$D$204,S$4,'Mapping Entries'!$O$5:$O$204,"Yes"),"I","D","R","M")))</f>
        <v/>
      </c>
      <c r="T90" s="9">
        <f>IF(OR($A90="",T$4=""),"",IF(COUNTIFS('Mapping Entries'!$B$5:$B$204,$A90,'Mapping Entries'!$D$5:$D$204,T$4,'Mapping Entries'!$O$5:$O$204,"Yes")=0,"",CHOOSE(MAXIFS('Mapping Entries'!$N$5:$N$204,'Mapping Entries'!$B$5:$B$204,$A90,'Mapping Entries'!$D$5:$D$204,T$4,'Mapping Entries'!$O$5:$O$204,"Yes"),"I","D","R","M")))</f>
        <v/>
      </c>
      <c r="U90" s="9">
        <f>IF(OR($A90="",U$4=""),"",IF(COUNTIFS('Mapping Entries'!$B$5:$B$204,$A90,'Mapping Entries'!$D$5:$D$204,U$4,'Mapping Entries'!$O$5:$O$204,"Yes")=0,"",CHOOSE(MAXIFS('Mapping Entries'!$N$5:$N$204,'Mapping Entries'!$B$5:$B$204,$A90,'Mapping Entries'!$D$5:$D$204,U$4,'Mapping Entries'!$O$5:$O$204,"Yes"),"I","D","R","M")))</f>
        <v/>
      </c>
      <c r="V90" s="9">
        <f>IF(OR($A90="",V$4=""),"",IF(COUNTIFS('Mapping Entries'!$B$5:$B$204,$A90,'Mapping Entries'!$D$5:$D$204,V$4,'Mapping Entries'!$O$5:$O$204,"Yes")=0,"",CHOOSE(MAXIFS('Mapping Entries'!$N$5:$N$204,'Mapping Entries'!$B$5:$B$204,$A90,'Mapping Entries'!$D$5:$D$204,V$4,'Mapping Entries'!$O$5:$O$204,"Yes"),"I","D","R","M")))</f>
        <v/>
      </c>
      <c r="W90" s="9">
        <f>IF(A90="","",COUNTIF(C90:V90,"?"))</f>
        <v/>
      </c>
      <c r="X90" s="19">
        <f>IF(A90="","",IFERROR(W90/COUNTIF($C$4:$V$4,"?*"),""))</f>
        <v/>
      </c>
      <c r="Y90" s="9">
        <f>IF(A90="","",COUNTIF(C90:V90,"M"))</f>
        <v/>
      </c>
    </row>
    <row r="91">
      <c r="A91" s="9">
        <f>IF('Lists &amp; Settings'!A91="","",'Lists &amp; Settings'!A91)</f>
        <v/>
      </c>
      <c r="B91" s="16">
        <f>IF(A91="","",'Lists &amp; Settings'!B91)</f>
        <v/>
      </c>
      <c r="C91" s="9">
        <f>IF(OR($A91="",C$4=""),"",IF(COUNTIFS('Mapping Entries'!$B$5:$B$204,$A91,'Mapping Entries'!$D$5:$D$204,C$4,'Mapping Entries'!$O$5:$O$204,"Yes")=0,"",CHOOSE(MAXIFS('Mapping Entries'!$N$5:$N$204,'Mapping Entries'!$B$5:$B$204,$A91,'Mapping Entries'!$D$5:$D$204,C$4,'Mapping Entries'!$O$5:$O$204,"Yes"),"I","D","R","M")))</f>
        <v/>
      </c>
      <c r="D91" s="9">
        <f>IF(OR($A91="",D$4=""),"",IF(COUNTIFS('Mapping Entries'!$B$5:$B$204,$A91,'Mapping Entries'!$D$5:$D$204,D$4,'Mapping Entries'!$O$5:$O$204,"Yes")=0,"",CHOOSE(MAXIFS('Mapping Entries'!$N$5:$N$204,'Mapping Entries'!$B$5:$B$204,$A91,'Mapping Entries'!$D$5:$D$204,D$4,'Mapping Entries'!$O$5:$O$204,"Yes"),"I","D","R","M")))</f>
        <v/>
      </c>
      <c r="E91" s="9">
        <f>IF(OR($A91="",E$4=""),"",IF(COUNTIFS('Mapping Entries'!$B$5:$B$204,$A91,'Mapping Entries'!$D$5:$D$204,E$4,'Mapping Entries'!$O$5:$O$204,"Yes")=0,"",CHOOSE(MAXIFS('Mapping Entries'!$N$5:$N$204,'Mapping Entries'!$B$5:$B$204,$A91,'Mapping Entries'!$D$5:$D$204,E$4,'Mapping Entries'!$O$5:$O$204,"Yes"),"I","D","R","M")))</f>
        <v/>
      </c>
      <c r="F91" s="9">
        <f>IF(OR($A91="",F$4=""),"",IF(COUNTIFS('Mapping Entries'!$B$5:$B$204,$A91,'Mapping Entries'!$D$5:$D$204,F$4,'Mapping Entries'!$O$5:$O$204,"Yes")=0,"",CHOOSE(MAXIFS('Mapping Entries'!$N$5:$N$204,'Mapping Entries'!$B$5:$B$204,$A91,'Mapping Entries'!$D$5:$D$204,F$4,'Mapping Entries'!$O$5:$O$204,"Yes"),"I","D","R","M")))</f>
        <v/>
      </c>
      <c r="G91" s="9">
        <f>IF(OR($A91="",G$4=""),"",IF(COUNTIFS('Mapping Entries'!$B$5:$B$204,$A91,'Mapping Entries'!$D$5:$D$204,G$4,'Mapping Entries'!$O$5:$O$204,"Yes")=0,"",CHOOSE(MAXIFS('Mapping Entries'!$N$5:$N$204,'Mapping Entries'!$B$5:$B$204,$A91,'Mapping Entries'!$D$5:$D$204,G$4,'Mapping Entries'!$O$5:$O$204,"Yes"),"I","D","R","M")))</f>
        <v/>
      </c>
      <c r="H91" s="9">
        <f>IF(OR($A91="",H$4=""),"",IF(COUNTIFS('Mapping Entries'!$B$5:$B$204,$A91,'Mapping Entries'!$D$5:$D$204,H$4,'Mapping Entries'!$O$5:$O$204,"Yes")=0,"",CHOOSE(MAXIFS('Mapping Entries'!$N$5:$N$204,'Mapping Entries'!$B$5:$B$204,$A91,'Mapping Entries'!$D$5:$D$204,H$4,'Mapping Entries'!$O$5:$O$204,"Yes"),"I","D","R","M")))</f>
        <v/>
      </c>
      <c r="I91" s="9">
        <f>IF(OR($A91="",I$4=""),"",IF(COUNTIFS('Mapping Entries'!$B$5:$B$204,$A91,'Mapping Entries'!$D$5:$D$204,I$4,'Mapping Entries'!$O$5:$O$204,"Yes")=0,"",CHOOSE(MAXIFS('Mapping Entries'!$N$5:$N$204,'Mapping Entries'!$B$5:$B$204,$A91,'Mapping Entries'!$D$5:$D$204,I$4,'Mapping Entries'!$O$5:$O$204,"Yes"),"I","D","R","M")))</f>
        <v/>
      </c>
      <c r="J91" s="9">
        <f>IF(OR($A91="",J$4=""),"",IF(COUNTIFS('Mapping Entries'!$B$5:$B$204,$A91,'Mapping Entries'!$D$5:$D$204,J$4,'Mapping Entries'!$O$5:$O$204,"Yes")=0,"",CHOOSE(MAXIFS('Mapping Entries'!$N$5:$N$204,'Mapping Entries'!$B$5:$B$204,$A91,'Mapping Entries'!$D$5:$D$204,J$4,'Mapping Entries'!$O$5:$O$204,"Yes"),"I","D","R","M")))</f>
        <v/>
      </c>
      <c r="K91" s="9">
        <f>IF(OR($A91="",K$4=""),"",IF(COUNTIFS('Mapping Entries'!$B$5:$B$204,$A91,'Mapping Entries'!$D$5:$D$204,K$4,'Mapping Entries'!$O$5:$O$204,"Yes")=0,"",CHOOSE(MAXIFS('Mapping Entries'!$N$5:$N$204,'Mapping Entries'!$B$5:$B$204,$A91,'Mapping Entries'!$D$5:$D$204,K$4,'Mapping Entries'!$O$5:$O$204,"Yes"),"I","D","R","M")))</f>
        <v/>
      </c>
      <c r="L91" s="9">
        <f>IF(OR($A91="",L$4=""),"",IF(COUNTIFS('Mapping Entries'!$B$5:$B$204,$A91,'Mapping Entries'!$D$5:$D$204,L$4,'Mapping Entries'!$O$5:$O$204,"Yes")=0,"",CHOOSE(MAXIFS('Mapping Entries'!$N$5:$N$204,'Mapping Entries'!$B$5:$B$204,$A91,'Mapping Entries'!$D$5:$D$204,L$4,'Mapping Entries'!$O$5:$O$204,"Yes"),"I","D","R","M")))</f>
        <v/>
      </c>
      <c r="M91" s="9">
        <f>IF(OR($A91="",M$4=""),"",IF(COUNTIFS('Mapping Entries'!$B$5:$B$204,$A91,'Mapping Entries'!$D$5:$D$204,M$4,'Mapping Entries'!$O$5:$O$204,"Yes")=0,"",CHOOSE(MAXIFS('Mapping Entries'!$N$5:$N$204,'Mapping Entries'!$B$5:$B$204,$A91,'Mapping Entries'!$D$5:$D$204,M$4,'Mapping Entries'!$O$5:$O$204,"Yes"),"I","D","R","M")))</f>
        <v/>
      </c>
      <c r="N91" s="9">
        <f>IF(OR($A91="",N$4=""),"",IF(COUNTIFS('Mapping Entries'!$B$5:$B$204,$A91,'Mapping Entries'!$D$5:$D$204,N$4,'Mapping Entries'!$O$5:$O$204,"Yes")=0,"",CHOOSE(MAXIFS('Mapping Entries'!$N$5:$N$204,'Mapping Entries'!$B$5:$B$204,$A91,'Mapping Entries'!$D$5:$D$204,N$4,'Mapping Entries'!$O$5:$O$204,"Yes"),"I","D","R","M")))</f>
        <v/>
      </c>
      <c r="O91" s="9">
        <f>IF(OR($A91="",O$4=""),"",IF(COUNTIFS('Mapping Entries'!$B$5:$B$204,$A91,'Mapping Entries'!$D$5:$D$204,O$4,'Mapping Entries'!$O$5:$O$204,"Yes")=0,"",CHOOSE(MAXIFS('Mapping Entries'!$N$5:$N$204,'Mapping Entries'!$B$5:$B$204,$A91,'Mapping Entries'!$D$5:$D$204,O$4,'Mapping Entries'!$O$5:$O$204,"Yes"),"I","D","R","M")))</f>
        <v/>
      </c>
      <c r="P91" s="9">
        <f>IF(OR($A91="",P$4=""),"",IF(COUNTIFS('Mapping Entries'!$B$5:$B$204,$A91,'Mapping Entries'!$D$5:$D$204,P$4,'Mapping Entries'!$O$5:$O$204,"Yes")=0,"",CHOOSE(MAXIFS('Mapping Entries'!$N$5:$N$204,'Mapping Entries'!$B$5:$B$204,$A91,'Mapping Entries'!$D$5:$D$204,P$4,'Mapping Entries'!$O$5:$O$204,"Yes"),"I","D","R","M")))</f>
        <v/>
      </c>
      <c r="Q91" s="9">
        <f>IF(OR($A91="",Q$4=""),"",IF(COUNTIFS('Mapping Entries'!$B$5:$B$204,$A91,'Mapping Entries'!$D$5:$D$204,Q$4,'Mapping Entries'!$O$5:$O$204,"Yes")=0,"",CHOOSE(MAXIFS('Mapping Entries'!$N$5:$N$204,'Mapping Entries'!$B$5:$B$204,$A91,'Mapping Entries'!$D$5:$D$204,Q$4,'Mapping Entries'!$O$5:$O$204,"Yes"),"I","D","R","M")))</f>
        <v/>
      </c>
      <c r="R91" s="9">
        <f>IF(OR($A91="",R$4=""),"",IF(COUNTIFS('Mapping Entries'!$B$5:$B$204,$A91,'Mapping Entries'!$D$5:$D$204,R$4,'Mapping Entries'!$O$5:$O$204,"Yes")=0,"",CHOOSE(MAXIFS('Mapping Entries'!$N$5:$N$204,'Mapping Entries'!$B$5:$B$204,$A91,'Mapping Entries'!$D$5:$D$204,R$4,'Mapping Entries'!$O$5:$O$204,"Yes"),"I","D","R","M")))</f>
        <v/>
      </c>
      <c r="S91" s="9">
        <f>IF(OR($A91="",S$4=""),"",IF(COUNTIFS('Mapping Entries'!$B$5:$B$204,$A91,'Mapping Entries'!$D$5:$D$204,S$4,'Mapping Entries'!$O$5:$O$204,"Yes")=0,"",CHOOSE(MAXIFS('Mapping Entries'!$N$5:$N$204,'Mapping Entries'!$B$5:$B$204,$A91,'Mapping Entries'!$D$5:$D$204,S$4,'Mapping Entries'!$O$5:$O$204,"Yes"),"I","D","R","M")))</f>
        <v/>
      </c>
      <c r="T91" s="9">
        <f>IF(OR($A91="",T$4=""),"",IF(COUNTIFS('Mapping Entries'!$B$5:$B$204,$A91,'Mapping Entries'!$D$5:$D$204,T$4,'Mapping Entries'!$O$5:$O$204,"Yes")=0,"",CHOOSE(MAXIFS('Mapping Entries'!$N$5:$N$204,'Mapping Entries'!$B$5:$B$204,$A91,'Mapping Entries'!$D$5:$D$204,T$4,'Mapping Entries'!$O$5:$O$204,"Yes"),"I","D","R","M")))</f>
        <v/>
      </c>
      <c r="U91" s="9">
        <f>IF(OR($A91="",U$4=""),"",IF(COUNTIFS('Mapping Entries'!$B$5:$B$204,$A91,'Mapping Entries'!$D$5:$D$204,U$4,'Mapping Entries'!$O$5:$O$204,"Yes")=0,"",CHOOSE(MAXIFS('Mapping Entries'!$N$5:$N$204,'Mapping Entries'!$B$5:$B$204,$A91,'Mapping Entries'!$D$5:$D$204,U$4,'Mapping Entries'!$O$5:$O$204,"Yes"),"I","D","R","M")))</f>
        <v/>
      </c>
      <c r="V91" s="9">
        <f>IF(OR($A91="",V$4=""),"",IF(COUNTIFS('Mapping Entries'!$B$5:$B$204,$A91,'Mapping Entries'!$D$5:$D$204,V$4,'Mapping Entries'!$O$5:$O$204,"Yes")=0,"",CHOOSE(MAXIFS('Mapping Entries'!$N$5:$N$204,'Mapping Entries'!$B$5:$B$204,$A91,'Mapping Entries'!$D$5:$D$204,V$4,'Mapping Entries'!$O$5:$O$204,"Yes"),"I","D","R","M")))</f>
        <v/>
      </c>
      <c r="W91" s="9">
        <f>IF(A91="","",COUNTIF(C91:V91,"?"))</f>
        <v/>
      </c>
      <c r="X91" s="19">
        <f>IF(A91="","",IFERROR(W91/COUNTIF($C$4:$V$4,"?*"),""))</f>
        <v/>
      </c>
      <c r="Y91" s="9">
        <f>IF(A91="","",COUNTIF(C91:V91,"M"))</f>
        <v/>
      </c>
    </row>
    <row r="92">
      <c r="A92" s="9">
        <f>IF('Lists &amp; Settings'!A92="","",'Lists &amp; Settings'!A92)</f>
        <v/>
      </c>
      <c r="B92" s="16">
        <f>IF(A92="","",'Lists &amp; Settings'!B92)</f>
        <v/>
      </c>
      <c r="C92" s="9">
        <f>IF(OR($A92="",C$4=""),"",IF(COUNTIFS('Mapping Entries'!$B$5:$B$204,$A92,'Mapping Entries'!$D$5:$D$204,C$4,'Mapping Entries'!$O$5:$O$204,"Yes")=0,"",CHOOSE(MAXIFS('Mapping Entries'!$N$5:$N$204,'Mapping Entries'!$B$5:$B$204,$A92,'Mapping Entries'!$D$5:$D$204,C$4,'Mapping Entries'!$O$5:$O$204,"Yes"),"I","D","R","M")))</f>
        <v/>
      </c>
      <c r="D92" s="9">
        <f>IF(OR($A92="",D$4=""),"",IF(COUNTIFS('Mapping Entries'!$B$5:$B$204,$A92,'Mapping Entries'!$D$5:$D$204,D$4,'Mapping Entries'!$O$5:$O$204,"Yes")=0,"",CHOOSE(MAXIFS('Mapping Entries'!$N$5:$N$204,'Mapping Entries'!$B$5:$B$204,$A92,'Mapping Entries'!$D$5:$D$204,D$4,'Mapping Entries'!$O$5:$O$204,"Yes"),"I","D","R","M")))</f>
        <v/>
      </c>
      <c r="E92" s="9">
        <f>IF(OR($A92="",E$4=""),"",IF(COUNTIFS('Mapping Entries'!$B$5:$B$204,$A92,'Mapping Entries'!$D$5:$D$204,E$4,'Mapping Entries'!$O$5:$O$204,"Yes")=0,"",CHOOSE(MAXIFS('Mapping Entries'!$N$5:$N$204,'Mapping Entries'!$B$5:$B$204,$A92,'Mapping Entries'!$D$5:$D$204,E$4,'Mapping Entries'!$O$5:$O$204,"Yes"),"I","D","R","M")))</f>
        <v/>
      </c>
      <c r="F92" s="9">
        <f>IF(OR($A92="",F$4=""),"",IF(COUNTIFS('Mapping Entries'!$B$5:$B$204,$A92,'Mapping Entries'!$D$5:$D$204,F$4,'Mapping Entries'!$O$5:$O$204,"Yes")=0,"",CHOOSE(MAXIFS('Mapping Entries'!$N$5:$N$204,'Mapping Entries'!$B$5:$B$204,$A92,'Mapping Entries'!$D$5:$D$204,F$4,'Mapping Entries'!$O$5:$O$204,"Yes"),"I","D","R","M")))</f>
        <v/>
      </c>
      <c r="G92" s="9">
        <f>IF(OR($A92="",G$4=""),"",IF(COUNTIFS('Mapping Entries'!$B$5:$B$204,$A92,'Mapping Entries'!$D$5:$D$204,G$4,'Mapping Entries'!$O$5:$O$204,"Yes")=0,"",CHOOSE(MAXIFS('Mapping Entries'!$N$5:$N$204,'Mapping Entries'!$B$5:$B$204,$A92,'Mapping Entries'!$D$5:$D$204,G$4,'Mapping Entries'!$O$5:$O$204,"Yes"),"I","D","R","M")))</f>
        <v/>
      </c>
      <c r="H92" s="9">
        <f>IF(OR($A92="",H$4=""),"",IF(COUNTIFS('Mapping Entries'!$B$5:$B$204,$A92,'Mapping Entries'!$D$5:$D$204,H$4,'Mapping Entries'!$O$5:$O$204,"Yes")=0,"",CHOOSE(MAXIFS('Mapping Entries'!$N$5:$N$204,'Mapping Entries'!$B$5:$B$204,$A92,'Mapping Entries'!$D$5:$D$204,H$4,'Mapping Entries'!$O$5:$O$204,"Yes"),"I","D","R","M")))</f>
        <v/>
      </c>
      <c r="I92" s="9">
        <f>IF(OR($A92="",I$4=""),"",IF(COUNTIFS('Mapping Entries'!$B$5:$B$204,$A92,'Mapping Entries'!$D$5:$D$204,I$4,'Mapping Entries'!$O$5:$O$204,"Yes")=0,"",CHOOSE(MAXIFS('Mapping Entries'!$N$5:$N$204,'Mapping Entries'!$B$5:$B$204,$A92,'Mapping Entries'!$D$5:$D$204,I$4,'Mapping Entries'!$O$5:$O$204,"Yes"),"I","D","R","M")))</f>
        <v/>
      </c>
      <c r="J92" s="9">
        <f>IF(OR($A92="",J$4=""),"",IF(COUNTIFS('Mapping Entries'!$B$5:$B$204,$A92,'Mapping Entries'!$D$5:$D$204,J$4,'Mapping Entries'!$O$5:$O$204,"Yes")=0,"",CHOOSE(MAXIFS('Mapping Entries'!$N$5:$N$204,'Mapping Entries'!$B$5:$B$204,$A92,'Mapping Entries'!$D$5:$D$204,J$4,'Mapping Entries'!$O$5:$O$204,"Yes"),"I","D","R","M")))</f>
        <v/>
      </c>
      <c r="K92" s="9">
        <f>IF(OR($A92="",K$4=""),"",IF(COUNTIFS('Mapping Entries'!$B$5:$B$204,$A92,'Mapping Entries'!$D$5:$D$204,K$4,'Mapping Entries'!$O$5:$O$204,"Yes")=0,"",CHOOSE(MAXIFS('Mapping Entries'!$N$5:$N$204,'Mapping Entries'!$B$5:$B$204,$A92,'Mapping Entries'!$D$5:$D$204,K$4,'Mapping Entries'!$O$5:$O$204,"Yes"),"I","D","R","M")))</f>
        <v/>
      </c>
      <c r="L92" s="9">
        <f>IF(OR($A92="",L$4=""),"",IF(COUNTIFS('Mapping Entries'!$B$5:$B$204,$A92,'Mapping Entries'!$D$5:$D$204,L$4,'Mapping Entries'!$O$5:$O$204,"Yes")=0,"",CHOOSE(MAXIFS('Mapping Entries'!$N$5:$N$204,'Mapping Entries'!$B$5:$B$204,$A92,'Mapping Entries'!$D$5:$D$204,L$4,'Mapping Entries'!$O$5:$O$204,"Yes"),"I","D","R","M")))</f>
        <v/>
      </c>
      <c r="M92" s="9">
        <f>IF(OR($A92="",M$4=""),"",IF(COUNTIFS('Mapping Entries'!$B$5:$B$204,$A92,'Mapping Entries'!$D$5:$D$204,M$4,'Mapping Entries'!$O$5:$O$204,"Yes")=0,"",CHOOSE(MAXIFS('Mapping Entries'!$N$5:$N$204,'Mapping Entries'!$B$5:$B$204,$A92,'Mapping Entries'!$D$5:$D$204,M$4,'Mapping Entries'!$O$5:$O$204,"Yes"),"I","D","R","M")))</f>
        <v/>
      </c>
      <c r="N92" s="9">
        <f>IF(OR($A92="",N$4=""),"",IF(COUNTIFS('Mapping Entries'!$B$5:$B$204,$A92,'Mapping Entries'!$D$5:$D$204,N$4,'Mapping Entries'!$O$5:$O$204,"Yes")=0,"",CHOOSE(MAXIFS('Mapping Entries'!$N$5:$N$204,'Mapping Entries'!$B$5:$B$204,$A92,'Mapping Entries'!$D$5:$D$204,N$4,'Mapping Entries'!$O$5:$O$204,"Yes"),"I","D","R","M")))</f>
        <v/>
      </c>
      <c r="O92" s="9">
        <f>IF(OR($A92="",O$4=""),"",IF(COUNTIFS('Mapping Entries'!$B$5:$B$204,$A92,'Mapping Entries'!$D$5:$D$204,O$4,'Mapping Entries'!$O$5:$O$204,"Yes")=0,"",CHOOSE(MAXIFS('Mapping Entries'!$N$5:$N$204,'Mapping Entries'!$B$5:$B$204,$A92,'Mapping Entries'!$D$5:$D$204,O$4,'Mapping Entries'!$O$5:$O$204,"Yes"),"I","D","R","M")))</f>
        <v/>
      </c>
      <c r="P92" s="9">
        <f>IF(OR($A92="",P$4=""),"",IF(COUNTIFS('Mapping Entries'!$B$5:$B$204,$A92,'Mapping Entries'!$D$5:$D$204,P$4,'Mapping Entries'!$O$5:$O$204,"Yes")=0,"",CHOOSE(MAXIFS('Mapping Entries'!$N$5:$N$204,'Mapping Entries'!$B$5:$B$204,$A92,'Mapping Entries'!$D$5:$D$204,P$4,'Mapping Entries'!$O$5:$O$204,"Yes"),"I","D","R","M")))</f>
        <v/>
      </c>
      <c r="Q92" s="9">
        <f>IF(OR($A92="",Q$4=""),"",IF(COUNTIFS('Mapping Entries'!$B$5:$B$204,$A92,'Mapping Entries'!$D$5:$D$204,Q$4,'Mapping Entries'!$O$5:$O$204,"Yes")=0,"",CHOOSE(MAXIFS('Mapping Entries'!$N$5:$N$204,'Mapping Entries'!$B$5:$B$204,$A92,'Mapping Entries'!$D$5:$D$204,Q$4,'Mapping Entries'!$O$5:$O$204,"Yes"),"I","D","R","M")))</f>
        <v/>
      </c>
      <c r="R92" s="9">
        <f>IF(OR($A92="",R$4=""),"",IF(COUNTIFS('Mapping Entries'!$B$5:$B$204,$A92,'Mapping Entries'!$D$5:$D$204,R$4,'Mapping Entries'!$O$5:$O$204,"Yes")=0,"",CHOOSE(MAXIFS('Mapping Entries'!$N$5:$N$204,'Mapping Entries'!$B$5:$B$204,$A92,'Mapping Entries'!$D$5:$D$204,R$4,'Mapping Entries'!$O$5:$O$204,"Yes"),"I","D","R","M")))</f>
        <v/>
      </c>
      <c r="S92" s="9">
        <f>IF(OR($A92="",S$4=""),"",IF(COUNTIFS('Mapping Entries'!$B$5:$B$204,$A92,'Mapping Entries'!$D$5:$D$204,S$4,'Mapping Entries'!$O$5:$O$204,"Yes")=0,"",CHOOSE(MAXIFS('Mapping Entries'!$N$5:$N$204,'Mapping Entries'!$B$5:$B$204,$A92,'Mapping Entries'!$D$5:$D$204,S$4,'Mapping Entries'!$O$5:$O$204,"Yes"),"I","D","R","M")))</f>
        <v/>
      </c>
      <c r="T92" s="9">
        <f>IF(OR($A92="",T$4=""),"",IF(COUNTIFS('Mapping Entries'!$B$5:$B$204,$A92,'Mapping Entries'!$D$5:$D$204,T$4,'Mapping Entries'!$O$5:$O$204,"Yes")=0,"",CHOOSE(MAXIFS('Mapping Entries'!$N$5:$N$204,'Mapping Entries'!$B$5:$B$204,$A92,'Mapping Entries'!$D$5:$D$204,T$4,'Mapping Entries'!$O$5:$O$204,"Yes"),"I","D","R","M")))</f>
        <v/>
      </c>
      <c r="U92" s="9">
        <f>IF(OR($A92="",U$4=""),"",IF(COUNTIFS('Mapping Entries'!$B$5:$B$204,$A92,'Mapping Entries'!$D$5:$D$204,U$4,'Mapping Entries'!$O$5:$O$204,"Yes")=0,"",CHOOSE(MAXIFS('Mapping Entries'!$N$5:$N$204,'Mapping Entries'!$B$5:$B$204,$A92,'Mapping Entries'!$D$5:$D$204,U$4,'Mapping Entries'!$O$5:$O$204,"Yes"),"I","D","R","M")))</f>
        <v/>
      </c>
      <c r="V92" s="9">
        <f>IF(OR($A92="",V$4=""),"",IF(COUNTIFS('Mapping Entries'!$B$5:$B$204,$A92,'Mapping Entries'!$D$5:$D$204,V$4,'Mapping Entries'!$O$5:$O$204,"Yes")=0,"",CHOOSE(MAXIFS('Mapping Entries'!$N$5:$N$204,'Mapping Entries'!$B$5:$B$204,$A92,'Mapping Entries'!$D$5:$D$204,V$4,'Mapping Entries'!$O$5:$O$204,"Yes"),"I","D","R","M")))</f>
        <v/>
      </c>
      <c r="W92" s="9">
        <f>IF(A92="","",COUNTIF(C92:V92,"?"))</f>
        <v/>
      </c>
      <c r="X92" s="19">
        <f>IF(A92="","",IFERROR(W92/COUNTIF($C$4:$V$4,"?*"),""))</f>
        <v/>
      </c>
      <c r="Y92" s="9">
        <f>IF(A92="","",COUNTIF(C92:V92,"M"))</f>
        <v/>
      </c>
    </row>
    <row r="93">
      <c r="A93" s="9">
        <f>IF('Lists &amp; Settings'!A93="","",'Lists &amp; Settings'!A93)</f>
        <v/>
      </c>
      <c r="B93" s="16">
        <f>IF(A93="","",'Lists &amp; Settings'!B93)</f>
        <v/>
      </c>
      <c r="C93" s="9">
        <f>IF(OR($A93="",C$4=""),"",IF(COUNTIFS('Mapping Entries'!$B$5:$B$204,$A93,'Mapping Entries'!$D$5:$D$204,C$4,'Mapping Entries'!$O$5:$O$204,"Yes")=0,"",CHOOSE(MAXIFS('Mapping Entries'!$N$5:$N$204,'Mapping Entries'!$B$5:$B$204,$A93,'Mapping Entries'!$D$5:$D$204,C$4,'Mapping Entries'!$O$5:$O$204,"Yes"),"I","D","R","M")))</f>
        <v/>
      </c>
      <c r="D93" s="9">
        <f>IF(OR($A93="",D$4=""),"",IF(COUNTIFS('Mapping Entries'!$B$5:$B$204,$A93,'Mapping Entries'!$D$5:$D$204,D$4,'Mapping Entries'!$O$5:$O$204,"Yes")=0,"",CHOOSE(MAXIFS('Mapping Entries'!$N$5:$N$204,'Mapping Entries'!$B$5:$B$204,$A93,'Mapping Entries'!$D$5:$D$204,D$4,'Mapping Entries'!$O$5:$O$204,"Yes"),"I","D","R","M")))</f>
        <v/>
      </c>
      <c r="E93" s="9">
        <f>IF(OR($A93="",E$4=""),"",IF(COUNTIFS('Mapping Entries'!$B$5:$B$204,$A93,'Mapping Entries'!$D$5:$D$204,E$4,'Mapping Entries'!$O$5:$O$204,"Yes")=0,"",CHOOSE(MAXIFS('Mapping Entries'!$N$5:$N$204,'Mapping Entries'!$B$5:$B$204,$A93,'Mapping Entries'!$D$5:$D$204,E$4,'Mapping Entries'!$O$5:$O$204,"Yes"),"I","D","R","M")))</f>
        <v/>
      </c>
      <c r="F93" s="9">
        <f>IF(OR($A93="",F$4=""),"",IF(COUNTIFS('Mapping Entries'!$B$5:$B$204,$A93,'Mapping Entries'!$D$5:$D$204,F$4,'Mapping Entries'!$O$5:$O$204,"Yes")=0,"",CHOOSE(MAXIFS('Mapping Entries'!$N$5:$N$204,'Mapping Entries'!$B$5:$B$204,$A93,'Mapping Entries'!$D$5:$D$204,F$4,'Mapping Entries'!$O$5:$O$204,"Yes"),"I","D","R","M")))</f>
        <v/>
      </c>
      <c r="G93" s="9">
        <f>IF(OR($A93="",G$4=""),"",IF(COUNTIFS('Mapping Entries'!$B$5:$B$204,$A93,'Mapping Entries'!$D$5:$D$204,G$4,'Mapping Entries'!$O$5:$O$204,"Yes")=0,"",CHOOSE(MAXIFS('Mapping Entries'!$N$5:$N$204,'Mapping Entries'!$B$5:$B$204,$A93,'Mapping Entries'!$D$5:$D$204,G$4,'Mapping Entries'!$O$5:$O$204,"Yes"),"I","D","R","M")))</f>
        <v/>
      </c>
      <c r="H93" s="9">
        <f>IF(OR($A93="",H$4=""),"",IF(COUNTIFS('Mapping Entries'!$B$5:$B$204,$A93,'Mapping Entries'!$D$5:$D$204,H$4,'Mapping Entries'!$O$5:$O$204,"Yes")=0,"",CHOOSE(MAXIFS('Mapping Entries'!$N$5:$N$204,'Mapping Entries'!$B$5:$B$204,$A93,'Mapping Entries'!$D$5:$D$204,H$4,'Mapping Entries'!$O$5:$O$204,"Yes"),"I","D","R","M")))</f>
        <v/>
      </c>
      <c r="I93" s="9">
        <f>IF(OR($A93="",I$4=""),"",IF(COUNTIFS('Mapping Entries'!$B$5:$B$204,$A93,'Mapping Entries'!$D$5:$D$204,I$4,'Mapping Entries'!$O$5:$O$204,"Yes")=0,"",CHOOSE(MAXIFS('Mapping Entries'!$N$5:$N$204,'Mapping Entries'!$B$5:$B$204,$A93,'Mapping Entries'!$D$5:$D$204,I$4,'Mapping Entries'!$O$5:$O$204,"Yes"),"I","D","R","M")))</f>
        <v/>
      </c>
      <c r="J93" s="9">
        <f>IF(OR($A93="",J$4=""),"",IF(COUNTIFS('Mapping Entries'!$B$5:$B$204,$A93,'Mapping Entries'!$D$5:$D$204,J$4,'Mapping Entries'!$O$5:$O$204,"Yes")=0,"",CHOOSE(MAXIFS('Mapping Entries'!$N$5:$N$204,'Mapping Entries'!$B$5:$B$204,$A93,'Mapping Entries'!$D$5:$D$204,J$4,'Mapping Entries'!$O$5:$O$204,"Yes"),"I","D","R","M")))</f>
        <v/>
      </c>
      <c r="K93" s="9">
        <f>IF(OR($A93="",K$4=""),"",IF(COUNTIFS('Mapping Entries'!$B$5:$B$204,$A93,'Mapping Entries'!$D$5:$D$204,K$4,'Mapping Entries'!$O$5:$O$204,"Yes")=0,"",CHOOSE(MAXIFS('Mapping Entries'!$N$5:$N$204,'Mapping Entries'!$B$5:$B$204,$A93,'Mapping Entries'!$D$5:$D$204,K$4,'Mapping Entries'!$O$5:$O$204,"Yes"),"I","D","R","M")))</f>
        <v/>
      </c>
      <c r="L93" s="9">
        <f>IF(OR($A93="",L$4=""),"",IF(COUNTIFS('Mapping Entries'!$B$5:$B$204,$A93,'Mapping Entries'!$D$5:$D$204,L$4,'Mapping Entries'!$O$5:$O$204,"Yes")=0,"",CHOOSE(MAXIFS('Mapping Entries'!$N$5:$N$204,'Mapping Entries'!$B$5:$B$204,$A93,'Mapping Entries'!$D$5:$D$204,L$4,'Mapping Entries'!$O$5:$O$204,"Yes"),"I","D","R","M")))</f>
        <v/>
      </c>
      <c r="M93" s="9">
        <f>IF(OR($A93="",M$4=""),"",IF(COUNTIFS('Mapping Entries'!$B$5:$B$204,$A93,'Mapping Entries'!$D$5:$D$204,M$4,'Mapping Entries'!$O$5:$O$204,"Yes")=0,"",CHOOSE(MAXIFS('Mapping Entries'!$N$5:$N$204,'Mapping Entries'!$B$5:$B$204,$A93,'Mapping Entries'!$D$5:$D$204,M$4,'Mapping Entries'!$O$5:$O$204,"Yes"),"I","D","R","M")))</f>
        <v/>
      </c>
      <c r="N93" s="9">
        <f>IF(OR($A93="",N$4=""),"",IF(COUNTIFS('Mapping Entries'!$B$5:$B$204,$A93,'Mapping Entries'!$D$5:$D$204,N$4,'Mapping Entries'!$O$5:$O$204,"Yes")=0,"",CHOOSE(MAXIFS('Mapping Entries'!$N$5:$N$204,'Mapping Entries'!$B$5:$B$204,$A93,'Mapping Entries'!$D$5:$D$204,N$4,'Mapping Entries'!$O$5:$O$204,"Yes"),"I","D","R","M")))</f>
        <v/>
      </c>
      <c r="O93" s="9">
        <f>IF(OR($A93="",O$4=""),"",IF(COUNTIFS('Mapping Entries'!$B$5:$B$204,$A93,'Mapping Entries'!$D$5:$D$204,O$4,'Mapping Entries'!$O$5:$O$204,"Yes")=0,"",CHOOSE(MAXIFS('Mapping Entries'!$N$5:$N$204,'Mapping Entries'!$B$5:$B$204,$A93,'Mapping Entries'!$D$5:$D$204,O$4,'Mapping Entries'!$O$5:$O$204,"Yes"),"I","D","R","M")))</f>
        <v/>
      </c>
      <c r="P93" s="9">
        <f>IF(OR($A93="",P$4=""),"",IF(COUNTIFS('Mapping Entries'!$B$5:$B$204,$A93,'Mapping Entries'!$D$5:$D$204,P$4,'Mapping Entries'!$O$5:$O$204,"Yes")=0,"",CHOOSE(MAXIFS('Mapping Entries'!$N$5:$N$204,'Mapping Entries'!$B$5:$B$204,$A93,'Mapping Entries'!$D$5:$D$204,P$4,'Mapping Entries'!$O$5:$O$204,"Yes"),"I","D","R","M")))</f>
        <v/>
      </c>
      <c r="Q93" s="9">
        <f>IF(OR($A93="",Q$4=""),"",IF(COUNTIFS('Mapping Entries'!$B$5:$B$204,$A93,'Mapping Entries'!$D$5:$D$204,Q$4,'Mapping Entries'!$O$5:$O$204,"Yes")=0,"",CHOOSE(MAXIFS('Mapping Entries'!$N$5:$N$204,'Mapping Entries'!$B$5:$B$204,$A93,'Mapping Entries'!$D$5:$D$204,Q$4,'Mapping Entries'!$O$5:$O$204,"Yes"),"I","D","R","M")))</f>
        <v/>
      </c>
      <c r="R93" s="9">
        <f>IF(OR($A93="",R$4=""),"",IF(COUNTIFS('Mapping Entries'!$B$5:$B$204,$A93,'Mapping Entries'!$D$5:$D$204,R$4,'Mapping Entries'!$O$5:$O$204,"Yes")=0,"",CHOOSE(MAXIFS('Mapping Entries'!$N$5:$N$204,'Mapping Entries'!$B$5:$B$204,$A93,'Mapping Entries'!$D$5:$D$204,R$4,'Mapping Entries'!$O$5:$O$204,"Yes"),"I","D","R","M")))</f>
        <v/>
      </c>
      <c r="S93" s="9">
        <f>IF(OR($A93="",S$4=""),"",IF(COUNTIFS('Mapping Entries'!$B$5:$B$204,$A93,'Mapping Entries'!$D$5:$D$204,S$4,'Mapping Entries'!$O$5:$O$204,"Yes")=0,"",CHOOSE(MAXIFS('Mapping Entries'!$N$5:$N$204,'Mapping Entries'!$B$5:$B$204,$A93,'Mapping Entries'!$D$5:$D$204,S$4,'Mapping Entries'!$O$5:$O$204,"Yes"),"I","D","R","M")))</f>
        <v/>
      </c>
      <c r="T93" s="9">
        <f>IF(OR($A93="",T$4=""),"",IF(COUNTIFS('Mapping Entries'!$B$5:$B$204,$A93,'Mapping Entries'!$D$5:$D$204,T$4,'Mapping Entries'!$O$5:$O$204,"Yes")=0,"",CHOOSE(MAXIFS('Mapping Entries'!$N$5:$N$204,'Mapping Entries'!$B$5:$B$204,$A93,'Mapping Entries'!$D$5:$D$204,T$4,'Mapping Entries'!$O$5:$O$204,"Yes"),"I","D","R","M")))</f>
        <v/>
      </c>
      <c r="U93" s="9">
        <f>IF(OR($A93="",U$4=""),"",IF(COUNTIFS('Mapping Entries'!$B$5:$B$204,$A93,'Mapping Entries'!$D$5:$D$204,U$4,'Mapping Entries'!$O$5:$O$204,"Yes")=0,"",CHOOSE(MAXIFS('Mapping Entries'!$N$5:$N$204,'Mapping Entries'!$B$5:$B$204,$A93,'Mapping Entries'!$D$5:$D$204,U$4,'Mapping Entries'!$O$5:$O$204,"Yes"),"I","D","R","M")))</f>
        <v/>
      </c>
      <c r="V93" s="9">
        <f>IF(OR($A93="",V$4=""),"",IF(COUNTIFS('Mapping Entries'!$B$5:$B$204,$A93,'Mapping Entries'!$D$5:$D$204,V$4,'Mapping Entries'!$O$5:$O$204,"Yes")=0,"",CHOOSE(MAXIFS('Mapping Entries'!$N$5:$N$204,'Mapping Entries'!$B$5:$B$204,$A93,'Mapping Entries'!$D$5:$D$204,V$4,'Mapping Entries'!$O$5:$O$204,"Yes"),"I","D","R","M")))</f>
        <v/>
      </c>
      <c r="W93" s="9">
        <f>IF(A93="","",COUNTIF(C93:V93,"?"))</f>
        <v/>
      </c>
      <c r="X93" s="19">
        <f>IF(A93="","",IFERROR(W93/COUNTIF($C$4:$V$4,"?*"),""))</f>
        <v/>
      </c>
      <c r="Y93" s="9">
        <f>IF(A93="","",COUNTIF(C93:V93,"M"))</f>
        <v/>
      </c>
    </row>
    <row r="94">
      <c r="A94" s="9">
        <f>IF('Lists &amp; Settings'!A94="","",'Lists &amp; Settings'!A94)</f>
        <v/>
      </c>
      <c r="B94" s="16">
        <f>IF(A94="","",'Lists &amp; Settings'!B94)</f>
        <v/>
      </c>
      <c r="C94" s="9">
        <f>IF(OR($A94="",C$4=""),"",IF(COUNTIFS('Mapping Entries'!$B$5:$B$204,$A94,'Mapping Entries'!$D$5:$D$204,C$4,'Mapping Entries'!$O$5:$O$204,"Yes")=0,"",CHOOSE(MAXIFS('Mapping Entries'!$N$5:$N$204,'Mapping Entries'!$B$5:$B$204,$A94,'Mapping Entries'!$D$5:$D$204,C$4,'Mapping Entries'!$O$5:$O$204,"Yes"),"I","D","R","M")))</f>
        <v/>
      </c>
      <c r="D94" s="9">
        <f>IF(OR($A94="",D$4=""),"",IF(COUNTIFS('Mapping Entries'!$B$5:$B$204,$A94,'Mapping Entries'!$D$5:$D$204,D$4,'Mapping Entries'!$O$5:$O$204,"Yes")=0,"",CHOOSE(MAXIFS('Mapping Entries'!$N$5:$N$204,'Mapping Entries'!$B$5:$B$204,$A94,'Mapping Entries'!$D$5:$D$204,D$4,'Mapping Entries'!$O$5:$O$204,"Yes"),"I","D","R","M")))</f>
        <v/>
      </c>
      <c r="E94" s="9">
        <f>IF(OR($A94="",E$4=""),"",IF(COUNTIFS('Mapping Entries'!$B$5:$B$204,$A94,'Mapping Entries'!$D$5:$D$204,E$4,'Mapping Entries'!$O$5:$O$204,"Yes")=0,"",CHOOSE(MAXIFS('Mapping Entries'!$N$5:$N$204,'Mapping Entries'!$B$5:$B$204,$A94,'Mapping Entries'!$D$5:$D$204,E$4,'Mapping Entries'!$O$5:$O$204,"Yes"),"I","D","R","M")))</f>
        <v/>
      </c>
      <c r="F94" s="9">
        <f>IF(OR($A94="",F$4=""),"",IF(COUNTIFS('Mapping Entries'!$B$5:$B$204,$A94,'Mapping Entries'!$D$5:$D$204,F$4,'Mapping Entries'!$O$5:$O$204,"Yes")=0,"",CHOOSE(MAXIFS('Mapping Entries'!$N$5:$N$204,'Mapping Entries'!$B$5:$B$204,$A94,'Mapping Entries'!$D$5:$D$204,F$4,'Mapping Entries'!$O$5:$O$204,"Yes"),"I","D","R","M")))</f>
        <v/>
      </c>
      <c r="G94" s="9">
        <f>IF(OR($A94="",G$4=""),"",IF(COUNTIFS('Mapping Entries'!$B$5:$B$204,$A94,'Mapping Entries'!$D$5:$D$204,G$4,'Mapping Entries'!$O$5:$O$204,"Yes")=0,"",CHOOSE(MAXIFS('Mapping Entries'!$N$5:$N$204,'Mapping Entries'!$B$5:$B$204,$A94,'Mapping Entries'!$D$5:$D$204,G$4,'Mapping Entries'!$O$5:$O$204,"Yes"),"I","D","R","M")))</f>
        <v/>
      </c>
      <c r="H94" s="9">
        <f>IF(OR($A94="",H$4=""),"",IF(COUNTIFS('Mapping Entries'!$B$5:$B$204,$A94,'Mapping Entries'!$D$5:$D$204,H$4,'Mapping Entries'!$O$5:$O$204,"Yes")=0,"",CHOOSE(MAXIFS('Mapping Entries'!$N$5:$N$204,'Mapping Entries'!$B$5:$B$204,$A94,'Mapping Entries'!$D$5:$D$204,H$4,'Mapping Entries'!$O$5:$O$204,"Yes"),"I","D","R","M")))</f>
        <v/>
      </c>
      <c r="I94" s="9">
        <f>IF(OR($A94="",I$4=""),"",IF(COUNTIFS('Mapping Entries'!$B$5:$B$204,$A94,'Mapping Entries'!$D$5:$D$204,I$4,'Mapping Entries'!$O$5:$O$204,"Yes")=0,"",CHOOSE(MAXIFS('Mapping Entries'!$N$5:$N$204,'Mapping Entries'!$B$5:$B$204,$A94,'Mapping Entries'!$D$5:$D$204,I$4,'Mapping Entries'!$O$5:$O$204,"Yes"),"I","D","R","M")))</f>
        <v/>
      </c>
      <c r="J94" s="9">
        <f>IF(OR($A94="",J$4=""),"",IF(COUNTIFS('Mapping Entries'!$B$5:$B$204,$A94,'Mapping Entries'!$D$5:$D$204,J$4,'Mapping Entries'!$O$5:$O$204,"Yes")=0,"",CHOOSE(MAXIFS('Mapping Entries'!$N$5:$N$204,'Mapping Entries'!$B$5:$B$204,$A94,'Mapping Entries'!$D$5:$D$204,J$4,'Mapping Entries'!$O$5:$O$204,"Yes"),"I","D","R","M")))</f>
        <v/>
      </c>
      <c r="K94" s="9">
        <f>IF(OR($A94="",K$4=""),"",IF(COUNTIFS('Mapping Entries'!$B$5:$B$204,$A94,'Mapping Entries'!$D$5:$D$204,K$4,'Mapping Entries'!$O$5:$O$204,"Yes")=0,"",CHOOSE(MAXIFS('Mapping Entries'!$N$5:$N$204,'Mapping Entries'!$B$5:$B$204,$A94,'Mapping Entries'!$D$5:$D$204,K$4,'Mapping Entries'!$O$5:$O$204,"Yes"),"I","D","R","M")))</f>
        <v/>
      </c>
      <c r="L94" s="9">
        <f>IF(OR($A94="",L$4=""),"",IF(COUNTIFS('Mapping Entries'!$B$5:$B$204,$A94,'Mapping Entries'!$D$5:$D$204,L$4,'Mapping Entries'!$O$5:$O$204,"Yes")=0,"",CHOOSE(MAXIFS('Mapping Entries'!$N$5:$N$204,'Mapping Entries'!$B$5:$B$204,$A94,'Mapping Entries'!$D$5:$D$204,L$4,'Mapping Entries'!$O$5:$O$204,"Yes"),"I","D","R","M")))</f>
        <v/>
      </c>
      <c r="M94" s="9">
        <f>IF(OR($A94="",M$4=""),"",IF(COUNTIFS('Mapping Entries'!$B$5:$B$204,$A94,'Mapping Entries'!$D$5:$D$204,M$4,'Mapping Entries'!$O$5:$O$204,"Yes")=0,"",CHOOSE(MAXIFS('Mapping Entries'!$N$5:$N$204,'Mapping Entries'!$B$5:$B$204,$A94,'Mapping Entries'!$D$5:$D$204,M$4,'Mapping Entries'!$O$5:$O$204,"Yes"),"I","D","R","M")))</f>
        <v/>
      </c>
      <c r="N94" s="9">
        <f>IF(OR($A94="",N$4=""),"",IF(COUNTIFS('Mapping Entries'!$B$5:$B$204,$A94,'Mapping Entries'!$D$5:$D$204,N$4,'Mapping Entries'!$O$5:$O$204,"Yes")=0,"",CHOOSE(MAXIFS('Mapping Entries'!$N$5:$N$204,'Mapping Entries'!$B$5:$B$204,$A94,'Mapping Entries'!$D$5:$D$204,N$4,'Mapping Entries'!$O$5:$O$204,"Yes"),"I","D","R","M")))</f>
        <v/>
      </c>
      <c r="O94" s="9">
        <f>IF(OR($A94="",O$4=""),"",IF(COUNTIFS('Mapping Entries'!$B$5:$B$204,$A94,'Mapping Entries'!$D$5:$D$204,O$4,'Mapping Entries'!$O$5:$O$204,"Yes")=0,"",CHOOSE(MAXIFS('Mapping Entries'!$N$5:$N$204,'Mapping Entries'!$B$5:$B$204,$A94,'Mapping Entries'!$D$5:$D$204,O$4,'Mapping Entries'!$O$5:$O$204,"Yes"),"I","D","R","M")))</f>
        <v/>
      </c>
      <c r="P94" s="9">
        <f>IF(OR($A94="",P$4=""),"",IF(COUNTIFS('Mapping Entries'!$B$5:$B$204,$A94,'Mapping Entries'!$D$5:$D$204,P$4,'Mapping Entries'!$O$5:$O$204,"Yes")=0,"",CHOOSE(MAXIFS('Mapping Entries'!$N$5:$N$204,'Mapping Entries'!$B$5:$B$204,$A94,'Mapping Entries'!$D$5:$D$204,P$4,'Mapping Entries'!$O$5:$O$204,"Yes"),"I","D","R","M")))</f>
        <v/>
      </c>
      <c r="Q94" s="9">
        <f>IF(OR($A94="",Q$4=""),"",IF(COUNTIFS('Mapping Entries'!$B$5:$B$204,$A94,'Mapping Entries'!$D$5:$D$204,Q$4,'Mapping Entries'!$O$5:$O$204,"Yes")=0,"",CHOOSE(MAXIFS('Mapping Entries'!$N$5:$N$204,'Mapping Entries'!$B$5:$B$204,$A94,'Mapping Entries'!$D$5:$D$204,Q$4,'Mapping Entries'!$O$5:$O$204,"Yes"),"I","D","R","M")))</f>
        <v/>
      </c>
      <c r="R94" s="9">
        <f>IF(OR($A94="",R$4=""),"",IF(COUNTIFS('Mapping Entries'!$B$5:$B$204,$A94,'Mapping Entries'!$D$5:$D$204,R$4,'Mapping Entries'!$O$5:$O$204,"Yes")=0,"",CHOOSE(MAXIFS('Mapping Entries'!$N$5:$N$204,'Mapping Entries'!$B$5:$B$204,$A94,'Mapping Entries'!$D$5:$D$204,R$4,'Mapping Entries'!$O$5:$O$204,"Yes"),"I","D","R","M")))</f>
        <v/>
      </c>
      <c r="S94" s="9">
        <f>IF(OR($A94="",S$4=""),"",IF(COUNTIFS('Mapping Entries'!$B$5:$B$204,$A94,'Mapping Entries'!$D$5:$D$204,S$4,'Mapping Entries'!$O$5:$O$204,"Yes")=0,"",CHOOSE(MAXIFS('Mapping Entries'!$N$5:$N$204,'Mapping Entries'!$B$5:$B$204,$A94,'Mapping Entries'!$D$5:$D$204,S$4,'Mapping Entries'!$O$5:$O$204,"Yes"),"I","D","R","M")))</f>
        <v/>
      </c>
      <c r="T94" s="9">
        <f>IF(OR($A94="",T$4=""),"",IF(COUNTIFS('Mapping Entries'!$B$5:$B$204,$A94,'Mapping Entries'!$D$5:$D$204,T$4,'Mapping Entries'!$O$5:$O$204,"Yes")=0,"",CHOOSE(MAXIFS('Mapping Entries'!$N$5:$N$204,'Mapping Entries'!$B$5:$B$204,$A94,'Mapping Entries'!$D$5:$D$204,T$4,'Mapping Entries'!$O$5:$O$204,"Yes"),"I","D","R","M")))</f>
        <v/>
      </c>
      <c r="U94" s="9">
        <f>IF(OR($A94="",U$4=""),"",IF(COUNTIFS('Mapping Entries'!$B$5:$B$204,$A94,'Mapping Entries'!$D$5:$D$204,U$4,'Mapping Entries'!$O$5:$O$204,"Yes")=0,"",CHOOSE(MAXIFS('Mapping Entries'!$N$5:$N$204,'Mapping Entries'!$B$5:$B$204,$A94,'Mapping Entries'!$D$5:$D$204,U$4,'Mapping Entries'!$O$5:$O$204,"Yes"),"I","D","R","M")))</f>
        <v/>
      </c>
      <c r="V94" s="9">
        <f>IF(OR($A94="",V$4=""),"",IF(COUNTIFS('Mapping Entries'!$B$5:$B$204,$A94,'Mapping Entries'!$D$5:$D$204,V$4,'Mapping Entries'!$O$5:$O$204,"Yes")=0,"",CHOOSE(MAXIFS('Mapping Entries'!$N$5:$N$204,'Mapping Entries'!$B$5:$B$204,$A94,'Mapping Entries'!$D$5:$D$204,V$4,'Mapping Entries'!$O$5:$O$204,"Yes"),"I","D","R","M")))</f>
        <v/>
      </c>
      <c r="W94" s="9">
        <f>IF(A94="","",COUNTIF(C94:V94,"?"))</f>
        <v/>
      </c>
      <c r="X94" s="19">
        <f>IF(A94="","",IFERROR(W94/COUNTIF($C$4:$V$4,"?*"),""))</f>
        <v/>
      </c>
      <c r="Y94" s="9">
        <f>IF(A94="","",COUNTIF(C94:V94,"M"))</f>
        <v/>
      </c>
    </row>
    <row r="95">
      <c r="A95" s="9">
        <f>IF('Lists &amp; Settings'!A95="","",'Lists &amp; Settings'!A95)</f>
        <v/>
      </c>
      <c r="B95" s="16">
        <f>IF(A95="","",'Lists &amp; Settings'!B95)</f>
        <v/>
      </c>
      <c r="C95" s="9">
        <f>IF(OR($A95="",C$4=""),"",IF(COUNTIFS('Mapping Entries'!$B$5:$B$204,$A95,'Mapping Entries'!$D$5:$D$204,C$4,'Mapping Entries'!$O$5:$O$204,"Yes")=0,"",CHOOSE(MAXIFS('Mapping Entries'!$N$5:$N$204,'Mapping Entries'!$B$5:$B$204,$A95,'Mapping Entries'!$D$5:$D$204,C$4,'Mapping Entries'!$O$5:$O$204,"Yes"),"I","D","R","M")))</f>
        <v/>
      </c>
      <c r="D95" s="9">
        <f>IF(OR($A95="",D$4=""),"",IF(COUNTIFS('Mapping Entries'!$B$5:$B$204,$A95,'Mapping Entries'!$D$5:$D$204,D$4,'Mapping Entries'!$O$5:$O$204,"Yes")=0,"",CHOOSE(MAXIFS('Mapping Entries'!$N$5:$N$204,'Mapping Entries'!$B$5:$B$204,$A95,'Mapping Entries'!$D$5:$D$204,D$4,'Mapping Entries'!$O$5:$O$204,"Yes"),"I","D","R","M")))</f>
        <v/>
      </c>
      <c r="E95" s="9">
        <f>IF(OR($A95="",E$4=""),"",IF(COUNTIFS('Mapping Entries'!$B$5:$B$204,$A95,'Mapping Entries'!$D$5:$D$204,E$4,'Mapping Entries'!$O$5:$O$204,"Yes")=0,"",CHOOSE(MAXIFS('Mapping Entries'!$N$5:$N$204,'Mapping Entries'!$B$5:$B$204,$A95,'Mapping Entries'!$D$5:$D$204,E$4,'Mapping Entries'!$O$5:$O$204,"Yes"),"I","D","R","M")))</f>
        <v/>
      </c>
      <c r="F95" s="9">
        <f>IF(OR($A95="",F$4=""),"",IF(COUNTIFS('Mapping Entries'!$B$5:$B$204,$A95,'Mapping Entries'!$D$5:$D$204,F$4,'Mapping Entries'!$O$5:$O$204,"Yes")=0,"",CHOOSE(MAXIFS('Mapping Entries'!$N$5:$N$204,'Mapping Entries'!$B$5:$B$204,$A95,'Mapping Entries'!$D$5:$D$204,F$4,'Mapping Entries'!$O$5:$O$204,"Yes"),"I","D","R","M")))</f>
        <v/>
      </c>
      <c r="G95" s="9">
        <f>IF(OR($A95="",G$4=""),"",IF(COUNTIFS('Mapping Entries'!$B$5:$B$204,$A95,'Mapping Entries'!$D$5:$D$204,G$4,'Mapping Entries'!$O$5:$O$204,"Yes")=0,"",CHOOSE(MAXIFS('Mapping Entries'!$N$5:$N$204,'Mapping Entries'!$B$5:$B$204,$A95,'Mapping Entries'!$D$5:$D$204,G$4,'Mapping Entries'!$O$5:$O$204,"Yes"),"I","D","R","M")))</f>
        <v/>
      </c>
      <c r="H95" s="9">
        <f>IF(OR($A95="",H$4=""),"",IF(COUNTIFS('Mapping Entries'!$B$5:$B$204,$A95,'Mapping Entries'!$D$5:$D$204,H$4,'Mapping Entries'!$O$5:$O$204,"Yes")=0,"",CHOOSE(MAXIFS('Mapping Entries'!$N$5:$N$204,'Mapping Entries'!$B$5:$B$204,$A95,'Mapping Entries'!$D$5:$D$204,H$4,'Mapping Entries'!$O$5:$O$204,"Yes"),"I","D","R","M")))</f>
        <v/>
      </c>
      <c r="I95" s="9">
        <f>IF(OR($A95="",I$4=""),"",IF(COUNTIFS('Mapping Entries'!$B$5:$B$204,$A95,'Mapping Entries'!$D$5:$D$204,I$4,'Mapping Entries'!$O$5:$O$204,"Yes")=0,"",CHOOSE(MAXIFS('Mapping Entries'!$N$5:$N$204,'Mapping Entries'!$B$5:$B$204,$A95,'Mapping Entries'!$D$5:$D$204,I$4,'Mapping Entries'!$O$5:$O$204,"Yes"),"I","D","R","M")))</f>
        <v/>
      </c>
      <c r="J95" s="9">
        <f>IF(OR($A95="",J$4=""),"",IF(COUNTIFS('Mapping Entries'!$B$5:$B$204,$A95,'Mapping Entries'!$D$5:$D$204,J$4,'Mapping Entries'!$O$5:$O$204,"Yes")=0,"",CHOOSE(MAXIFS('Mapping Entries'!$N$5:$N$204,'Mapping Entries'!$B$5:$B$204,$A95,'Mapping Entries'!$D$5:$D$204,J$4,'Mapping Entries'!$O$5:$O$204,"Yes"),"I","D","R","M")))</f>
        <v/>
      </c>
      <c r="K95" s="9">
        <f>IF(OR($A95="",K$4=""),"",IF(COUNTIFS('Mapping Entries'!$B$5:$B$204,$A95,'Mapping Entries'!$D$5:$D$204,K$4,'Mapping Entries'!$O$5:$O$204,"Yes")=0,"",CHOOSE(MAXIFS('Mapping Entries'!$N$5:$N$204,'Mapping Entries'!$B$5:$B$204,$A95,'Mapping Entries'!$D$5:$D$204,K$4,'Mapping Entries'!$O$5:$O$204,"Yes"),"I","D","R","M")))</f>
        <v/>
      </c>
      <c r="L95" s="9">
        <f>IF(OR($A95="",L$4=""),"",IF(COUNTIFS('Mapping Entries'!$B$5:$B$204,$A95,'Mapping Entries'!$D$5:$D$204,L$4,'Mapping Entries'!$O$5:$O$204,"Yes")=0,"",CHOOSE(MAXIFS('Mapping Entries'!$N$5:$N$204,'Mapping Entries'!$B$5:$B$204,$A95,'Mapping Entries'!$D$5:$D$204,L$4,'Mapping Entries'!$O$5:$O$204,"Yes"),"I","D","R","M")))</f>
        <v/>
      </c>
      <c r="M95" s="9">
        <f>IF(OR($A95="",M$4=""),"",IF(COUNTIFS('Mapping Entries'!$B$5:$B$204,$A95,'Mapping Entries'!$D$5:$D$204,M$4,'Mapping Entries'!$O$5:$O$204,"Yes")=0,"",CHOOSE(MAXIFS('Mapping Entries'!$N$5:$N$204,'Mapping Entries'!$B$5:$B$204,$A95,'Mapping Entries'!$D$5:$D$204,M$4,'Mapping Entries'!$O$5:$O$204,"Yes"),"I","D","R","M")))</f>
        <v/>
      </c>
      <c r="N95" s="9">
        <f>IF(OR($A95="",N$4=""),"",IF(COUNTIFS('Mapping Entries'!$B$5:$B$204,$A95,'Mapping Entries'!$D$5:$D$204,N$4,'Mapping Entries'!$O$5:$O$204,"Yes")=0,"",CHOOSE(MAXIFS('Mapping Entries'!$N$5:$N$204,'Mapping Entries'!$B$5:$B$204,$A95,'Mapping Entries'!$D$5:$D$204,N$4,'Mapping Entries'!$O$5:$O$204,"Yes"),"I","D","R","M")))</f>
        <v/>
      </c>
      <c r="O95" s="9">
        <f>IF(OR($A95="",O$4=""),"",IF(COUNTIFS('Mapping Entries'!$B$5:$B$204,$A95,'Mapping Entries'!$D$5:$D$204,O$4,'Mapping Entries'!$O$5:$O$204,"Yes")=0,"",CHOOSE(MAXIFS('Mapping Entries'!$N$5:$N$204,'Mapping Entries'!$B$5:$B$204,$A95,'Mapping Entries'!$D$5:$D$204,O$4,'Mapping Entries'!$O$5:$O$204,"Yes"),"I","D","R","M")))</f>
        <v/>
      </c>
      <c r="P95" s="9">
        <f>IF(OR($A95="",P$4=""),"",IF(COUNTIFS('Mapping Entries'!$B$5:$B$204,$A95,'Mapping Entries'!$D$5:$D$204,P$4,'Mapping Entries'!$O$5:$O$204,"Yes")=0,"",CHOOSE(MAXIFS('Mapping Entries'!$N$5:$N$204,'Mapping Entries'!$B$5:$B$204,$A95,'Mapping Entries'!$D$5:$D$204,P$4,'Mapping Entries'!$O$5:$O$204,"Yes"),"I","D","R","M")))</f>
        <v/>
      </c>
      <c r="Q95" s="9">
        <f>IF(OR($A95="",Q$4=""),"",IF(COUNTIFS('Mapping Entries'!$B$5:$B$204,$A95,'Mapping Entries'!$D$5:$D$204,Q$4,'Mapping Entries'!$O$5:$O$204,"Yes")=0,"",CHOOSE(MAXIFS('Mapping Entries'!$N$5:$N$204,'Mapping Entries'!$B$5:$B$204,$A95,'Mapping Entries'!$D$5:$D$204,Q$4,'Mapping Entries'!$O$5:$O$204,"Yes"),"I","D","R","M")))</f>
        <v/>
      </c>
      <c r="R95" s="9">
        <f>IF(OR($A95="",R$4=""),"",IF(COUNTIFS('Mapping Entries'!$B$5:$B$204,$A95,'Mapping Entries'!$D$5:$D$204,R$4,'Mapping Entries'!$O$5:$O$204,"Yes")=0,"",CHOOSE(MAXIFS('Mapping Entries'!$N$5:$N$204,'Mapping Entries'!$B$5:$B$204,$A95,'Mapping Entries'!$D$5:$D$204,R$4,'Mapping Entries'!$O$5:$O$204,"Yes"),"I","D","R","M")))</f>
        <v/>
      </c>
      <c r="S95" s="9">
        <f>IF(OR($A95="",S$4=""),"",IF(COUNTIFS('Mapping Entries'!$B$5:$B$204,$A95,'Mapping Entries'!$D$5:$D$204,S$4,'Mapping Entries'!$O$5:$O$204,"Yes")=0,"",CHOOSE(MAXIFS('Mapping Entries'!$N$5:$N$204,'Mapping Entries'!$B$5:$B$204,$A95,'Mapping Entries'!$D$5:$D$204,S$4,'Mapping Entries'!$O$5:$O$204,"Yes"),"I","D","R","M")))</f>
        <v/>
      </c>
      <c r="T95" s="9">
        <f>IF(OR($A95="",T$4=""),"",IF(COUNTIFS('Mapping Entries'!$B$5:$B$204,$A95,'Mapping Entries'!$D$5:$D$204,T$4,'Mapping Entries'!$O$5:$O$204,"Yes")=0,"",CHOOSE(MAXIFS('Mapping Entries'!$N$5:$N$204,'Mapping Entries'!$B$5:$B$204,$A95,'Mapping Entries'!$D$5:$D$204,T$4,'Mapping Entries'!$O$5:$O$204,"Yes"),"I","D","R","M")))</f>
        <v/>
      </c>
      <c r="U95" s="9">
        <f>IF(OR($A95="",U$4=""),"",IF(COUNTIFS('Mapping Entries'!$B$5:$B$204,$A95,'Mapping Entries'!$D$5:$D$204,U$4,'Mapping Entries'!$O$5:$O$204,"Yes")=0,"",CHOOSE(MAXIFS('Mapping Entries'!$N$5:$N$204,'Mapping Entries'!$B$5:$B$204,$A95,'Mapping Entries'!$D$5:$D$204,U$4,'Mapping Entries'!$O$5:$O$204,"Yes"),"I","D","R","M")))</f>
        <v/>
      </c>
      <c r="V95" s="9">
        <f>IF(OR($A95="",V$4=""),"",IF(COUNTIFS('Mapping Entries'!$B$5:$B$204,$A95,'Mapping Entries'!$D$5:$D$204,V$4,'Mapping Entries'!$O$5:$O$204,"Yes")=0,"",CHOOSE(MAXIFS('Mapping Entries'!$N$5:$N$204,'Mapping Entries'!$B$5:$B$204,$A95,'Mapping Entries'!$D$5:$D$204,V$4,'Mapping Entries'!$O$5:$O$204,"Yes"),"I","D","R","M")))</f>
        <v/>
      </c>
      <c r="W95" s="9">
        <f>IF(A95="","",COUNTIF(C95:V95,"?"))</f>
        <v/>
      </c>
      <c r="X95" s="19">
        <f>IF(A95="","",IFERROR(W95/COUNTIF($C$4:$V$4,"?*"),""))</f>
        <v/>
      </c>
      <c r="Y95" s="9">
        <f>IF(A95="","",COUNTIF(C95:V95,"M"))</f>
        <v/>
      </c>
    </row>
    <row r="96">
      <c r="A96" s="9">
        <f>IF('Lists &amp; Settings'!A96="","",'Lists &amp; Settings'!A96)</f>
        <v/>
      </c>
      <c r="B96" s="16">
        <f>IF(A96="","",'Lists &amp; Settings'!B96)</f>
        <v/>
      </c>
      <c r="C96" s="9">
        <f>IF(OR($A96="",C$4=""),"",IF(COUNTIFS('Mapping Entries'!$B$5:$B$204,$A96,'Mapping Entries'!$D$5:$D$204,C$4,'Mapping Entries'!$O$5:$O$204,"Yes")=0,"",CHOOSE(MAXIFS('Mapping Entries'!$N$5:$N$204,'Mapping Entries'!$B$5:$B$204,$A96,'Mapping Entries'!$D$5:$D$204,C$4,'Mapping Entries'!$O$5:$O$204,"Yes"),"I","D","R","M")))</f>
        <v/>
      </c>
      <c r="D96" s="9">
        <f>IF(OR($A96="",D$4=""),"",IF(COUNTIFS('Mapping Entries'!$B$5:$B$204,$A96,'Mapping Entries'!$D$5:$D$204,D$4,'Mapping Entries'!$O$5:$O$204,"Yes")=0,"",CHOOSE(MAXIFS('Mapping Entries'!$N$5:$N$204,'Mapping Entries'!$B$5:$B$204,$A96,'Mapping Entries'!$D$5:$D$204,D$4,'Mapping Entries'!$O$5:$O$204,"Yes"),"I","D","R","M")))</f>
        <v/>
      </c>
      <c r="E96" s="9">
        <f>IF(OR($A96="",E$4=""),"",IF(COUNTIFS('Mapping Entries'!$B$5:$B$204,$A96,'Mapping Entries'!$D$5:$D$204,E$4,'Mapping Entries'!$O$5:$O$204,"Yes")=0,"",CHOOSE(MAXIFS('Mapping Entries'!$N$5:$N$204,'Mapping Entries'!$B$5:$B$204,$A96,'Mapping Entries'!$D$5:$D$204,E$4,'Mapping Entries'!$O$5:$O$204,"Yes"),"I","D","R","M")))</f>
        <v/>
      </c>
      <c r="F96" s="9">
        <f>IF(OR($A96="",F$4=""),"",IF(COUNTIFS('Mapping Entries'!$B$5:$B$204,$A96,'Mapping Entries'!$D$5:$D$204,F$4,'Mapping Entries'!$O$5:$O$204,"Yes")=0,"",CHOOSE(MAXIFS('Mapping Entries'!$N$5:$N$204,'Mapping Entries'!$B$5:$B$204,$A96,'Mapping Entries'!$D$5:$D$204,F$4,'Mapping Entries'!$O$5:$O$204,"Yes"),"I","D","R","M")))</f>
        <v/>
      </c>
      <c r="G96" s="9">
        <f>IF(OR($A96="",G$4=""),"",IF(COUNTIFS('Mapping Entries'!$B$5:$B$204,$A96,'Mapping Entries'!$D$5:$D$204,G$4,'Mapping Entries'!$O$5:$O$204,"Yes")=0,"",CHOOSE(MAXIFS('Mapping Entries'!$N$5:$N$204,'Mapping Entries'!$B$5:$B$204,$A96,'Mapping Entries'!$D$5:$D$204,G$4,'Mapping Entries'!$O$5:$O$204,"Yes"),"I","D","R","M")))</f>
        <v/>
      </c>
      <c r="H96" s="9">
        <f>IF(OR($A96="",H$4=""),"",IF(COUNTIFS('Mapping Entries'!$B$5:$B$204,$A96,'Mapping Entries'!$D$5:$D$204,H$4,'Mapping Entries'!$O$5:$O$204,"Yes")=0,"",CHOOSE(MAXIFS('Mapping Entries'!$N$5:$N$204,'Mapping Entries'!$B$5:$B$204,$A96,'Mapping Entries'!$D$5:$D$204,H$4,'Mapping Entries'!$O$5:$O$204,"Yes"),"I","D","R","M")))</f>
        <v/>
      </c>
      <c r="I96" s="9">
        <f>IF(OR($A96="",I$4=""),"",IF(COUNTIFS('Mapping Entries'!$B$5:$B$204,$A96,'Mapping Entries'!$D$5:$D$204,I$4,'Mapping Entries'!$O$5:$O$204,"Yes")=0,"",CHOOSE(MAXIFS('Mapping Entries'!$N$5:$N$204,'Mapping Entries'!$B$5:$B$204,$A96,'Mapping Entries'!$D$5:$D$204,I$4,'Mapping Entries'!$O$5:$O$204,"Yes"),"I","D","R","M")))</f>
        <v/>
      </c>
      <c r="J96" s="9">
        <f>IF(OR($A96="",J$4=""),"",IF(COUNTIFS('Mapping Entries'!$B$5:$B$204,$A96,'Mapping Entries'!$D$5:$D$204,J$4,'Mapping Entries'!$O$5:$O$204,"Yes")=0,"",CHOOSE(MAXIFS('Mapping Entries'!$N$5:$N$204,'Mapping Entries'!$B$5:$B$204,$A96,'Mapping Entries'!$D$5:$D$204,J$4,'Mapping Entries'!$O$5:$O$204,"Yes"),"I","D","R","M")))</f>
        <v/>
      </c>
      <c r="K96" s="9">
        <f>IF(OR($A96="",K$4=""),"",IF(COUNTIFS('Mapping Entries'!$B$5:$B$204,$A96,'Mapping Entries'!$D$5:$D$204,K$4,'Mapping Entries'!$O$5:$O$204,"Yes")=0,"",CHOOSE(MAXIFS('Mapping Entries'!$N$5:$N$204,'Mapping Entries'!$B$5:$B$204,$A96,'Mapping Entries'!$D$5:$D$204,K$4,'Mapping Entries'!$O$5:$O$204,"Yes"),"I","D","R","M")))</f>
        <v/>
      </c>
      <c r="L96" s="9">
        <f>IF(OR($A96="",L$4=""),"",IF(COUNTIFS('Mapping Entries'!$B$5:$B$204,$A96,'Mapping Entries'!$D$5:$D$204,L$4,'Mapping Entries'!$O$5:$O$204,"Yes")=0,"",CHOOSE(MAXIFS('Mapping Entries'!$N$5:$N$204,'Mapping Entries'!$B$5:$B$204,$A96,'Mapping Entries'!$D$5:$D$204,L$4,'Mapping Entries'!$O$5:$O$204,"Yes"),"I","D","R","M")))</f>
        <v/>
      </c>
      <c r="M96" s="9">
        <f>IF(OR($A96="",M$4=""),"",IF(COUNTIFS('Mapping Entries'!$B$5:$B$204,$A96,'Mapping Entries'!$D$5:$D$204,M$4,'Mapping Entries'!$O$5:$O$204,"Yes")=0,"",CHOOSE(MAXIFS('Mapping Entries'!$N$5:$N$204,'Mapping Entries'!$B$5:$B$204,$A96,'Mapping Entries'!$D$5:$D$204,M$4,'Mapping Entries'!$O$5:$O$204,"Yes"),"I","D","R","M")))</f>
        <v/>
      </c>
      <c r="N96" s="9">
        <f>IF(OR($A96="",N$4=""),"",IF(COUNTIFS('Mapping Entries'!$B$5:$B$204,$A96,'Mapping Entries'!$D$5:$D$204,N$4,'Mapping Entries'!$O$5:$O$204,"Yes")=0,"",CHOOSE(MAXIFS('Mapping Entries'!$N$5:$N$204,'Mapping Entries'!$B$5:$B$204,$A96,'Mapping Entries'!$D$5:$D$204,N$4,'Mapping Entries'!$O$5:$O$204,"Yes"),"I","D","R","M")))</f>
        <v/>
      </c>
      <c r="O96" s="9">
        <f>IF(OR($A96="",O$4=""),"",IF(COUNTIFS('Mapping Entries'!$B$5:$B$204,$A96,'Mapping Entries'!$D$5:$D$204,O$4,'Mapping Entries'!$O$5:$O$204,"Yes")=0,"",CHOOSE(MAXIFS('Mapping Entries'!$N$5:$N$204,'Mapping Entries'!$B$5:$B$204,$A96,'Mapping Entries'!$D$5:$D$204,O$4,'Mapping Entries'!$O$5:$O$204,"Yes"),"I","D","R","M")))</f>
        <v/>
      </c>
      <c r="P96" s="9">
        <f>IF(OR($A96="",P$4=""),"",IF(COUNTIFS('Mapping Entries'!$B$5:$B$204,$A96,'Mapping Entries'!$D$5:$D$204,P$4,'Mapping Entries'!$O$5:$O$204,"Yes")=0,"",CHOOSE(MAXIFS('Mapping Entries'!$N$5:$N$204,'Mapping Entries'!$B$5:$B$204,$A96,'Mapping Entries'!$D$5:$D$204,P$4,'Mapping Entries'!$O$5:$O$204,"Yes"),"I","D","R","M")))</f>
        <v/>
      </c>
      <c r="Q96" s="9">
        <f>IF(OR($A96="",Q$4=""),"",IF(COUNTIFS('Mapping Entries'!$B$5:$B$204,$A96,'Mapping Entries'!$D$5:$D$204,Q$4,'Mapping Entries'!$O$5:$O$204,"Yes")=0,"",CHOOSE(MAXIFS('Mapping Entries'!$N$5:$N$204,'Mapping Entries'!$B$5:$B$204,$A96,'Mapping Entries'!$D$5:$D$204,Q$4,'Mapping Entries'!$O$5:$O$204,"Yes"),"I","D","R","M")))</f>
        <v/>
      </c>
      <c r="R96" s="9">
        <f>IF(OR($A96="",R$4=""),"",IF(COUNTIFS('Mapping Entries'!$B$5:$B$204,$A96,'Mapping Entries'!$D$5:$D$204,R$4,'Mapping Entries'!$O$5:$O$204,"Yes")=0,"",CHOOSE(MAXIFS('Mapping Entries'!$N$5:$N$204,'Mapping Entries'!$B$5:$B$204,$A96,'Mapping Entries'!$D$5:$D$204,R$4,'Mapping Entries'!$O$5:$O$204,"Yes"),"I","D","R","M")))</f>
        <v/>
      </c>
      <c r="S96" s="9">
        <f>IF(OR($A96="",S$4=""),"",IF(COUNTIFS('Mapping Entries'!$B$5:$B$204,$A96,'Mapping Entries'!$D$5:$D$204,S$4,'Mapping Entries'!$O$5:$O$204,"Yes")=0,"",CHOOSE(MAXIFS('Mapping Entries'!$N$5:$N$204,'Mapping Entries'!$B$5:$B$204,$A96,'Mapping Entries'!$D$5:$D$204,S$4,'Mapping Entries'!$O$5:$O$204,"Yes"),"I","D","R","M")))</f>
        <v/>
      </c>
      <c r="T96" s="9">
        <f>IF(OR($A96="",T$4=""),"",IF(COUNTIFS('Mapping Entries'!$B$5:$B$204,$A96,'Mapping Entries'!$D$5:$D$204,T$4,'Mapping Entries'!$O$5:$O$204,"Yes")=0,"",CHOOSE(MAXIFS('Mapping Entries'!$N$5:$N$204,'Mapping Entries'!$B$5:$B$204,$A96,'Mapping Entries'!$D$5:$D$204,T$4,'Mapping Entries'!$O$5:$O$204,"Yes"),"I","D","R","M")))</f>
        <v/>
      </c>
      <c r="U96" s="9">
        <f>IF(OR($A96="",U$4=""),"",IF(COUNTIFS('Mapping Entries'!$B$5:$B$204,$A96,'Mapping Entries'!$D$5:$D$204,U$4,'Mapping Entries'!$O$5:$O$204,"Yes")=0,"",CHOOSE(MAXIFS('Mapping Entries'!$N$5:$N$204,'Mapping Entries'!$B$5:$B$204,$A96,'Mapping Entries'!$D$5:$D$204,U$4,'Mapping Entries'!$O$5:$O$204,"Yes"),"I","D","R","M")))</f>
        <v/>
      </c>
      <c r="V96" s="9">
        <f>IF(OR($A96="",V$4=""),"",IF(COUNTIFS('Mapping Entries'!$B$5:$B$204,$A96,'Mapping Entries'!$D$5:$D$204,V$4,'Mapping Entries'!$O$5:$O$204,"Yes")=0,"",CHOOSE(MAXIFS('Mapping Entries'!$N$5:$N$204,'Mapping Entries'!$B$5:$B$204,$A96,'Mapping Entries'!$D$5:$D$204,V$4,'Mapping Entries'!$O$5:$O$204,"Yes"),"I","D","R","M")))</f>
        <v/>
      </c>
      <c r="W96" s="9">
        <f>IF(A96="","",COUNTIF(C96:V96,"?"))</f>
        <v/>
      </c>
      <c r="X96" s="19">
        <f>IF(A96="","",IFERROR(W96/COUNTIF($C$4:$V$4,"?*"),""))</f>
        <v/>
      </c>
      <c r="Y96" s="9">
        <f>IF(A96="","",COUNTIF(C96:V96,"M"))</f>
        <v/>
      </c>
    </row>
    <row r="97">
      <c r="A97" s="9">
        <f>IF('Lists &amp; Settings'!A97="","",'Lists &amp; Settings'!A97)</f>
        <v/>
      </c>
      <c r="B97" s="16">
        <f>IF(A97="","",'Lists &amp; Settings'!B97)</f>
        <v/>
      </c>
      <c r="C97" s="9">
        <f>IF(OR($A97="",C$4=""),"",IF(COUNTIFS('Mapping Entries'!$B$5:$B$204,$A97,'Mapping Entries'!$D$5:$D$204,C$4,'Mapping Entries'!$O$5:$O$204,"Yes")=0,"",CHOOSE(MAXIFS('Mapping Entries'!$N$5:$N$204,'Mapping Entries'!$B$5:$B$204,$A97,'Mapping Entries'!$D$5:$D$204,C$4,'Mapping Entries'!$O$5:$O$204,"Yes"),"I","D","R","M")))</f>
        <v/>
      </c>
      <c r="D97" s="9">
        <f>IF(OR($A97="",D$4=""),"",IF(COUNTIFS('Mapping Entries'!$B$5:$B$204,$A97,'Mapping Entries'!$D$5:$D$204,D$4,'Mapping Entries'!$O$5:$O$204,"Yes")=0,"",CHOOSE(MAXIFS('Mapping Entries'!$N$5:$N$204,'Mapping Entries'!$B$5:$B$204,$A97,'Mapping Entries'!$D$5:$D$204,D$4,'Mapping Entries'!$O$5:$O$204,"Yes"),"I","D","R","M")))</f>
        <v/>
      </c>
      <c r="E97" s="9">
        <f>IF(OR($A97="",E$4=""),"",IF(COUNTIFS('Mapping Entries'!$B$5:$B$204,$A97,'Mapping Entries'!$D$5:$D$204,E$4,'Mapping Entries'!$O$5:$O$204,"Yes")=0,"",CHOOSE(MAXIFS('Mapping Entries'!$N$5:$N$204,'Mapping Entries'!$B$5:$B$204,$A97,'Mapping Entries'!$D$5:$D$204,E$4,'Mapping Entries'!$O$5:$O$204,"Yes"),"I","D","R","M")))</f>
        <v/>
      </c>
      <c r="F97" s="9">
        <f>IF(OR($A97="",F$4=""),"",IF(COUNTIFS('Mapping Entries'!$B$5:$B$204,$A97,'Mapping Entries'!$D$5:$D$204,F$4,'Mapping Entries'!$O$5:$O$204,"Yes")=0,"",CHOOSE(MAXIFS('Mapping Entries'!$N$5:$N$204,'Mapping Entries'!$B$5:$B$204,$A97,'Mapping Entries'!$D$5:$D$204,F$4,'Mapping Entries'!$O$5:$O$204,"Yes"),"I","D","R","M")))</f>
        <v/>
      </c>
      <c r="G97" s="9">
        <f>IF(OR($A97="",G$4=""),"",IF(COUNTIFS('Mapping Entries'!$B$5:$B$204,$A97,'Mapping Entries'!$D$5:$D$204,G$4,'Mapping Entries'!$O$5:$O$204,"Yes")=0,"",CHOOSE(MAXIFS('Mapping Entries'!$N$5:$N$204,'Mapping Entries'!$B$5:$B$204,$A97,'Mapping Entries'!$D$5:$D$204,G$4,'Mapping Entries'!$O$5:$O$204,"Yes"),"I","D","R","M")))</f>
        <v/>
      </c>
      <c r="H97" s="9">
        <f>IF(OR($A97="",H$4=""),"",IF(COUNTIFS('Mapping Entries'!$B$5:$B$204,$A97,'Mapping Entries'!$D$5:$D$204,H$4,'Mapping Entries'!$O$5:$O$204,"Yes")=0,"",CHOOSE(MAXIFS('Mapping Entries'!$N$5:$N$204,'Mapping Entries'!$B$5:$B$204,$A97,'Mapping Entries'!$D$5:$D$204,H$4,'Mapping Entries'!$O$5:$O$204,"Yes"),"I","D","R","M")))</f>
        <v/>
      </c>
      <c r="I97" s="9">
        <f>IF(OR($A97="",I$4=""),"",IF(COUNTIFS('Mapping Entries'!$B$5:$B$204,$A97,'Mapping Entries'!$D$5:$D$204,I$4,'Mapping Entries'!$O$5:$O$204,"Yes")=0,"",CHOOSE(MAXIFS('Mapping Entries'!$N$5:$N$204,'Mapping Entries'!$B$5:$B$204,$A97,'Mapping Entries'!$D$5:$D$204,I$4,'Mapping Entries'!$O$5:$O$204,"Yes"),"I","D","R","M")))</f>
        <v/>
      </c>
      <c r="J97" s="9">
        <f>IF(OR($A97="",J$4=""),"",IF(COUNTIFS('Mapping Entries'!$B$5:$B$204,$A97,'Mapping Entries'!$D$5:$D$204,J$4,'Mapping Entries'!$O$5:$O$204,"Yes")=0,"",CHOOSE(MAXIFS('Mapping Entries'!$N$5:$N$204,'Mapping Entries'!$B$5:$B$204,$A97,'Mapping Entries'!$D$5:$D$204,J$4,'Mapping Entries'!$O$5:$O$204,"Yes"),"I","D","R","M")))</f>
        <v/>
      </c>
      <c r="K97" s="9">
        <f>IF(OR($A97="",K$4=""),"",IF(COUNTIFS('Mapping Entries'!$B$5:$B$204,$A97,'Mapping Entries'!$D$5:$D$204,K$4,'Mapping Entries'!$O$5:$O$204,"Yes")=0,"",CHOOSE(MAXIFS('Mapping Entries'!$N$5:$N$204,'Mapping Entries'!$B$5:$B$204,$A97,'Mapping Entries'!$D$5:$D$204,K$4,'Mapping Entries'!$O$5:$O$204,"Yes"),"I","D","R","M")))</f>
        <v/>
      </c>
      <c r="L97" s="9">
        <f>IF(OR($A97="",L$4=""),"",IF(COUNTIFS('Mapping Entries'!$B$5:$B$204,$A97,'Mapping Entries'!$D$5:$D$204,L$4,'Mapping Entries'!$O$5:$O$204,"Yes")=0,"",CHOOSE(MAXIFS('Mapping Entries'!$N$5:$N$204,'Mapping Entries'!$B$5:$B$204,$A97,'Mapping Entries'!$D$5:$D$204,L$4,'Mapping Entries'!$O$5:$O$204,"Yes"),"I","D","R","M")))</f>
        <v/>
      </c>
      <c r="M97" s="9">
        <f>IF(OR($A97="",M$4=""),"",IF(COUNTIFS('Mapping Entries'!$B$5:$B$204,$A97,'Mapping Entries'!$D$5:$D$204,M$4,'Mapping Entries'!$O$5:$O$204,"Yes")=0,"",CHOOSE(MAXIFS('Mapping Entries'!$N$5:$N$204,'Mapping Entries'!$B$5:$B$204,$A97,'Mapping Entries'!$D$5:$D$204,M$4,'Mapping Entries'!$O$5:$O$204,"Yes"),"I","D","R","M")))</f>
        <v/>
      </c>
      <c r="N97" s="9">
        <f>IF(OR($A97="",N$4=""),"",IF(COUNTIFS('Mapping Entries'!$B$5:$B$204,$A97,'Mapping Entries'!$D$5:$D$204,N$4,'Mapping Entries'!$O$5:$O$204,"Yes")=0,"",CHOOSE(MAXIFS('Mapping Entries'!$N$5:$N$204,'Mapping Entries'!$B$5:$B$204,$A97,'Mapping Entries'!$D$5:$D$204,N$4,'Mapping Entries'!$O$5:$O$204,"Yes"),"I","D","R","M")))</f>
        <v/>
      </c>
      <c r="O97" s="9">
        <f>IF(OR($A97="",O$4=""),"",IF(COUNTIFS('Mapping Entries'!$B$5:$B$204,$A97,'Mapping Entries'!$D$5:$D$204,O$4,'Mapping Entries'!$O$5:$O$204,"Yes")=0,"",CHOOSE(MAXIFS('Mapping Entries'!$N$5:$N$204,'Mapping Entries'!$B$5:$B$204,$A97,'Mapping Entries'!$D$5:$D$204,O$4,'Mapping Entries'!$O$5:$O$204,"Yes"),"I","D","R","M")))</f>
        <v/>
      </c>
      <c r="P97" s="9">
        <f>IF(OR($A97="",P$4=""),"",IF(COUNTIFS('Mapping Entries'!$B$5:$B$204,$A97,'Mapping Entries'!$D$5:$D$204,P$4,'Mapping Entries'!$O$5:$O$204,"Yes")=0,"",CHOOSE(MAXIFS('Mapping Entries'!$N$5:$N$204,'Mapping Entries'!$B$5:$B$204,$A97,'Mapping Entries'!$D$5:$D$204,P$4,'Mapping Entries'!$O$5:$O$204,"Yes"),"I","D","R","M")))</f>
        <v/>
      </c>
      <c r="Q97" s="9">
        <f>IF(OR($A97="",Q$4=""),"",IF(COUNTIFS('Mapping Entries'!$B$5:$B$204,$A97,'Mapping Entries'!$D$5:$D$204,Q$4,'Mapping Entries'!$O$5:$O$204,"Yes")=0,"",CHOOSE(MAXIFS('Mapping Entries'!$N$5:$N$204,'Mapping Entries'!$B$5:$B$204,$A97,'Mapping Entries'!$D$5:$D$204,Q$4,'Mapping Entries'!$O$5:$O$204,"Yes"),"I","D","R","M")))</f>
        <v/>
      </c>
      <c r="R97" s="9">
        <f>IF(OR($A97="",R$4=""),"",IF(COUNTIFS('Mapping Entries'!$B$5:$B$204,$A97,'Mapping Entries'!$D$5:$D$204,R$4,'Mapping Entries'!$O$5:$O$204,"Yes")=0,"",CHOOSE(MAXIFS('Mapping Entries'!$N$5:$N$204,'Mapping Entries'!$B$5:$B$204,$A97,'Mapping Entries'!$D$5:$D$204,R$4,'Mapping Entries'!$O$5:$O$204,"Yes"),"I","D","R","M")))</f>
        <v/>
      </c>
      <c r="S97" s="9">
        <f>IF(OR($A97="",S$4=""),"",IF(COUNTIFS('Mapping Entries'!$B$5:$B$204,$A97,'Mapping Entries'!$D$5:$D$204,S$4,'Mapping Entries'!$O$5:$O$204,"Yes")=0,"",CHOOSE(MAXIFS('Mapping Entries'!$N$5:$N$204,'Mapping Entries'!$B$5:$B$204,$A97,'Mapping Entries'!$D$5:$D$204,S$4,'Mapping Entries'!$O$5:$O$204,"Yes"),"I","D","R","M")))</f>
        <v/>
      </c>
      <c r="T97" s="9">
        <f>IF(OR($A97="",T$4=""),"",IF(COUNTIFS('Mapping Entries'!$B$5:$B$204,$A97,'Mapping Entries'!$D$5:$D$204,T$4,'Mapping Entries'!$O$5:$O$204,"Yes")=0,"",CHOOSE(MAXIFS('Mapping Entries'!$N$5:$N$204,'Mapping Entries'!$B$5:$B$204,$A97,'Mapping Entries'!$D$5:$D$204,T$4,'Mapping Entries'!$O$5:$O$204,"Yes"),"I","D","R","M")))</f>
        <v/>
      </c>
      <c r="U97" s="9">
        <f>IF(OR($A97="",U$4=""),"",IF(COUNTIFS('Mapping Entries'!$B$5:$B$204,$A97,'Mapping Entries'!$D$5:$D$204,U$4,'Mapping Entries'!$O$5:$O$204,"Yes")=0,"",CHOOSE(MAXIFS('Mapping Entries'!$N$5:$N$204,'Mapping Entries'!$B$5:$B$204,$A97,'Mapping Entries'!$D$5:$D$204,U$4,'Mapping Entries'!$O$5:$O$204,"Yes"),"I","D","R","M")))</f>
        <v/>
      </c>
      <c r="V97" s="9">
        <f>IF(OR($A97="",V$4=""),"",IF(COUNTIFS('Mapping Entries'!$B$5:$B$204,$A97,'Mapping Entries'!$D$5:$D$204,V$4,'Mapping Entries'!$O$5:$O$204,"Yes")=0,"",CHOOSE(MAXIFS('Mapping Entries'!$N$5:$N$204,'Mapping Entries'!$B$5:$B$204,$A97,'Mapping Entries'!$D$5:$D$204,V$4,'Mapping Entries'!$O$5:$O$204,"Yes"),"I","D","R","M")))</f>
        <v/>
      </c>
      <c r="W97" s="9">
        <f>IF(A97="","",COUNTIF(C97:V97,"?"))</f>
        <v/>
      </c>
      <c r="X97" s="19">
        <f>IF(A97="","",IFERROR(W97/COUNTIF($C$4:$V$4,"?*"),""))</f>
        <v/>
      </c>
      <c r="Y97" s="9">
        <f>IF(A97="","",COUNTIF(C97:V97,"M"))</f>
        <v/>
      </c>
    </row>
    <row r="98">
      <c r="A98" s="9">
        <f>IF('Lists &amp; Settings'!A98="","",'Lists &amp; Settings'!A98)</f>
        <v/>
      </c>
      <c r="B98" s="16">
        <f>IF(A98="","",'Lists &amp; Settings'!B98)</f>
        <v/>
      </c>
      <c r="C98" s="9">
        <f>IF(OR($A98="",C$4=""),"",IF(COUNTIFS('Mapping Entries'!$B$5:$B$204,$A98,'Mapping Entries'!$D$5:$D$204,C$4,'Mapping Entries'!$O$5:$O$204,"Yes")=0,"",CHOOSE(MAXIFS('Mapping Entries'!$N$5:$N$204,'Mapping Entries'!$B$5:$B$204,$A98,'Mapping Entries'!$D$5:$D$204,C$4,'Mapping Entries'!$O$5:$O$204,"Yes"),"I","D","R","M")))</f>
        <v/>
      </c>
      <c r="D98" s="9">
        <f>IF(OR($A98="",D$4=""),"",IF(COUNTIFS('Mapping Entries'!$B$5:$B$204,$A98,'Mapping Entries'!$D$5:$D$204,D$4,'Mapping Entries'!$O$5:$O$204,"Yes")=0,"",CHOOSE(MAXIFS('Mapping Entries'!$N$5:$N$204,'Mapping Entries'!$B$5:$B$204,$A98,'Mapping Entries'!$D$5:$D$204,D$4,'Mapping Entries'!$O$5:$O$204,"Yes"),"I","D","R","M")))</f>
        <v/>
      </c>
      <c r="E98" s="9">
        <f>IF(OR($A98="",E$4=""),"",IF(COUNTIFS('Mapping Entries'!$B$5:$B$204,$A98,'Mapping Entries'!$D$5:$D$204,E$4,'Mapping Entries'!$O$5:$O$204,"Yes")=0,"",CHOOSE(MAXIFS('Mapping Entries'!$N$5:$N$204,'Mapping Entries'!$B$5:$B$204,$A98,'Mapping Entries'!$D$5:$D$204,E$4,'Mapping Entries'!$O$5:$O$204,"Yes"),"I","D","R","M")))</f>
        <v/>
      </c>
      <c r="F98" s="9">
        <f>IF(OR($A98="",F$4=""),"",IF(COUNTIFS('Mapping Entries'!$B$5:$B$204,$A98,'Mapping Entries'!$D$5:$D$204,F$4,'Mapping Entries'!$O$5:$O$204,"Yes")=0,"",CHOOSE(MAXIFS('Mapping Entries'!$N$5:$N$204,'Mapping Entries'!$B$5:$B$204,$A98,'Mapping Entries'!$D$5:$D$204,F$4,'Mapping Entries'!$O$5:$O$204,"Yes"),"I","D","R","M")))</f>
        <v/>
      </c>
      <c r="G98" s="9">
        <f>IF(OR($A98="",G$4=""),"",IF(COUNTIFS('Mapping Entries'!$B$5:$B$204,$A98,'Mapping Entries'!$D$5:$D$204,G$4,'Mapping Entries'!$O$5:$O$204,"Yes")=0,"",CHOOSE(MAXIFS('Mapping Entries'!$N$5:$N$204,'Mapping Entries'!$B$5:$B$204,$A98,'Mapping Entries'!$D$5:$D$204,G$4,'Mapping Entries'!$O$5:$O$204,"Yes"),"I","D","R","M")))</f>
        <v/>
      </c>
      <c r="H98" s="9">
        <f>IF(OR($A98="",H$4=""),"",IF(COUNTIFS('Mapping Entries'!$B$5:$B$204,$A98,'Mapping Entries'!$D$5:$D$204,H$4,'Mapping Entries'!$O$5:$O$204,"Yes")=0,"",CHOOSE(MAXIFS('Mapping Entries'!$N$5:$N$204,'Mapping Entries'!$B$5:$B$204,$A98,'Mapping Entries'!$D$5:$D$204,H$4,'Mapping Entries'!$O$5:$O$204,"Yes"),"I","D","R","M")))</f>
        <v/>
      </c>
      <c r="I98" s="9">
        <f>IF(OR($A98="",I$4=""),"",IF(COUNTIFS('Mapping Entries'!$B$5:$B$204,$A98,'Mapping Entries'!$D$5:$D$204,I$4,'Mapping Entries'!$O$5:$O$204,"Yes")=0,"",CHOOSE(MAXIFS('Mapping Entries'!$N$5:$N$204,'Mapping Entries'!$B$5:$B$204,$A98,'Mapping Entries'!$D$5:$D$204,I$4,'Mapping Entries'!$O$5:$O$204,"Yes"),"I","D","R","M")))</f>
        <v/>
      </c>
      <c r="J98" s="9">
        <f>IF(OR($A98="",J$4=""),"",IF(COUNTIFS('Mapping Entries'!$B$5:$B$204,$A98,'Mapping Entries'!$D$5:$D$204,J$4,'Mapping Entries'!$O$5:$O$204,"Yes")=0,"",CHOOSE(MAXIFS('Mapping Entries'!$N$5:$N$204,'Mapping Entries'!$B$5:$B$204,$A98,'Mapping Entries'!$D$5:$D$204,J$4,'Mapping Entries'!$O$5:$O$204,"Yes"),"I","D","R","M")))</f>
        <v/>
      </c>
      <c r="K98" s="9">
        <f>IF(OR($A98="",K$4=""),"",IF(COUNTIFS('Mapping Entries'!$B$5:$B$204,$A98,'Mapping Entries'!$D$5:$D$204,K$4,'Mapping Entries'!$O$5:$O$204,"Yes")=0,"",CHOOSE(MAXIFS('Mapping Entries'!$N$5:$N$204,'Mapping Entries'!$B$5:$B$204,$A98,'Mapping Entries'!$D$5:$D$204,K$4,'Mapping Entries'!$O$5:$O$204,"Yes"),"I","D","R","M")))</f>
        <v/>
      </c>
      <c r="L98" s="9">
        <f>IF(OR($A98="",L$4=""),"",IF(COUNTIFS('Mapping Entries'!$B$5:$B$204,$A98,'Mapping Entries'!$D$5:$D$204,L$4,'Mapping Entries'!$O$5:$O$204,"Yes")=0,"",CHOOSE(MAXIFS('Mapping Entries'!$N$5:$N$204,'Mapping Entries'!$B$5:$B$204,$A98,'Mapping Entries'!$D$5:$D$204,L$4,'Mapping Entries'!$O$5:$O$204,"Yes"),"I","D","R","M")))</f>
        <v/>
      </c>
      <c r="M98" s="9">
        <f>IF(OR($A98="",M$4=""),"",IF(COUNTIFS('Mapping Entries'!$B$5:$B$204,$A98,'Mapping Entries'!$D$5:$D$204,M$4,'Mapping Entries'!$O$5:$O$204,"Yes")=0,"",CHOOSE(MAXIFS('Mapping Entries'!$N$5:$N$204,'Mapping Entries'!$B$5:$B$204,$A98,'Mapping Entries'!$D$5:$D$204,M$4,'Mapping Entries'!$O$5:$O$204,"Yes"),"I","D","R","M")))</f>
        <v/>
      </c>
      <c r="N98" s="9">
        <f>IF(OR($A98="",N$4=""),"",IF(COUNTIFS('Mapping Entries'!$B$5:$B$204,$A98,'Mapping Entries'!$D$5:$D$204,N$4,'Mapping Entries'!$O$5:$O$204,"Yes")=0,"",CHOOSE(MAXIFS('Mapping Entries'!$N$5:$N$204,'Mapping Entries'!$B$5:$B$204,$A98,'Mapping Entries'!$D$5:$D$204,N$4,'Mapping Entries'!$O$5:$O$204,"Yes"),"I","D","R","M")))</f>
        <v/>
      </c>
      <c r="O98" s="9">
        <f>IF(OR($A98="",O$4=""),"",IF(COUNTIFS('Mapping Entries'!$B$5:$B$204,$A98,'Mapping Entries'!$D$5:$D$204,O$4,'Mapping Entries'!$O$5:$O$204,"Yes")=0,"",CHOOSE(MAXIFS('Mapping Entries'!$N$5:$N$204,'Mapping Entries'!$B$5:$B$204,$A98,'Mapping Entries'!$D$5:$D$204,O$4,'Mapping Entries'!$O$5:$O$204,"Yes"),"I","D","R","M")))</f>
        <v/>
      </c>
      <c r="P98" s="9">
        <f>IF(OR($A98="",P$4=""),"",IF(COUNTIFS('Mapping Entries'!$B$5:$B$204,$A98,'Mapping Entries'!$D$5:$D$204,P$4,'Mapping Entries'!$O$5:$O$204,"Yes")=0,"",CHOOSE(MAXIFS('Mapping Entries'!$N$5:$N$204,'Mapping Entries'!$B$5:$B$204,$A98,'Mapping Entries'!$D$5:$D$204,P$4,'Mapping Entries'!$O$5:$O$204,"Yes"),"I","D","R","M")))</f>
        <v/>
      </c>
      <c r="Q98" s="9">
        <f>IF(OR($A98="",Q$4=""),"",IF(COUNTIFS('Mapping Entries'!$B$5:$B$204,$A98,'Mapping Entries'!$D$5:$D$204,Q$4,'Mapping Entries'!$O$5:$O$204,"Yes")=0,"",CHOOSE(MAXIFS('Mapping Entries'!$N$5:$N$204,'Mapping Entries'!$B$5:$B$204,$A98,'Mapping Entries'!$D$5:$D$204,Q$4,'Mapping Entries'!$O$5:$O$204,"Yes"),"I","D","R","M")))</f>
        <v/>
      </c>
      <c r="R98" s="9">
        <f>IF(OR($A98="",R$4=""),"",IF(COUNTIFS('Mapping Entries'!$B$5:$B$204,$A98,'Mapping Entries'!$D$5:$D$204,R$4,'Mapping Entries'!$O$5:$O$204,"Yes")=0,"",CHOOSE(MAXIFS('Mapping Entries'!$N$5:$N$204,'Mapping Entries'!$B$5:$B$204,$A98,'Mapping Entries'!$D$5:$D$204,R$4,'Mapping Entries'!$O$5:$O$204,"Yes"),"I","D","R","M")))</f>
        <v/>
      </c>
      <c r="S98" s="9">
        <f>IF(OR($A98="",S$4=""),"",IF(COUNTIFS('Mapping Entries'!$B$5:$B$204,$A98,'Mapping Entries'!$D$5:$D$204,S$4,'Mapping Entries'!$O$5:$O$204,"Yes")=0,"",CHOOSE(MAXIFS('Mapping Entries'!$N$5:$N$204,'Mapping Entries'!$B$5:$B$204,$A98,'Mapping Entries'!$D$5:$D$204,S$4,'Mapping Entries'!$O$5:$O$204,"Yes"),"I","D","R","M")))</f>
        <v/>
      </c>
      <c r="T98" s="9">
        <f>IF(OR($A98="",T$4=""),"",IF(COUNTIFS('Mapping Entries'!$B$5:$B$204,$A98,'Mapping Entries'!$D$5:$D$204,T$4,'Mapping Entries'!$O$5:$O$204,"Yes")=0,"",CHOOSE(MAXIFS('Mapping Entries'!$N$5:$N$204,'Mapping Entries'!$B$5:$B$204,$A98,'Mapping Entries'!$D$5:$D$204,T$4,'Mapping Entries'!$O$5:$O$204,"Yes"),"I","D","R","M")))</f>
        <v/>
      </c>
      <c r="U98" s="9">
        <f>IF(OR($A98="",U$4=""),"",IF(COUNTIFS('Mapping Entries'!$B$5:$B$204,$A98,'Mapping Entries'!$D$5:$D$204,U$4,'Mapping Entries'!$O$5:$O$204,"Yes")=0,"",CHOOSE(MAXIFS('Mapping Entries'!$N$5:$N$204,'Mapping Entries'!$B$5:$B$204,$A98,'Mapping Entries'!$D$5:$D$204,U$4,'Mapping Entries'!$O$5:$O$204,"Yes"),"I","D","R","M")))</f>
        <v/>
      </c>
      <c r="V98" s="9">
        <f>IF(OR($A98="",V$4=""),"",IF(COUNTIFS('Mapping Entries'!$B$5:$B$204,$A98,'Mapping Entries'!$D$5:$D$204,V$4,'Mapping Entries'!$O$5:$O$204,"Yes")=0,"",CHOOSE(MAXIFS('Mapping Entries'!$N$5:$N$204,'Mapping Entries'!$B$5:$B$204,$A98,'Mapping Entries'!$D$5:$D$204,V$4,'Mapping Entries'!$O$5:$O$204,"Yes"),"I","D","R","M")))</f>
        <v/>
      </c>
      <c r="W98" s="9">
        <f>IF(A98="","",COUNTIF(C98:V98,"?"))</f>
        <v/>
      </c>
      <c r="X98" s="19">
        <f>IF(A98="","",IFERROR(W98/COUNTIF($C$4:$V$4,"?*"),""))</f>
        <v/>
      </c>
      <c r="Y98" s="9">
        <f>IF(A98="","",COUNTIF(C98:V98,"M"))</f>
        <v/>
      </c>
    </row>
    <row r="99">
      <c r="A99" s="9">
        <f>IF('Lists &amp; Settings'!A99="","",'Lists &amp; Settings'!A99)</f>
        <v/>
      </c>
      <c r="B99" s="16">
        <f>IF(A99="","",'Lists &amp; Settings'!B99)</f>
        <v/>
      </c>
      <c r="C99" s="9">
        <f>IF(OR($A99="",C$4=""),"",IF(COUNTIFS('Mapping Entries'!$B$5:$B$204,$A99,'Mapping Entries'!$D$5:$D$204,C$4,'Mapping Entries'!$O$5:$O$204,"Yes")=0,"",CHOOSE(MAXIFS('Mapping Entries'!$N$5:$N$204,'Mapping Entries'!$B$5:$B$204,$A99,'Mapping Entries'!$D$5:$D$204,C$4,'Mapping Entries'!$O$5:$O$204,"Yes"),"I","D","R","M")))</f>
        <v/>
      </c>
      <c r="D99" s="9">
        <f>IF(OR($A99="",D$4=""),"",IF(COUNTIFS('Mapping Entries'!$B$5:$B$204,$A99,'Mapping Entries'!$D$5:$D$204,D$4,'Mapping Entries'!$O$5:$O$204,"Yes")=0,"",CHOOSE(MAXIFS('Mapping Entries'!$N$5:$N$204,'Mapping Entries'!$B$5:$B$204,$A99,'Mapping Entries'!$D$5:$D$204,D$4,'Mapping Entries'!$O$5:$O$204,"Yes"),"I","D","R","M")))</f>
        <v/>
      </c>
      <c r="E99" s="9">
        <f>IF(OR($A99="",E$4=""),"",IF(COUNTIFS('Mapping Entries'!$B$5:$B$204,$A99,'Mapping Entries'!$D$5:$D$204,E$4,'Mapping Entries'!$O$5:$O$204,"Yes")=0,"",CHOOSE(MAXIFS('Mapping Entries'!$N$5:$N$204,'Mapping Entries'!$B$5:$B$204,$A99,'Mapping Entries'!$D$5:$D$204,E$4,'Mapping Entries'!$O$5:$O$204,"Yes"),"I","D","R","M")))</f>
        <v/>
      </c>
      <c r="F99" s="9">
        <f>IF(OR($A99="",F$4=""),"",IF(COUNTIFS('Mapping Entries'!$B$5:$B$204,$A99,'Mapping Entries'!$D$5:$D$204,F$4,'Mapping Entries'!$O$5:$O$204,"Yes")=0,"",CHOOSE(MAXIFS('Mapping Entries'!$N$5:$N$204,'Mapping Entries'!$B$5:$B$204,$A99,'Mapping Entries'!$D$5:$D$204,F$4,'Mapping Entries'!$O$5:$O$204,"Yes"),"I","D","R","M")))</f>
        <v/>
      </c>
      <c r="G99" s="9">
        <f>IF(OR($A99="",G$4=""),"",IF(COUNTIFS('Mapping Entries'!$B$5:$B$204,$A99,'Mapping Entries'!$D$5:$D$204,G$4,'Mapping Entries'!$O$5:$O$204,"Yes")=0,"",CHOOSE(MAXIFS('Mapping Entries'!$N$5:$N$204,'Mapping Entries'!$B$5:$B$204,$A99,'Mapping Entries'!$D$5:$D$204,G$4,'Mapping Entries'!$O$5:$O$204,"Yes"),"I","D","R","M")))</f>
        <v/>
      </c>
      <c r="H99" s="9">
        <f>IF(OR($A99="",H$4=""),"",IF(COUNTIFS('Mapping Entries'!$B$5:$B$204,$A99,'Mapping Entries'!$D$5:$D$204,H$4,'Mapping Entries'!$O$5:$O$204,"Yes")=0,"",CHOOSE(MAXIFS('Mapping Entries'!$N$5:$N$204,'Mapping Entries'!$B$5:$B$204,$A99,'Mapping Entries'!$D$5:$D$204,H$4,'Mapping Entries'!$O$5:$O$204,"Yes"),"I","D","R","M")))</f>
        <v/>
      </c>
      <c r="I99" s="9">
        <f>IF(OR($A99="",I$4=""),"",IF(COUNTIFS('Mapping Entries'!$B$5:$B$204,$A99,'Mapping Entries'!$D$5:$D$204,I$4,'Mapping Entries'!$O$5:$O$204,"Yes")=0,"",CHOOSE(MAXIFS('Mapping Entries'!$N$5:$N$204,'Mapping Entries'!$B$5:$B$204,$A99,'Mapping Entries'!$D$5:$D$204,I$4,'Mapping Entries'!$O$5:$O$204,"Yes"),"I","D","R","M")))</f>
        <v/>
      </c>
      <c r="J99" s="9">
        <f>IF(OR($A99="",J$4=""),"",IF(COUNTIFS('Mapping Entries'!$B$5:$B$204,$A99,'Mapping Entries'!$D$5:$D$204,J$4,'Mapping Entries'!$O$5:$O$204,"Yes")=0,"",CHOOSE(MAXIFS('Mapping Entries'!$N$5:$N$204,'Mapping Entries'!$B$5:$B$204,$A99,'Mapping Entries'!$D$5:$D$204,J$4,'Mapping Entries'!$O$5:$O$204,"Yes"),"I","D","R","M")))</f>
        <v/>
      </c>
      <c r="K99" s="9">
        <f>IF(OR($A99="",K$4=""),"",IF(COUNTIFS('Mapping Entries'!$B$5:$B$204,$A99,'Mapping Entries'!$D$5:$D$204,K$4,'Mapping Entries'!$O$5:$O$204,"Yes")=0,"",CHOOSE(MAXIFS('Mapping Entries'!$N$5:$N$204,'Mapping Entries'!$B$5:$B$204,$A99,'Mapping Entries'!$D$5:$D$204,K$4,'Mapping Entries'!$O$5:$O$204,"Yes"),"I","D","R","M")))</f>
        <v/>
      </c>
      <c r="L99" s="9">
        <f>IF(OR($A99="",L$4=""),"",IF(COUNTIFS('Mapping Entries'!$B$5:$B$204,$A99,'Mapping Entries'!$D$5:$D$204,L$4,'Mapping Entries'!$O$5:$O$204,"Yes")=0,"",CHOOSE(MAXIFS('Mapping Entries'!$N$5:$N$204,'Mapping Entries'!$B$5:$B$204,$A99,'Mapping Entries'!$D$5:$D$204,L$4,'Mapping Entries'!$O$5:$O$204,"Yes"),"I","D","R","M")))</f>
        <v/>
      </c>
      <c r="M99" s="9">
        <f>IF(OR($A99="",M$4=""),"",IF(COUNTIFS('Mapping Entries'!$B$5:$B$204,$A99,'Mapping Entries'!$D$5:$D$204,M$4,'Mapping Entries'!$O$5:$O$204,"Yes")=0,"",CHOOSE(MAXIFS('Mapping Entries'!$N$5:$N$204,'Mapping Entries'!$B$5:$B$204,$A99,'Mapping Entries'!$D$5:$D$204,M$4,'Mapping Entries'!$O$5:$O$204,"Yes"),"I","D","R","M")))</f>
        <v/>
      </c>
      <c r="N99" s="9">
        <f>IF(OR($A99="",N$4=""),"",IF(COUNTIFS('Mapping Entries'!$B$5:$B$204,$A99,'Mapping Entries'!$D$5:$D$204,N$4,'Mapping Entries'!$O$5:$O$204,"Yes")=0,"",CHOOSE(MAXIFS('Mapping Entries'!$N$5:$N$204,'Mapping Entries'!$B$5:$B$204,$A99,'Mapping Entries'!$D$5:$D$204,N$4,'Mapping Entries'!$O$5:$O$204,"Yes"),"I","D","R","M")))</f>
        <v/>
      </c>
      <c r="O99" s="9">
        <f>IF(OR($A99="",O$4=""),"",IF(COUNTIFS('Mapping Entries'!$B$5:$B$204,$A99,'Mapping Entries'!$D$5:$D$204,O$4,'Mapping Entries'!$O$5:$O$204,"Yes")=0,"",CHOOSE(MAXIFS('Mapping Entries'!$N$5:$N$204,'Mapping Entries'!$B$5:$B$204,$A99,'Mapping Entries'!$D$5:$D$204,O$4,'Mapping Entries'!$O$5:$O$204,"Yes"),"I","D","R","M")))</f>
        <v/>
      </c>
      <c r="P99" s="9">
        <f>IF(OR($A99="",P$4=""),"",IF(COUNTIFS('Mapping Entries'!$B$5:$B$204,$A99,'Mapping Entries'!$D$5:$D$204,P$4,'Mapping Entries'!$O$5:$O$204,"Yes")=0,"",CHOOSE(MAXIFS('Mapping Entries'!$N$5:$N$204,'Mapping Entries'!$B$5:$B$204,$A99,'Mapping Entries'!$D$5:$D$204,P$4,'Mapping Entries'!$O$5:$O$204,"Yes"),"I","D","R","M")))</f>
        <v/>
      </c>
      <c r="Q99" s="9">
        <f>IF(OR($A99="",Q$4=""),"",IF(COUNTIFS('Mapping Entries'!$B$5:$B$204,$A99,'Mapping Entries'!$D$5:$D$204,Q$4,'Mapping Entries'!$O$5:$O$204,"Yes")=0,"",CHOOSE(MAXIFS('Mapping Entries'!$N$5:$N$204,'Mapping Entries'!$B$5:$B$204,$A99,'Mapping Entries'!$D$5:$D$204,Q$4,'Mapping Entries'!$O$5:$O$204,"Yes"),"I","D","R","M")))</f>
        <v/>
      </c>
      <c r="R99" s="9">
        <f>IF(OR($A99="",R$4=""),"",IF(COUNTIFS('Mapping Entries'!$B$5:$B$204,$A99,'Mapping Entries'!$D$5:$D$204,R$4,'Mapping Entries'!$O$5:$O$204,"Yes")=0,"",CHOOSE(MAXIFS('Mapping Entries'!$N$5:$N$204,'Mapping Entries'!$B$5:$B$204,$A99,'Mapping Entries'!$D$5:$D$204,R$4,'Mapping Entries'!$O$5:$O$204,"Yes"),"I","D","R","M")))</f>
        <v/>
      </c>
      <c r="S99" s="9">
        <f>IF(OR($A99="",S$4=""),"",IF(COUNTIFS('Mapping Entries'!$B$5:$B$204,$A99,'Mapping Entries'!$D$5:$D$204,S$4,'Mapping Entries'!$O$5:$O$204,"Yes")=0,"",CHOOSE(MAXIFS('Mapping Entries'!$N$5:$N$204,'Mapping Entries'!$B$5:$B$204,$A99,'Mapping Entries'!$D$5:$D$204,S$4,'Mapping Entries'!$O$5:$O$204,"Yes"),"I","D","R","M")))</f>
        <v/>
      </c>
      <c r="T99" s="9">
        <f>IF(OR($A99="",T$4=""),"",IF(COUNTIFS('Mapping Entries'!$B$5:$B$204,$A99,'Mapping Entries'!$D$5:$D$204,T$4,'Mapping Entries'!$O$5:$O$204,"Yes")=0,"",CHOOSE(MAXIFS('Mapping Entries'!$N$5:$N$204,'Mapping Entries'!$B$5:$B$204,$A99,'Mapping Entries'!$D$5:$D$204,T$4,'Mapping Entries'!$O$5:$O$204,"Yes"),"I","D","R","M")))</f>
        <v/>
      </c>
      <c r="U99" s="9">
        <f>IF(OR($A99="",U$4=""),"",IF(COUNTIFS('Mapping Entries'!$B$5:$B$204,$A99,'Mapping Entries'!$D$5:$D$204,U$4,'Mapping Entries'!$O$5:$O$204,"Yes")=0,"",CHOOSE(MAXIFS('Mapping Entries'!$N$5:$N$204,'Mapping Entries'!$B$5:$B$204,$A99,'Mapping Entries'!$D$5:$D$204,U$4,'Mapping Entries'!$O$5:$O$204,"Yes"),"I","D","R","M")))</f>
        <v/>
      </c>
      <c r="V99" s="9">
        <f>IF(OR($A99="",V$4=""),"",IF(COUNTIFS('Mapping Entries'!$B$5:$B$204,$A99,'Mapping Entries'!$D$5:$D$204,V$4,'Mapping Entries'!$O$5:$O$204,"Yes")=0,"",CHOOSE(MAXIFS('Mapping Entries'!$N$5:$N$204,'Mapping Entries'!$B$5:$B$204,$A99,'Mapping Entries'!$D$5:$D$204,V$4,'Mapping Entries'!$O$5:$O$204,"Yes"),"I","D","R","M")))</f>
        <v/>
      </c>
      <c r="W99" s="9">
        <f>IF(A99="","",COUNTIF(C99:V99,"?"))</f>
        <v/>
      </c>
      <c r="X99" s="19">
        <f>IF(A99="","",IFERROR(W99/COUNTIF($C$4:$V$4,"?*"),""))</f>
        <v/>
      </c>
      <c r="Y99" s="9">
        <f>IF(A99="","",COUNTIF(C99:V99,"M"))</f>
        <v/>
      </c>
    </row>
    <row r="100">
      <c r="A100" s="9">
        <f>IF('Lists &amp; Settings'!A100="","",'Lists &amp; Settings'!A100)</f>
        <v/>
      </c>
      <c r="B100" s="16">
        <f>IF(A100="","",'Lists &amp; Settings'!B100)</f>
        <v/>
      </c>
      <c r="C100" s="9">
        <f>IF(OR($A100="",C$4=""),"",IF(COUNTIFS('Mapping Entries'!$B$5:$B$204,$A100,'Mapping Entries'!$D$5:$D$204,C$4,'Mapping Entries'!$O$5:$O$204,"Yes")=0,"",CHOOSE(MAXIFS('Mapping Entries'!$N$5:$N$204,'Mapping Entries'!$B$5:$B$204,$A100,'Mapping Entries'!$D$5:$D$204,C$4,'Mapping Entries'!$O$5:$O$204,"Yes"),"I","D","R","M")))</f>
        <v/>
      </c>
      <c r="D100" s="9">
        <f>IF(OR($A100="",D$4=""),"",IF(COUNTIFS('Mapping Entries'!$B$5:$B$204,$A100,'Mapping Entries'!$D$5:$D$204,D$4,'Mapping Entries'!$O$5:$O$204,"Yes")=0,"",CHOOSE(MAXIFS('Mapping Entries'!$N$5:$N$204,'Mapping Entries'!$B$5:$B$204,$A100,'Mapping Entries'!$D$5:$D$204,D$4,'Mapping Entries'!$O$5:$O$204,"Yes"),"I","D","R","M")))</f>
        <v/>
      </c>
      <c r="E100" s="9">
        <f>IF(OR($A100="",E$4=""),"",IF(COUNTIFS('Mapping Entries'!$B$5:$B$204,$A100,'Mapping Entries'!$D$5:$D$204,E$4,'Mapping Entries'!$O$5:$O$204,"Yes")=0,"",CHOOSE(MAXIFS('Mapping Entries'!$N$5:$N$204,'Mapping Entries'!$B$5:$B$204,$A100,'Mapping Entries'!$D$5:$D$204,E$4,'Mapping Entries'!$O$5:$O$204,"Yes"),"I","D","R","M")))</f>
        <v/>
      </c>
      <c r="F100" s="9">
        <f>IF(OR($A100="",F$4=""),"",IF(COUNTIFS('Mapping Entries'!$B$5:$B$204,$A100,'Mapping Entries'!$D$5:$D$204,F$4,'Mapping Entries'!$O$5:$O$204,"Yes")=0,"",CHOOSE(MAXIFS('Mapping Entries'!$N$5:$N$204,'Mapping Entries'!$B$5:$B$204,$A100,'Mapping Entries'!$D$5:$D$204,F$4,'Mapping Entries'!$O$5:$O$204,"Yes"),"I","D","R","M")))</f>
        <v/>
      </c>
      <c r="G100" s="9">
        <f>IF(OR($A100="",G$4=""),"",IF(COUNTIFS('Mapping Entries'!$B$5:$B$204,$A100,'Mapping Entries'!$D$5:$D$204,G$4,'Mapping Entries'!$O$5:$O$204,"Yes")=0,"",CHOOSE(MAXIFS('Mapping Entries'!$N$5:$N$204,'Mapping Entries'!$B$5:$B$204,$A100,'Mapping Entries'!$D$5:$D$204,G$4,'Mapping Entries'!$O$5:$O$204,"Yes"),"I","D","R","M")))</f>
        <v/>
      </c>
      <c r="H100" s="9">
        <f>IF(OR($A100="",H$4=""),"",IF(COUNTIFS('Mapping Entries'!$B$5:$B$204,$A100,'Mapping Entries'!$D$5:$D$204,H$4,'Mapping Entries'!$O$5:$O$204,"Yes")=0,"",CHOOSE(MAXIFS('Mapping Entries'!$N$5:$N$204,'Mapping Entries'!$B$5:$B$204,$A100,'Mapping Entries'!$D$5:$D$204,H$4,'Mapping Entries'!$O$5:$O$204,"Yes"),"I","D","R","M")))</f>
        <v/>
      </c>
      <c r="I100" s="9">
        <f>IF(OR($A100="",I$4=""),"",IF(COUNTIFS('Mapping Entries'!$B$5:$B$204,$A100,'Mapping Entries'!$D$5:$D$204,I$4,'Mapping Entries'!$O$5:$O$204,"Yes")=0,"",CHOOSE(MAXIFS('Mapping Entries'!$N$5:$N$204,'Mapping Entries'!$B$5:$B$204,$A100,'Mapping Entries'!$D$5:$D$204,I$4,'Mapping Entries'!$O$5:$O$204,"Yes"),"I","D","R","M")))</f>
        <v/>
      </c>
      <c r="J100" s="9">
        <f>IF(OR($A100="",J$4=""),"",IF(COUNTIFS('Mapping Entries'!$B$5:$B$204,$A100,'Mapping Entries'!$D$5:$D$204,J$4,'Mapping Entries'!$O$5:$O$204,"Yes")=0,"",CHOOSE(MAXIFS('Mapping Entries'!$N$5:$N$204,'Mapping Entries'!$B$5:$B$204,$A100,'Mapping Entries'!$D$5:$D$204,J$4,'Mapping Entries'!$O$5:$O$204,"Yes"),"I","D","R","M")))</f>
        <v/>
      </c>
      <c r="K100" s="9">
        <f>IF(OR($A100="",K$4=""),"",IF(COUNTIFS('Mapping Entries'!$B$5:$B$204,$A100,'Mapping Entries'!$D$5:$D$204,K$4,'Mapping Entries'!$O$5:$O$204,"Yes")=0,"",CHOOSE(MAXIFS('Mapping Entries'!$N$5:$N$204,'Mapping Entries'!$B$5:$B$204,$A100,'Mapping Entries'!$D$5:$D$204,K$4,'Mapping Entries'!$O$5:$O$204,"Yes"),"I","D","R","M")))</f>
        <v/>
      </c>
      <c r="L100" s="9">
        <f>IF(OR($A100="",L$4=""),"",IF(COUNTIFS('Mapping Entries'!$B$5:$B$204,$A100,'Mapping Entries'!$D$5:$D$204,L$4,'Mapping Entries'!$O$5:$O$204,"Yes")=0,"",CHOOSE(MAXIFS('Mapping Entries'!$N$5:$N$204,'Mapping Entries'!$B$5:$B$204,$A100,'Mapping Entries'!$D$5:$D$204,L$4,'Mapping Entries'!$O$5:$O$204,"Yes"),"I","D","R","M")))</f>
        <v/>
      </c>
      <c r="M100" s="9">
        <f>IF(OR($A100="",M$4=""),"",IF(COUNTIFS('Mapping Entries'!$B$5:$B$204,$A100,'Mapping Entries'!$D$5:$D$204,M$4,'Mapping Entries'!$O$5:$O$204,"Yes")=0,"",CHOOSE(MAXIFS('Mapping Entries'!$N$5:$N$204,'Mapping Entries'!$B$5:$B$204,$A100,'Mapping Entries'!$D$5:$D$204,M$4,'Mapping Entries'!$O$5:$O$204,"Yes"),"I","D","R","M")))</f>
        <v/>
      </c>
      <c r="N100" s="9">
        <f>IF(OR($A100="",N$4=""),"",IF(COUNTIFS('Mapping Entries'!$B$5:$B$204,$A100,'Mapping Entries'!$D$5:$D$204,N$4,'Mapping Entries'!$O$5:$O$204,"Yes")=0,"",CHOOSE(MAXIFS('Mapping Entries'!$N$5:$N$204,'Mapping Entries'!$B$5:$B$204,$A100,'Mapping Entries'!$D$5:$D$204,N$4,'Mapping Entries'!$O$5:$O$204,"Yes"),"I","D","R","M")))</f>
        <v/>
      </c>
      <c r="O100" s="9">
        <f>IF(OR($A100="",O$4=""),"",IF(COUNTIFS('Mapping Entries'!$B$5:$B$204,$A100,'Mapping Entries'!$D$5:$D$204,O$4,'Mapping Entries'!$O$5:$O$204,"Yes")=0,"",CHOOSE(MAXIFS('Mapping Entries'!$N$5:$N$204,'Mapping Entries'!$B$5:$B$204,$A100,'Mapping Entries'!$D$5:$D$204,O$4,'Mapping Entries'!$O$5:$O$204,"Yes"),"I","D","R","M")))</f>
        <v/>
      </c>
      <c r="P100" s="9">
        <f>IF(OR($A100="",P$4=""),"",IF(COUNTIFS('Mapping Entries'!$B$5:$B$204,$A100,'Mapping Entries'!$D$5:$D$204,P$4,'Mapping Entries'!$O$5:$O$204,"Yes")=0,"",CHOOSE(MAXIFS('Mapping Entries'!$N$5:$N$204,'Mapping Entries'!$B$5:$B$204,$A100,'Mapping Entries'!$D$5:$D$204,P$4,'Mapping Entries'!$O$5:$O$204,"Yes"),"I","D","R","M")))</f>
        <v/>
      </c>
      <c r="Q100" s="9">
        <f>IF(OR($A100="",Q$4=""),"",IF(COUNTIFS('Mapping Entries'!$B$5:$B$204,$A100,'Mapping Entries'!$D$5:$D$204,Q$4,'Mapping Entries'!$O$5:$O$204,"Yes")=0,"",CHOOSE(MAXIFS('Mapping Entries'!$N$5:$N$204,'Mapping Entries'!$B$5:$B$204,$A100,'Mapping Entries'!$D$5:$D$204,Q$4,'Mapping Entries'!$O$5:$O$204,"Yes"),"I","D","R","M")))</f>
        <v/>
      </c>
      <c r="R100" s="9">
        <f>IF(OR($A100="",R$4=""),"",IF(COUNTIFS('Mapping Entries'!$B$5:$B$204,$A100,'Mapping Entries'!$D$5:$D$204,R$4,'Mapping Entries'!$O$5:$O$204,"Yes")=0,"",CHOOSE(MAXIFS('Mapping Entries'!$N$5:$N$204,'Mapping Entries'!$B$5:$B$204,$A100,'Mapping Entries'!$D$5:$D$204,R$4,'Mapping Entries'!$O$5:$O$204,"Yes"),"I","D","R","M")))</f>
        <v/>
      </c>
      <c r="S100" s="9">
        <f>IF(OR($A100="",S$4=""),"",IF(COUNTIFS('Mapping Entries'!$B$5:$B$204,$A100,'Mapping Entries'!$D$5:$D$204,S$4,'Mapping Entries'!$O$5:$O$204,"Yes")=0,"",CHOOSE(MAXIFS('Mapping Entries'!$N$5:$N$204,'Mapping Entries'!$B$5:$B$204,$A100,'Mapping Entries'!$D$5:$D$204,S$4,'Mapping Entries'!$O$5:$O$204,"Yes"),"I","D","R","M")))</f>
        <v/>
      </c>
      <c r="T100" s="9">
        <f>IF(OR($A100="",T$4=""),"",IF(COUNTIFS('Mapping Entries'!$B$5:$B$204,$A100,'Mapping Entries'!$D$5:$D$204,T$4,'Mapping Entries'!$O$5:$O$204,"Yes")=0,"",CHOOSE(MAXIFS('Mapping Entries'!$N$5:$N$204,'Mapping Entries'!$B$5:$B$204,$A100,'Mapping Entries'!$D$5:$D$204,T$4,'Mapping Entries'!$O$5:$O$204,"Yes"),"I","D","R","M")))</f>
        <v/>
      </c>
      <c r="U100" s="9">
        <f>IF(OR($A100="",U$4=""),"",IF(COUNTIFS('Mapping Entries'!$B$5:$B$204,$A100,'Mapping Entries'!$D$5:$D$204,U$4,'Mapping Entries'!$O$5:$O$204,"Yes")=0,"",CHOOSE(MAXIFS('Mapping Entries'!$N$5:$N$204,'Mapping Entries'!$B$5:$B$204,$A100,'Mapping Entries'!$D$5:$D$204,U$4,'Mapping Entries'!$O$5:$O$204,"Yes"),"I","D","R","M")))</f>
        <v/>
      </c>
      <c r="V100" s="9">
        <f>IF(OR($A100="",V$4=""),"",IF(COUNTIFS('Mapping Entries'!$B$5:$B$204,$A100,'Mapping Entries'!$D$5:$D$204,V$4,'Mapping Entries'!$O$5:$O$204,"Yes")=0,"",CHOOSE(MAXIFS('Mapping Entries'!$N$5:$N$204,'Mapping Entries'!$B$5:$B$204,$A100,'Mapping Entries'!$D$5:$D$204,V$4,'Mapping Entries'!$O$5:$O$204,"Yes"),"I","D","R","M")))</f>
        <v/>
      </c>
      <c r="W100" s="9">
        <f>IF(A100="","",COUNTIF(C100:V100,"?"))</f>
        <v/>
      </c>
      <c r="X100" s="19">
        <f>IF(A100="","",IFERROR(W100/COUNTIF($C$4:$V$4,"?*"),""))</f>
        <v/>
      </c>
      <c r="Y100" s="9">
        <f>IF(A100="","",COUNTIF(C100:V100,"M"))</f>
        <v/>
      </c>
    </row>
    <row r="101">
      <c r="A101" s="9">
        <f>IF('Lists &amp; Settings'!A101="","",'Lists &amp; Settings'!A101)</f>
        <v/>
      </c>
      <c r="B101" s="16">
        <f>IF(A101="","",'Lists &amp; Settings'!B101)</f>
        <v/>
      </c>
      <c r="C101" s="9">
        <f>IF(OR($A101="",C$4=""),"",IF(COUNTIFS('Mapping Entries'!$B$5:$B$204,$A101,'Mapping Entries'!$D$5:$D$204,C$4,'Mapping Entries'!$O$5:$O$204,"Yes")=0,"",CHOOSE(MAXIFS('Mapping Entries'!$N$5:$N$204,'Mapping Entries'!$B$5:$B$204,$A101,'Mapping Entries'!$D$5:$D$204,C$4,'Mapping Entries'!$O$5:$O$204,"Yes"),"I","D","R","M")))</f>
        <v/>
      </c>
      <c r="D101" s="9">
        <f>IF(OR($A101="",D$4=""),"",IF(COUNTIFS('Mapping Entries'!$B$5:$B$204,$A101,'Mapping Entries'!$D$5:$D$204,D$4,'Mapping Entries'!$O$5:$O$204,"Yes")=0,"",CHOOSE(MAXIFS('Mapping Entries'!$N$5:$N$204,'Mapping Entries'!$B$5:$B$204,$A101,'Mapping Entries'!$D$5:$D$204,D$4,'Mapping Entries'!$O$5:$O$204,"Yes"),"I","D","R","M")))</f>
        <v/>
      </c>
      <c r="E101" s="9">
        <f>IF(OR($A101="",E$4=""),"",IF(COUNTIFS('Mapping Entries'!$B$5:$B$204,$A101,'Mapping Entries'!$D$5:$D$204,E$4,'Mapping Entries'!$O$5:$O$204,"Yes")=0,"",CHOOSE(MAXIFS('Mapping Entries'!$N$5:$N$204,'Mapping Entries'!$B$5:$B$204,$A101,'Mapping Entries'!$D$5:$D$204,E$4,'Mapping Entries'!$O$5:$O$204,"Yes"),"I","D","R","M")))</f>
        <v/>
      </c>
      <c r="F101" s="9">
        <f>IF(OR($A101="",F$4=""),"",IF(COUNTIFS('Mapping Entries'!$B$5:$B$204,$A101,'Mapping Entries'!$D$5:$D$204,F$4,'Mapping Entries'!$O$5:$O$204,"Yes")=0,"",CHOOSE(MAXIFS('Mapping Entries'!$N$5:$N$204,'Mapping Entries'!$B$5:$B$204,$A101,'Mapping Entries'!$D$5:$D$204,F$4,'Mapping Entries'!$O$5:$O$204,"Yes"),"I","D","R","M")))</f>
        <v/>
      </c>
      <c r="G101" s="9">
        <f>IF(OR($A101="",G$4=""),"",IF(COUNTIFS('Mapping Entries'!$B$5:$B$204,$A101,'Mapping Entries'!$D$5:$D$204,G$4,'Mapping Entries'!$O$5:$O$204,"Yes")=0,"",CHOOSE(MAXIFS('Mapping Entries'!$N$5:$N$204,'Mapping Entries'!$B$5:$B$204,$A101,'Mapping Entries'!$D$5:$D$204,G$4,'Mapping Entries'!$O$5:$O$204,"Yes"),"I","D","R","M")))</f>
        <v/>
      </c>
      <c r="H101" s="9">
        <f>IF(OR($A101="",H$4=""),"",IF(COUNTIFS('Mapping Entries'!$B$5:$B$204,$A101,'Mapping Entries'!$D$5:$D$204,H$4,'Mapping Entries'!$O$5:$O$204,"Yes")=0,"",CHOOSE(MAXIFS('Mapping Entries'!$N$5:$N$204,'Mapping Entries'!$B$5:$B$204,$A101,'Mapping Entries'!$D$5:$D$204,H$4,'Mapping Entries'!$O$5:$O$204,"Yes"),"I","D","R","M")))</f>
        <v/>
      </c>
      <c r="I101" s="9">
        <f>IF(OR($A101="",I$4=""),"",IF(COUNTIFS('Mapping Entries'!$B$5:$B$204,$A101,'Mapping Entries'!$D$5:$D$204,I$4,'Mapping Entries'!$O$5:$O$204,"Yes")=0,"",CHOOSE(MAXIFS('Mapping Entries'!$N$5:$N$204,'Mapping Entries'!$B$5:$B$204,$A101,'Mapping Entries'!$D$5:$D$204,I$4,'Mapping Entries'!$O$5:$O$204,"Yes"),"I","D","R","M")))</f>
        <v/>
      </c>
      <c r="J101" s="9">
        <f>IF(OR($A101="",J$4=""),"",IF(COUNTIFS('Mapping Entries'!$B$5:$B$204,$A101,'Mapping Entries'!$D$5:$D$204,J$4,'Mapping Entries'!$O$5:$O$204,"Yes")=0,"",CHOOSE(MAXIFS('Mapping Entries'!$N$5:$N$204,'Mapping Entries'!$B$5:$B$204,$A101,'Mapping Entries'!$D$5:$D$204,J$4,'Mapping Entries'!$O$5:$O$204,"Yes"),"I","D","R","M")))</f>
        <v/>
      </c>
      <c r="K101" s="9">
        <f>IF(OR($A101="",K$4=""),"",IF(COUNTIFS('Mapping Entries'!$B$5:$B$204,$A101,'Mapping Entries'!$D$5:$D$204,K$4,'Mapping Entries'!$O$5:$O$204,"Yes")=0,"",CHOOSE(MAXIFS('Mapping Entries'!$N$5:$N$204,'Mapping Entries'!$B$5:$B$204,$A101,'Mapping Entries'!$D$5:$D$204,K$4,'Mapping Entries'!$O$5:$O$204,"Yes"),"I","D","R","M")))</f>
        <v/>
      </c>
      <c r="L101" s="9">
        <f>IF(OR($A101="",L$4=""),"",IF(COUNTIFS('Mapping Entries'!$B$5:$B$204,$A101,'Mapping Entries'!$D$5:$D$204,L$4,'Mapping Entries'!$O$5:$O$204,"Yes")=0,"",CHOOSE(MAXIFS('Mapping Entries'!$N$5:$N$204,'Mapping Entries'!$B$5:$B$204,$A101,'Mapping Entries'!$D$5:$D$204,L$4,'Mapping Entries'!$O$5:$O$204,"Yes"),"I","D","R","M")))</f>
        <v/>
      </c>
      <c r="M101" s="9">
        <f>IF(OR($A101="",M$4=""),"",IF(COUNTIFS('Mapping Entries'!$B$5:$B$204,$A101,'Mapping Entries'!$D$5:$D$204,M$4,'Mapping Entries'!$O$5:$O$204,"Yes")=0,"",CHOOSE(MAXIFS('Mapping Entries'!$N$5:$N$204,'Mapping Entries'!$B$5:$B$204,$A101,'Mapping Entries'!$D$5:$D$204,M$4,'Mapping Entries'!$O$5:$O$204,"Yes"),"I","D","R","M")))</f>
        <v/>
      </c>
      <c r="N101" s="9">
        <f>IF(OR($A101="",N$4=""),"",IF(COUNTIFS('Mapping Entries'!$B$5:$B$204,$A101,'Mapping Entries'!$D$5:$D$204,N$4,'Mapping Entries'!$O$5:$O$204,"Yes")=0,"",CHOOSE(MAXIFS('Mapping Entries'!$N$5:$N$204,'Mapping Entries'!$B$5:$B$204,$A101,'Mapping Entries'!$D$5:$D$204,N$4,'Mapping Entries'!$O$5:$O$204,"Yes"),"I","D","R","M")))</f>
        <v/>
      </c>
      <c r="O101" s="9">
        <f>IF(OR($A101="",O$4=""),"",IF(COUNTIFS('Mapping Entries'!$B$5:$B$204,$A101,'Mapping Entries'!$D$5:$D$204,O$4,'Mapping Entries'!$O$5:$O$204,"Yes")=0,"",CHOOSE(MAXIFS('Mapping Entries'!$N$5:$N$204,'Mapping Entries'!$B$5:$B$204,$A101,'Mapping Entries'!$D$5:$D$204,O$4,'Mapping Entries'!$O$5:$O$204,"Yes"),"I","D","R","M")))</f>
        <v/>
      </c>
      <c r="P101" s="9">
        <f>IF(OR($A101="",P$4=""),"",IF(COUNTIFS('Mapping Entries'!$B$5:$B$204,$A101,'Mapping Entries'!$D$5:$D$204,P$4,'Mapping Entries'!$O$5:$O$204,"Yes")=0,"",CHOOSE(MAXIFS('Mapping Entries'!$N$5:$N$204,'Mapping Entries'!$B$5:$B$204,$A101,'Mapping Entries'!$D$5:$D$204,P$4,'Mapping Entries'!$O$5:$O$204,"Yes"),"I","D","R","M")))</f>
        <v/>
      </c>
      <c r="Q101" s="9">
        <f>IF(OR($A101="",Q$4=""),"",IF(COUNTIFS('Mapping Entries'!$B$5:$B$204,$A101,'Mapping Entries'!$D$5:$D$204,Q$4,'Mapping Entries'!$O$5:$O$204,"Yes")=0,"",CHOOSE(MAXIFS('Mapping Entries'!$N$5:$N$204,'Mapping Entries'!$B$5:$B$204,$A101,'Mapping Entries'!$D$5:$D$204,Q$4,'Mapping Entries'!$O$5:$O$204,"Yes"),"I","D","R","M")))</f>
        <v/>
      </c>
      <c r="R101" s="9">
        <f>IF(OR($A101="",R$4=""),"",IF(COUNTIFS('Mapping Entries'!$B$5:$B$204,$A101,'Mapping Entries'!$D$5:$D$204,R$4,'Mapping Entries'!$O$5:$O$204,"Yes")=0,"",CHOOSE(MAXIFS('Mapping Entries'!$N$5:$N$204,'Mapping Entries'!$B$5:$B$204,$A101,'Mapping Entries'!$D$5:$D$204,R$4,'Mapping Entries'!$O$5:$O$204,"Yes"),"I","D","R","M")))</f>
        <v/>
      </c>
      <c r="S101" s="9">
        <f>IF(OR($A101="",S$4=""),"",IF(COUNTIFS('Mapping Entries'!$B$5:$B$204,$A101,'Mapping Entries'!$D$5:$D$204,S$4,'Mapping Entries'!$O$5:$O$204,"Yes")=0,"",CHOOSE(MAXIFS('Mapping Entries'!$N$5:$N$204,'Mapping Entries'!$B$5:$B$204,$A101,'Mapping Entries'!$D$5:$D$204,S$4,'Mapping Entries'!$O$5:$O$204,"Yes"),"I","D","R","M")))</f>
        <v/>
      </c>
      <c r="T101" s="9">
        <f>IF(OR($A101="",T$4=""),"",IF(COUNTIFS('Mapping Entries'!$B$5:$B$204,$A101,'Mapping Entries'!$D$5:$D$204,T$4,'Mapping Entries'!$O$5:$O$204,"Yes")=0,"",CHOOSE(MAXIFS('Mapping Entries'!$N$5:$N$204,'Mapping Entries'!$B$5:$B$204,$A101,'Mapping Entries'!$D$5:$D$204,T$4,'Mapping Entries'!$O$5:$O$204,"Yes"),"I","D","R","M")))</f>
        <v/>
      </c>
      <c r="U101" s="9">
        <f>IF(OR($A101="",U$4=""),"",IF(COUNTIFS('Mapping Entries'!$B$5:$B$204,$A101,'Mapping Entries'!$D$5:$D$204,U$4,'Mapping Entries'!$O$5:$O$204,"Yes")=0,"",CHOOSE(MAXIFS('Mapping Entries'!$N$5:$N$204,'Mapping Entries'!$B$5:$B$204,$A101,'Mapping Entries'!$D$5:$D$204,U$4,'Mapping Entries'!$O$5:$O$204,"Yes"),"I","D","R","M")))</f>
        <v/>
      </c>
      <c r="V101" s="9">
        <f>IF(OR($A101="",V$4=""),"",IF(COUNTIFS('Mapping Entries'!$B$5:$B$204,$A101,'Mapping Entries'!$D$5:$D$204,V$4,'Mapping Entries'!$O$5:$O$204,"Yes")=0,"",CHOOSE(MAXIFS('Mapping Entries'!$N$5:$N$204,'Mapping Entries'!$B$5:$B$204,$A101,'Mapping Entries'!$D$5:$D$204,V$4,'Mapping Entries'!$O$5:$O$204,"Yes"),"I","D","R","M")))</f>
        <v/>
      </c>
      <c r="W101" s="9">
        <f>IF(A101="","",COUNTIF(C101:V101,"?"))</f>
        <v/>
      </c>
      <c r="X101" s="19">
        <f>IF(A101="","",IFERROR(W101/COUNTIF($C$4:$V$4,"?*"),""))</f>
        <v/>
      </c>
      <c r="Y101" s="9">
        <f>IF(A101="","",COUNTIF(C101:V101,"M"))</f>
        <v/>
      </c>
    </row>
    <row r="102">
      <c r="A102" s="9">
        <f>IF('Lists &amp; Settings'!A102="","",'Lists &amp; Settings'!A102)</f>
        <v/>
      </c>
      <c r="B102" s="16">
        <f>IF(A102="","",'Lists &amp; Settings'!B102)</f>
        <v/>
      </c>
      <c r="C102" s="9">
        <f>IF(OR($A102="",C$4=""),"",IF(COUNTIFS('Mapping Entries'!$B$5:$B$204,$A102,'Mapping Entries'!$D$5:$D$204,C$4,'Mapping Entries'!$O$5:$O$204,"Yes")=0,"",CHOOSE(MAXIFS('Mapping Entries'!$N$5:$N$204,'Mapping Entries'!$B$5:$B$204,$A102,'Mapping Entries'!$D$5:$D$204,C$4,'Mapping Entries'!$O$5:$O$204,"Yes"),"I","D","R","M")))</f>
        <v/>
      </c>
      <c r="D102" s="9">
        <f>IF(OR($A102="",D$4=""),"",IF(COUNTIFS('Mapping Entries'!$B$5:$B$204,$A102,'Mapping Entries'!$D$5:$D$204,D$4,'Mapping Entries'!$O$5:$O$204,"Yes")=0,"",CHOOSE(MAXIFS('Mapping Entries'!$N$5:$N$204,'Mapping Entries'!$B$5:$B$204,$A102,'Mapping Entries'!$D$5:$D$204,D$4,'Mapping Entries'!$O$5:$O$204,"Yes"),"I","D","R","M")))</f>
        <v/>
      </c>
      <c r="E102" s="9">
        <f>IF(OR($A102="",E$4=""),"",IF(COUNTIFS('Mapping Entries'!$B$5:$B$204,$A102,'Mapping Entries'!$D$5:$D$204,E$4,'Mapping Entries'!$O$5:$O$204,"Yes")=0,"",CHOOSE(MAXIFS('Mapping Entries'!$N$5:$N$204,'Mapping Entries'!$B$5:$B$204,$A102,'Mapping Entries'!$D$5:$D$204,E$4,'Mapping Entries'!$O$5:$O$204,"Yes"),"I","D","R","M")))</f>
        <v/>
      </c>
      <c r="F102" s="9">
        <f>IF(OR($A102="",F$4=""),"",IF(COUNTIFS('Mapping Entries'!$B$5:$B$204,$A102,'Mapping Entries'!$D$5:$D$204,F$4,'Mapping Entries'!$O$5:$O$204,"Yes")=0,"",CHOOSE(MAXIFS('Mapping Entries'!$N$5:$N$204,'Mapping Entries'!$B$5:$B$204,$A102,'Mapping Entries'!$D$5:$D$204,F$4,'Mapping Entries'!$O$5:$O$204,"Yes"),"I","D","R","M")))</f>
        <v/>
      </c>
      <c r="G102" s="9">
        <f>IF(OR($A102="",G$4=""),"",IF(COUNTIFS('Mapping Entries'!$B$5:$B$204,$A102,'Mapping Entries'!$D$5:$D$204,G$4,'Mapping Entries'!$O$5:$O$204,"Yes")=0,"",CHOOSE(MAXIFS('Mapping Entries'!$N$5:$N$204,'Mapping Entries'!$B$5:$B$204,$A102,'Mapping Entries'!$D$5:$D$204,G$4,'Mapping Entries'!$O$5:$O$204,"Yes"),"I","D","R","M")))</f>
        <v/>
      </c>
      <c r="H102" s="9">
        <f>IF(OR($A102="",H$4=""),"",IF(COUNTIFS('Mapping Entries'!$B$5:$B$204,$A102,'Mapping Entries'!$D$5:$D$204,H$4,'Mapping Entries'!$O$5:$O$204,"Yes")=0,"",CHOOSE(MAXIFS('Mapping Entries'!$N$5:$N$204,'Mapping Entries'!$B$5:$B$204,$A102,'Mapping Entries'!$D$5:$D$204,H$4,'Mapping Entries'!$O$5:$O$204,"Yes"),"I","D","R","M")))</f>
        <v/>
      </c>
      <c r="I102" s="9">
        <f>IF(OR($A102="",I$4=""),"",IF(COUNTIFS('Mapping Entries'!$B$5:$B$204,$A102,'Mapping Entries'!$D$5:$D$204,I$4,'Mapping Entries'!$O$5:$O$204,"Yes")=0,"",CHOOSE(MAXIFS('Mapping Entries'!$N$5:$N$204,'Mapping Entries'!$B$5:$B$204,$A102,'Mapping Entries'!$D$5:$D$204,I$4,'Mapping Entries'!$O$5:$O$204,"Yes"),"I","D","R","M")))</f>
        <v/>
      </c>
      <c r="J102" s="9">
        <f>IF(OR($A102="",J$4=""),"",IF(COUNTIFS('Mapping Entries'!$B$5:$B$204,$A102,'Mapping Entries'!$D$5:$D$204,J$4,'Mapping Entries'!$O$5:$O$204,"Yes")=0,"",CHOOSE(MAXIFS('Mapping Entries'!$N$5:$N$204,'Mapping Entries'!$B$5:$B$204,$A102,'Mapping Entries'!$D$5:$D$204,J$4,'Mapping Entries'!$O$5:$O$204,"Yes"),"I","D","R","M")))</f>
        <v/>
      </c>
      <c r="K102" s="9">
        <f>IF(OR($A102="",K$4=""),"",IF(COUNTIFS('Mapping Entries'!$B$5:$B$204,$A102,'Mapping Entries'!$D$5:$D$204,K$4,'Mapping Entries'!$O$5:$O$204,"Yes")=0,"",CHOOSE(MAXIFS('Mapping Entries'!$N$5:$N$204,'Mapping Entries'!$B$5:$B$204,$A102,'Mapping Entries'!$D$5:$D$204,K$4,'Mapping Entries'!$O$5:$O$204,"Yes"),"I","D","R","M")))</f>
        <v/>
      </c>
      <c r="L102" s="9">
        <f>IF(OR($A102="",L$4=""),"",IF(COUNTIFS('Mapping Entries'!$B$5:$B$204,$A102,'Mapping Entries'!$D$5:$D$204,L$4,'Mapping Entries'!$O$5:$O$204,"Yes")=0,"",CHOOSE(MAXIFS('Mapping Entries'!$N$5:$N$204,'Mapping Entries'!$B$5:$B$204,$A102,'Mapping Entries'!$D$5:$D$204,L$4,'Mapping Entries'!$O$5:$O$204,"Yes"),"I","D","R","M")))</f>
        <v/>
      </c>
      <c r="M102" s="9">
        <f>IF(OR($A102="",M$4=""),"",IF(COUNTIFS('Mapping Entries'!$B$5:$B$204,$A102,'Mapping Entries'!$D$5:$D$204,M$4,'Mapping Entries'!$O$5:$O$204,"Yes")=0,"",CHOOSE(MAXIFS('Mapping Entries'!$N$5:$N$204,'Mapping Entries'!$B$5:$B$204,$A102,'Mapping Entries'!$D$5:$D$204,M$4,'Mapping Entries'!$O$5:$O$204,"Yes"),"I","D","R","M")))</f>
        <v/>
      </c>
      <c r="N102" s="9">
        <f>IF(OR($A102="",N$4=""),"",IF(COUNTIFS('Mapping Entries'!$B$5:$B$204,$A102,'Mapping Entries'!$D$5:$D$204,N$4,'Mapping Entries'!$O$5:$O$204,"Yes")=0,"",CHOOSE(MAXIFS('Mapping Entries'!$N$5:$N$204,'Mapping Entries'!$B$5:$B$204,$A102,'Mapping Entries'!$D$5:$D$204,N$4,'Mapping Entries'!$O$5:$O$204,"Yes"),"I","D","R","M")))</f>
        <v/>
      </c>
      <c r="O102" s="9">
        <f>IF(OR($A102="",O$4=""),"",IF(COUNTIFS('Mapping Entries'!$B$5:$B$204,$A102,'Mapping Entries'!$D$5:$D$204,O$4,'Mapping Entries'!$O$5:$O$204,"Yes")=0,"",CHOOSE(MAXIFS('Mapping Entries'!$N$5:$N$204,'Mapping Entries'!$B$5:$B$204,$A102,'Mapping Entries'!$D$5:$D$204,O$4,'Mapping Entries'!$O$5:$O$204,"Yes"),"I","D","R","M")))</f>
        <v/>
      </c>
      <c r="P102" s="9">
        <f>IF(OR($A102="",P$4=""),"",IF(COUNTIFS('Mapping Entries'!$B$5:$B$204,$A102,'Mapping Entries'!$D$5:$D$204,P$4,'Mapping Entries'!$O$5:$O$204,"Yes")=0,"",CHOOSE(MAXIFS('Mapping Entries'!$N$5:$N$204,'Mapping Entries'!$B$5:$B$204,$A102,'Mapping Entries'!$D$5:$D$204,P$4,'Mapping Entries'!$O$5:$O$204,"Yes"),"I","D","R","M")))</f>
        <v/>
      </c>
      <c r="Q102" s="9">
        <f>IF(OR($A102="",Q$4=""),"",IF(COUNTIFS('Mapping Entries'!$B$5:$B$204,$A102,'Mapping Entries'!$D$5:$D$204,Q$4,'Mapping Entries'!$O$5:$O$204,"Yes")=0,"",CHOOSE(MAXIFS('Mapping Entries'!$N$5:$N$204,'Mapping Entries'!$B$5:$B$204,$A102,'Mapping Entries'!$D$5:$D$204,Q$4,'Mapping Entries'!$O$5:$O$204,"Yes"),"I","D","R","M")))</f>
        <v/>
      </c>
      <c r="R102" s="9">
        <f>IF(OR($A102="",R$4=""),"",IF(COUNTIFS('Mapping Entries'!$B$5:$B$204,$A102,'Mapping Entries'!$D$5:$D$204,R$4,'Mapping Entries'!$O$5:$O$204,"Yes")=0,"",CHOOSE(MAXIFS('Mapping Entries'!$N$5:$N$204,'Mapping Entries'!$B$5:$B$204,$A102,'Mapping Entries'!$D$5:$D$204,R$4,'Mapping Entries'!$O$5:$O$204,"Yes"),"I","D","R","M")))</f>
        <v/>
      </c>
      <c r="S102" s="9">
        <f>IF(OR($A102="",S$4=""),"",IF(COUNTIFS('Mapping Entries'!$B$5:$B$204,$A102,'Mapping Entries'!$D$5:$D$204,S$4,'Mapping Entries'!$O$5:$O$204,"Yes")=0,"",CHOOSE(MAXIFS('Mapping Entries'!$N$5:$N$204,'Mapping Entries'!$B$5:$B$204,$A102,'Mapping Entries'!$D$5:$D$204,S$4,'Mapping Entries'!$O$5:$O$204,"Yes"),"I","D","R","M")))</f>
        <v/>
      </c>
      <c r="T102" s="9">
        <f>IF(OR($A102="",T$4=""),"",IF(COUNTIFS('Mapping Entries'!$B$5:$B$204,$A102,'Mapping Entries'!$D$5:$D$204,T$4,'Mapping Entries'!$O$5:$O$204,"Yes")=0,"",CHOOSE(MAXIFS('Mapping Entries'!$N$5:$N$204,'Mapping Entries'!$B$5:$B$204,$A102,'Mapping Entries'!$D$5:$D$204,T$4,'Mapping Entries'!$O$5:$O$204,"Yes"),"I","D","R","M")))</f>
        <v/>
      </c>
      <c r="U102" s="9">
        <f>IF(OR($A102="",U$4=""),"",IF(COUNTIFS('Mapping Entries'!$B$5:$B$204,$A102,'Mapping Entries'!$D$5:$D$204,U$4,'Mapping Entries'!$O$5:$O$204,"Yes")=0,"",CHOOSE(MAXIFS('Mapping Entries'!$N$5:$N$204,'Mapping Entries'!$B$5:$B$204,$A102,'Mapping Entries'!$D$5:$D$204,U$4,'Mapping Entries'!$O$5:$O$204,"Yes"),"I","D","R","M")))</f>
        <v/>
      </c>
      <c r="V102" s="9">
        <f>IF(OR($A102="",V$4=""),"",IF(COUNTIFS('Mapping Entries'!$B$5:$B$204,$A102,'Mapping Entries'!$D$5:$D$204,V$4,'Mapping Entries'!$O$5:$O$204,"Yes")=0,"",CHOOSE(MAXIFS('Mapping Entries'!$N$5:$N$204,'Mapping Entries'!$B$5:$B$204,$A102,'Mapping Entries'!$D$5:$D$204,V$4,'Mapping Entries'!$O$5:$O$204,"Yes"),"I","D","R","M")))</f>
        <v/>
      </c>
      <c r="W102" s="9">
        <f>IF(A102="","",COUNTIF(C102:V102,"?"))</f>
        <v/>
      </c>
      <c r="X102" s="19">
        <f>IF(A102="","",IFERROR(W102/COUNTIF($C$4:$V$4,"?*"),""))</f>
        <v/>
      </c>
      <c r="Y102" s="9">
        <f>IF(A102="","",COUNTIF(C102:V102,"M"))</f>
        <v/>
      </c>
    </row>
    <row r="103">
      <c r="A103" s="9">
        <f>IF('Lists &amp; Settings'!A103="","",'Lists &amp; Settings'!A103)</f>
        <v/>
      </c>
      <c r="B103" s="16">
        <f>IF(A103="","",'Lists &amp; Settings'!B103)</f>
        <v/>
      </c>
      <c r="C103" s="9">
        <f>IF(OR($A103="",C$4=""),"",IF(COUNTIFS('Mapping Entries'!$B$5:$B$204,$A103,'Mapping Entries'!$D$5:$D$204,C$4,'Mapping Entries'!$O$5:$O$204,"Yes")=0,"",CHOOSE(MAXIFS('Mapping Entries'!$N$5:$N$204,'Mapping Entries'!$B$5:$B$204,$A103,'Mapping Entries'!$D$5:$D$204,C$4,'Mapping Entries'!$O$5:$O$204,"Yes"),"I","D","R","M")))</f>
        <v/>
      </c>
      <c r="D103" s="9">
        <f>IF(OR($A103="",D$4=""),"",IF(COUNTIFS('Mapping Entries'!$B$5:$B$204,$A103,'Mapping Entries'!$D$5:$D$204,D$4,'Mapping Entries'!$O$5:$O$204,"Yes")=0,"",CHOOSE(MAXIFS('Mapping Entries'!$N$5:$N$204,'Mapping Entries'!$B$5:$B$204,$A103,'Mapping Entries'!$D$5:$D$204,D$4,'Mapping Entries'!$O$5:$O$204,"Yes"),"I","D","R","M")))</f>
        <v/>
      </c>
      <c r="E103" s="9">
        <f>IF(OR($A103="",E$4=""),"",IF(COUNTIFS('Mapping Entries'!$B$5:$B$204,$A103,'Mapping Entries'!$D$5:$D$204,E$4,'Mapping Entries'!$O$5:$O$204,"Yes")=0,"",CHOOSE(MAXIFS('Mapping Entries'!$N$5:$N$204,'Mapping Entries'!$B$5:$B$204,$A103,'Mapping Entries'!$D$5:$D$204,E$4,'Mapping Entries'!$O$5:$O$204,"Yes"),"I","D","R","M")))</f>
        <v/>
      </c>
      <c r="F103" s="9">
        <f>IF(OR($A103="",F$4=""),"",IF(COUNTIFS('Mapping Entries'!$B$5:$B$204,$A103,'Mapping Entries'!$D$5:$D$204,F$4,'Mapping Entries'!$O$5:$O$204,"Yes")=0,"",CHOOSE(MAXIFS('Mapping Entries'!$N$5:$N$204,'Mapping Entries'!$B$5:$B$204,$A103,'Mapping Entries'!$D$5:$D$204,F$4,'Mapping Entries'!$O$5:$O$204,"Yes"),"I","D","R","M")))</f>
        <v/>
      </c>
      <c r="G103" s="9">
        <f>IF(OR($A103="",G$4=""),"",IF(COUNTIFS('Mapping Entries'!$B$5:$B$204,$A103,'Mapping Entries'!$D$5:$D$204,G$4,'Mapping Entries'!$O$5:$O$204,"Yes")=0,"",CHOOSE(MAXIFS('Mapping Entries'!$N$5:$N$204,'Mapping Entries'!$B$5:$B$204,$A103,'Mapping Entries'!$D$5:$D$204,G$4,'Mapping Entries'!$O$5:$O$204,"Yes"),"I","D","R","M")))</f>
        <v/>
      </c>
      <c r="H103" s="9">
        <f>IF(OR($A103="",H$4=""),"",IF(COUNTIFS('Mapping Entries'!$B$5:$B$204,$A103,'Mapping Entries'!$D$5:$D$204,H$4,'Mapping Entries'!$O$5:$O$204,"Yes")=0,"",CHOOSE(MAXIFS('Mapping Entries'!$N$5:$N$204,'Mapping Entries'!$B$5:$B$204,$A103,'Mapping Entries'!$D$5:$D$204,H$4,'Mapping Entries'!$O$5:$O$204,"Yes"),"I","D","R","M")))</f>
        <v/>
      </c>
      <c r="I103" s="9">
        <f>IF(OR($A103="",I$4=""),"",IF(COUNTIFS('Mapping Entries'!$B$5:$B$204,$A103,'Mapping Entries'!$D$5:$D$204,I$4,'Mapping Entries'!$O$5:$O$204,"Yes")=0,"",CHOOSE(MAXIFS('Mapping Entries'!$N$5:$N$204,'Mapping Entries'!$B$5:$B$204,$A103,'Mapping Entries'!$D$5:$D$204,I$4,'Mapping Entries'!$O$5:$O$204,"Yes"),"I","D","R","M")))</f>
        <v/>
      </c>
      <c r="J103" s="9">
        <f>IF(OR($A103="",J$4=""),"",IF(COUNTIFS('Mapping Entries'!$B$5:$B$204,$A103,'Mapping Entries'!$D$5:$D$204,J$4,'Mapping Entries'!$O$5:$O$204,"Yes")=0,"",CHOOSE(MAXIFS('Mapping Entries'!$N$5:$N$204,'Mapping Entries'!$B$5:$B$204,$A103,'Mapping Entries'!$D$5:$D$204,J$4,'Mapping Entries'!$O$5:$O$204,"Yes"),"I","D","R","M")))</f>
        <v/>
      </c>
      <c r="K103" s="9">
        <f>IF(OR($A103="",K$4=""),"",IF(COUNTIFS('Mapping Entries'!$B$5:$B$204,$A103,'Mapping Entries'!$D$5:$D$204,K$4,'Mapping Entries'!$O$5:$O$204,"Yes")=0,"",CHOOSE(MAXIFS('Mapping Entries'!$N$5:$N$204,'Mapping Entries'!$B$5:$B$204,$A103,'Mapping Entries'!$D$5:$D$204,K$4,'Mapping Entries'!$O$5:$O$204,"Yes"),"I","D","R","M")))</f>
        <v/>
      </c>
      <c r="L103" s="9">
        <f>IF(OR($A103="",L$4=""),"",IF(COUNTIFS('Mapping Entries'!$B$5:$B$204,$A103,'Mapping Entries'!$D$5:$D$204,L$4,'Mapping Entries'!$O$5:$O$204,"Yes")=0,"",CHOOSE(MAXIFS('Mapping Entries'!$N$5:$N$204,'Mapping Entries'!$B$5:$B$204,$A103,'Mapping Entries'!$D$5:$D$204,L$4,'Mapping Entries'!$O$5:$O$204,"Yes"),"I","D","R","M")))</f>
        <v/>
      </c>
      <c r="M103" s="9">
        <f>IF(OR($A103="",M$4=""),"",IF(COUNTIFS('Mapping Entries'!$B$5:$B$204,$A103,'Mapping Entries'!$D$5:$D$204,M$4,'Mapping Entries'!$O$5:$O$204,"Yes")=0,"",CHOOSE(MAXIFS('Mapping Entries'!$N$5:$N$204,'Mapping Entries'!$B$5:$B$204,$A103,'Mapping Entries'!$D$5:$D$204,M$4,'Mapping Entries'!$O$5:$O$204,"Yes"),"I","D","R","M")))</f>
        <v/>
      </c>
      <c r="N103" s="9">
        <f>IF(OR($A103="",N$4=""),"",IF(COUNTIFS('Mapping Entries'!$B$5:$B$204,$A103,'Mapping Entries'!$D$5:$D$204,N$4,'Mapping Entries'!$O$5:$O$204,"Yes")=0,"",CHOOSE(MAXIFS('Mapping Entries'!$N$5:$N$204,'Mapping Entries'!$B$5:$B$204,$A103,'Mapping Entries'!$D$5:$D$204,N$4,'Mapping Entries'!$O$5:$O$204,"Yes"),"I","D","R","M")))</f>
        <v/>
      </c>
      <c r="O103" s="9">
        <f>IF(OR($A103="",O$4=""),"",IF(COUNTIFS('Mapping Entries'!$B$5:$B$204,$A103,'Mapping Entries'!$D$5:$D$204,O$4,'Mapping Entries'!$O$5:$O$204,"Yes")=0,"",CHOOSE(MAXIFS('Mapping Entries'!$N$5:$N$204,'Mapping Entries'!$B$5:$B$204,$A103,'Mapping Entries'!$D$5:$D$204,O$4,'Mapping Entries'!$O$5:$O$204,"Yes"),"I","D","R","M")))</f>
        <v/>
      </c>
      <c r="P103" s="9">
        <f>IF(OR($A103="",P$4=""),"",IF(COUNTIFS('Mapping Entries'!$B$5:$B$204,$A103,'Mapping Entries'!$D$5:$D$204,P$4,'Mapping Entries'!$O$5:$O$204,"Yes")=0,"",CHOOSE(MAXIFS('Mapping Entries'!$N$5:$N$204,'Mapping Entries'!$B$5:$B$204,$A103,'Mapping Entries'!$D$5:$D$204,P$4,'Mapping Entries'!$O$5:$O$204,"Yes"),"I","D","R","M")))</f>
        <v/>
      </c>
      <c r="Q103" s="9">
        <f>IF(OR($A103="",Q$4=""),"",IF(COUNTIFS('Mapping Entries'!$B$5:$B$204,$A103,'Mapping Entries'!$D$5:$D$204,Q$4,'Mapping Entries'!$O$5:$O$204,"Yes")=0,"",CHOOSE(MAXIFS('Mapping Entries'!$N$5:$N$204,'Mapping Entries'!$B$5:$B$204,$A103,'Mapping Entries'!$D$5:$D$204,Q$4,'Mapping Entries'!$O$5:$O$204,"Yes"),"I","D","R","M")))</f>
        <v/>
      </c>
      <c r="R103" s="9">
        <f>IF(OR($A103="",R$4=""),"",IF(COUNTIFS('Mapping Entries'!$B$5:$B$204,$A103,'Mapping Entries'!$D$5:$D$204,R$4,'Mapping Entries'!$O$5:$O$204,"Yes")=0,"",CHOOSE(MAXIFS('Mapping Entries'!$N$5:$N$204,'Mapping Entries'!$B$5:$B$204,$A103,'Mapping Entries'!$D$5:$D$204,R$4,'Mapping Entries'!$O$5:$O$204,"Yes"),"I","D","R","M")))</f>
        <v/>
      </c>
      <c r="S103" s="9">
        <f>IF(OR($A103="",S$4=""),"",IF(COUNTIFS('Mapping Entries'!$B$5:$B$204,$A103,'Mapping Entries'!$D$5:$D$204,S$4,'Mapping Entries'!$O$5:$O$204,"Yes")=0,"",CHOOSE(MAXIFS('Mapping Entries'!$N$5:$N$204,'Mapping Entries'!$B$5:$B$204,$A103,'Mapping Entries'!$D$5:$D$204,S$4,'Mapping Entries'!$O$5:$O$204,"Yes"),"I","D","R","M")))</f>
        <v/>
      </c>
      <c r="T103" s="9">
        <f>IF(OR($A103="",T$4=""),"",IF(COUNTIFS('Mapping Entries'!$B$5:$B$204,$A103,'Mapping Entries'!$D$5:$D$204,T$4,'Mapping Entries'!$O$5:$O$204,"Yes")=0,"",CHOOSE(MAXIFS('Mapping Entries'!$N$5:$N$204,'Mapping Entries'!$B$5:$B$204,$A103,'Mapping Entries'!$D$5:$D$204,T$4,'Mapping Entries'!$O$5:$O$204,"Yes"),"I","D","R","M")))</f>
        <v/>
      </c>
      <c r="U103" s="9">
        <f>IF(OR($A103="",U$4=""),"",IF(COUNTIFS('Mapping Entries'!$B$5:$B$204,$A103,'Mapping Entries'!$D$5:$D$204,U$4,'Mapping Entries'!$O$5:$O$204,"Yes")=0,"",CHOOSE(MAXIFS('Mapping Entries'!$N$5:$N$204,'Mapping Entries'!$B$5:$B$204,$A103,'Mapping Entries'!$D$5:$D$204,U$4,'Mapping Entries'!$O$5:$O$204,"Yes"),"I","D","R","M")))</f>
        <v/>
      </c>
      <c r="V103" s="9">
        <f>IF(OR($A103="",V$4=""),"",IF(COUNTIFS('Mapping Entries'!$B$5:$B$204,$A103,'Mapping Entries'!$D$5:$D$204,V$4,'Mapping Entries'!$O$5:$O$204,"Yes")=0,"",CHOOSE(MAXIFS('Mapping Entries'!$N$5:$N$204,'Mapping Entries'!$B$5:$B$204,$A103,'Mapping Entries'!$D$5:$D$204,V$4,'Mapping Entries'!$O$5:$O$204,"Yes"),"I","D","R","M")))</f>
        <v/>
      </c>
      <c r="W103" s="9">
        <f>IF(A103="","",COUNTIF(C103:V103,"?"))</f>
        <v/>
      </c>
      <c r="X103" s="19">
        <f>IF(A103="","",IFERROR(W103/COUNTIF($C$4:$V$4,"?*"),""))</f>
        <v/>
      </c>
      <c r="Y103" s="9">
        <f>IF(A103="","",COUNTIF(C103:V103,"M"))</f>
        <v/>
      </c>
    </row>
    <row r="104">
      <c r="A104" s="9">
        <f>IF('Lists &amp; Settings'!A104="","",'Lists &amp; Settings'!A104)</f>
        <v/>
      </c>
      <c r="B104" s="16">
        <f>IF(A104="","",'Lists &amp; Settings'!B104)</f>
        <v/>
      </c>
      <c r="C104" s="9">
        <f>IF(OR($A104="",C$4=""),"",IF(COUNTIFS('Mapping Entries'!$B$5:$B$204,$A104,'Mapping Entries'!$D$5:$D$204,C$4,'Mapping Entries'!$O$5:$O$204,"Yes")=0,"",CHOOSE(MAXIFS('Mapping Entries'!$N$5:$N$204,'Mapping Entries'!$B$5:$B$204,$A104,'Mapping Entries'!$D$5:$D$204,C$4,'Mapping Entries'!$O$5:$O$204,"Yes"),"I","D","R","M")))</f>
        <v/>
      </c>
      <c r="D104" s="9">
        <f>IF(OR($A104="",D$4=""),"",IF(COUNTIFS('Mapping Entries'!$B$5:$B$204,$A104,'Mapping Entries'!$D$5:$D$204,D$4,'Mapping Entries'!$O$5:$O$204,"Yes")=0,"",CHOOSE(MAXIFS('Mapping Entries'!$N$5:$N$204,'Mapping Entries'!$B$5:$B$204,$A104,'Mapping Entries'!$D$5:$D$204,D$4,'Mapping Entries'!$O$5:$O$204,"Yes"),"I","D","R","M")))</f>
        <v/>
      </c>
      <c r="E104" s="9">
        <f>IF(OR($A104="",E$4=""),"",IF(COUNTIFS('Mapping Entries'!$B$5:$B$204,$A104,'Mapping Entries'!$D$5:$D$204,E$4,'Mapping Entries'!$O$5:$O$204,"Yes")=0,"",CHOOSE(MAXIFS('Mapping Entries'!$N$5:$N$204,'Mapping Entries'!$B$5:$B$204,$A104,'Mapping Entries'!$D$5:$D$204,E$4,'Mapping Entries'!$O$5:$O$204,"Yes"),"I","D","R","M")))</f>
        <v/>
      </c>
      <c r="F104" s="9">
        <f>IF(OR($A104="",F$4=""),"",IF(COUNTIFS('Mapping Entries'!$B$5:$B$204,$A104,'Mapping Entries'!$D$5:$D$204,F$4,'Mapping Entries'!$O$5:$O$204,"Yes")=0,"",CHOOSE(MAXIFS('Mapping Entries'!$N$5:$N$204,'Mapping Entries'!$B$5:$B$204,$A104,'Mapping Entries'!$D$5:$D$204,F$4,'Mapping Entries'!$O$5:$O$204,"Yes"),"I","D","R","M")))</f>
        <v/>
      </c>
      <c r="G104" s="9">
        <f>IF(OR($A104="",G$4=""),"",IF(COUNTIFS('Mapping Entries'!$B$5:$B$204,$A104,'Mapping Entries'!$D$5:$D$204,G$4,'Mapping Entries'!$O$5:$O$204,"Yes")=0,"",CHOOSE(MAXIFS('Mapping Entries'!$N$5:$N$204,'Mapping Entries'!$B$5:$B$204,$A104,'Mapping Entries'!$D$5:$D$204,G$4,'Mapping Entries'!$O$5:$O$204,"Yes"),"I","D","R","M")))</f>
        <v/>
      </c>
      <c r="H104" s="9">
        <f>IF(OR($A104="",H$4=""),"",IF(COUNTIFS('Mapping Entries'!$B$5:$B$204,$A104,'Mapping Entries'!$D$5:$D$204,H$4,'Mapping Entries'!$O$5:$O$204,"Yes")=0,"",CHOOSE(MAXIFS('Mapping Entries'!$N$5:$N$204,'Mapping Entries'!$B$5:$B$204,$A104,'Mapping Entries'!$D$5:$D$204,H$4,'Mapping Entries'!$O$5:$O$204,"Yes"),"I","D","R","M")))</f>
        <v/>
      </c>
      <c r="I104" s="9">
        <f>IF(OR($A104="",I$4=""),"",IF(COUNTIFS('Mapping Entries'!$B$5:$B$204,$A104,'Mapping Entries'!$D$5:$D$204,I$4,'Mapping Entries'!$O$5:$O$204,"Yes")=0,"",CHOOSE(MAXIFS('Mapping Entries'!$N$5:$N$204,'Mapping Entries'!$B$5:$B$204,$A104,'Mapping Entries'!$D$5:$D$204,I$4,'Mapping Entries'!$O$5:$O$204,"Yes"),"I","D","R","M")))</f>
        <v/>
      </c>
      <c r="J104" s="9">
        <f>IF(OR($A104="",J$4=""),"",IF(COUNTIFS('Mapping Entries'!$B$5:$B$204,$A104,'Mapping Entries'!$D$5:$D$204,J$4,'Mapping Entries'!$O$5:$O$204,"Yes")=0,"",CHOOSE(MAXIFS('Mapping Entries'!$N$5:$N$204,'Mapping Entries'!$B$5:$B$204,$A104,'Mapping Entries'!$D$5:$D$204,J$4,'Mapping Entries'!$O$5:$O$204,"Yes"),"I","D","R","M")))</f>
        <v/>
      </c>
      <c r="K104" s="9">
        <f>IF(OR($A104="",K$4=""),"",IF(COUNTIFS('Mapping Entries'!$B$5:$B$204,$A104,'Mapping Entries'!$D$5:$D$204,K$4,'Mapping Entries'!$O$5:$O$204,"Yes")=0,"",CHOOSE(MAXIFS('Mapping Entries'!$N$5:$N$204,'Mapping Entries'!$B$5:$B$204,$A104,'Mapping Entries'!$D$5:$D$204,K$4,'Mapping Entries'!$O$5:$O$204,"Yes"),"I","D","R","M")))</f>
        <v/>
      </c>
      <c r="L104" s="9">
        <f>IF(OR($A104="",L$4=""),"",IF(COUNTIFS('Mapping Entries'!$B$5:$B$204,$A104,'Mapping Entries'!$D$5:$D$204,L$4,'Mapping Entries'!$O$5:$O$204,"Yes")=0,"",CHOOSE(MAXIFS('Mapping Entries'!$N$5:$N$204,'Mapping Entries'!$B$5:$B$204,$A104,'Mapping Entries'!$D$5:$D$204,L$4,'Mapping Entries'!$O$5:$O$204,"Yes"),"I","D","R","M")))</f>
        <v/>
      </c>
      <c r="M104" s="9">
        <f>IF(OR($A104="",M$4=""),"",IF(COUNTIFS('Mapping Entries'!$B$5:$B$204,$A104,'Mapping Entries'!$D$5:$D$204,M$4,'Mapping Entries'!$O$5:$O$204,"Yes")=0,"",CHOOSE(MAXIFS('Mapping Entries'!$N$5:$N$204,'Mapping Entries'!$B$5:$B$204,$A104,'Mapping Entries'!$D$5:$D$204,M$4,'Mapping Entries'!$O$5:$O$204,"Yes"),"I","D","R","M")))</f>
        <v/>
      </c>
      <c r="N104" s="9">
        <f>IF(OR($A104="",N$4=""),"",IF(COUNTIFS('Mapping Entries'!$B$5:$B$204,$A104,'Mapping Entries'!$D$5:$D$204,N$4,'Mapping Entries'!$O$5:$O$204,"Yes")=0,"",CHOOSE(MAXIFS('Mapping Entries'!$N$5:$N$204,'Mapping Entries'!$B$5:$B$204,$A104,'Mapping Entries'!$D$5:$D$204,N$4,'Mapping Entries'!$O$5:$O$204,"Yes"),"I","D","R","M")))</f>
        <v/>
      </c>
      <c r="O104" s="9">
        <f>IF(OR($A104="",O$4=""),"",IF(COUNTIFS('Mapping Entries'!$B$5:$B$204,$A104,'Mapping Entries'!$D$5:$D$204,O$4,'Mapping Entries'!$O$5:$O$204,"Yes")=0,"",CHOOSE(MAXIFS('Mapping Entries'!$N$5:$N$204,'Mapping Entries'!$B$5:$B$204,$A104,'Mapping Entries'!$D$5:$D$204,O$4,'Mapping Entries'!$O$5:$O$204,"Yes"),"I","D","R","M")))</f>
        <v/>
      </c>
      <c r="P104" s="9">
        <f>IF(OR($A104="",P$4=""),"",IF(COUNTIFS('Mapping Entries'!$B$5:$B$204,$A104,'Mapping Entries'!$D$5:$D$204,P$4,'Mapping Entries'!$O$5:$O$204,"Yes")=0,"",CHOOSE(MAXIFS('Mapping Entries'!$N$5:$N$204,'Mapping Entries'!$B$5:$B$204,$A104,'Mapping Entries'!$D$5:$D$204,P$4,'Mapping Entries'!$O$5:$O$204,"Yes"),"I","D","R","M")))</f>
        <v/>
      </c>
      <c r="Q104" s="9">
        <f>IF(OR($A104="",Q$4=""),"",IF(COUNTIFS('Mapping Entries'!$B$5:$B$204,$A104,'Mapping Entries'!$D$5:$D$204,Q$4,'Mapping Entries'!$O$5:$O$204,"Yes")=0,"",CHOOSE(MAXIFS('Mapping Entries'!$N$5:$N$204,'Mapping Entries'!$B$5:$B$204,$A104,'Mapping Entries'!$D$5:$D$204,Q$4,'Mapping Entries'!$O$5:$O$204,"Yes"),"I","D","R","M")))</f>
        <v/>
      </c>
      <c r="R104" s="9">
        <f>IF(OR($A104="",R$4=""),"",IF(COUNTIFS('Mapping Entries'!$B$5:$B$204,$A104,'Mapping Entries'!$D$5:$D$204,R$4,'Mapping Entries'!$O$5:$O$204,"Yes")=0,"",CHOOSE(MAXIFS('Mapping Entries'!$N$5:$N$204,'Mapping Entries'!$B$5:$B$204,$A104,'Mapping Entries'!$D$5:$D$204,R$4,'Mapping Entries'!$O$5:$O$204,"Yes"),"I","D","R","M")))</f>
        <v/>
      </c>
      <c r="S104" s="9">
        <f>IF(OR($A104="",S$4=""),"",IF(COUNTIFS('Mapping Entries'!$B$5:$B$204,$A104,'Mapping Entries'!$D$5:$D$204,S$4,'Mapping Entries'!$O$5:$O$204,"Yes")=0,"",CHOOSE(MAXIFS('Mapping Entries'!$N$5:$N$204,'Mapping Entries'!$B$5:$B$204,$A104,'Mapping Entries'!$D$5:$D$204,S$4,'Mapping Entries'!$O$5:$O$204,"Yes"),"I","D","R","M")))</f>
        <v/>
      </c>
      <c r="T104" s="9">
        <f>IF(OR($A104="",T$4=""),"",IF(COUNTIFS('Mapping Entries'!$B$5:$B$204,$A104,'Mapping Entries'!$D$5:$D$204,T$4,'Mapping Entries'!$O$5:$O$204,"Yes")=0,"",CHOOSE(MAXIFS('Mapping Entries'!$N$5:$N$204,'Mapping Entries'!$B$5:$B$204,$A104,'Mapping Entries'!$D$5:$D$204,T$4,'Mapping Entries'!$O$5:$O$204,"Yes"),"I","D","R","M")))</f>
        <v/>
      </c>
      <c r="U104" s="9">
        <f>IF(OR($A104="",U$4=""),"",IF(COUNTIFS('Mapping Entries'!$B$5:$B$204,$A104,'Mapping Entries'!$D$5:$D$204,U$4,'Mapping Entries'!$O$5:$O$204,"Yes")=0,"",CHOOSE(MAXIFS('Mapping Entries'!$N$5:$N$204,'Mapping Entries'!$B$5:$B$204,$A104,'Mapping Entries'!$D$5:$D$204,U$4,'Mapping Entries'!$O$5:$O$204,"Yes"),"I","D","R","M")))</f>
        <v/>
      </c>
      <c r="V104" s="9">
        <f>IF(OR($A104="",V$4=""),"",IF(COUNTIFS('Mapping Entries'!$B$5:$B$204,$A104,'Mapping Entries'!$D$5:$D$204,V$4,'Mapping Entries'!$O$5:$O$204,"Yes")=0,"",CHOOSE(MAXIFS('Mapping Entries'!$N$5:$N$204,'Mapping Entries'!$B$5:$B$204,$A104,'Mapping Entries'!$D$5:$D$204,V$4,'Mapping Entries'!$O$5:$O$204,"Yes"),"I","D","R","M")))</f>
        <v/>
      </c>
      <c r="W104" s="9">
        <f>IF(A104="","",COUNTIF(C104:V104,"?"))</f>
        <v/>
      </c>
      <c r="X104" s="19">
        <f>IF(A104="","",IFERROR(W104/COUNTIF($C$4:$V$4,"?*"),""))</f>
        <v/>
      </c>
      <c r="Y104" s="9">
        <f>IF(A104="","",COUNTIF(C104:V104,"M"))</f>
        <v/>
      </c>
    </row>
    <row r="106">
      <c r="A106" s="20" t="inlineStr">
        <is>
          <t>Courses Mapped</t>
        </is>
      </c>
      <c r="C106" s="9">
        <f>IF(C$4="","",COUNTIF(C$5:C$104,"?"))</f>
        <v/>
      </c>
      <c r="D106" s="9">
        <f>IF(D$4="","",COUNTIF(D$5:D$104,"?"))</f>
        <v/>
      </c>
      <c r="E106" s="9">
        <f>IF(E$4="","",COUNTIF(E$5:E$104,"?"))</f>
        <v/>
      </c>
      <c r="F106" s="9">
        <f>IF(F$4="","",COUNTIF(F$5:F$104,"?"))</f>
        <v/>
      </c>
      <c r="G106" s="9">
        <f>IF(G$4="","",COUNTIF(G$5:G$104,"?"))</f>
        <v/>
      </c>
      <c r="H106" s="9">
        <f>IF(H$4="","",COUNTIF(H$5:H$104,"?"))</f>
        <v/>
      </c>
      <c r="I106" s="9">
        <f>IF(I$4="","",COUNTIF(I$5:I$104,"?"))</f>
        <v/>
      </c>
      <c r="J106" s="9">
        <f>IF(J$4="","",COUNTIF(J$5:J$104,"?"))</f>
        <v/>
      </c>
      <c r="K106" s="9">
        <f>IF(K$4="","",COUNTIF(K$5:K$104,"?"))</f>
        <v/>
      </c>
      <c r="L106" s="9">
        <f>IF(L$4="","",COUNTIF(L$5:L$104,"?"))</f>
        <v/>
      </c>
      <c r="M106" s="9">
        <f>IF(M$4="","",COUNTIF(M$5:M$104,"?"))</f>
        <v/>
      </c>
      <c r="N106" s="9">
        <f>IF(N$4="","",COUNTIF(N$5:N$104,"?"))</f>
        <v/>
      </c>
      <c r="O106" s="9">
        <f>IF(O$4="","",COUNTIF(O$5:O$104,"?"))</f>
        <v/>
      </c>
      <c r="P106" s="9">
        <f>IF(P$4="","",COUNTIF(P$5:P$104,"?"))</f>
        <v/>
      </c>
      <c r="Q106" s="9">
        <f>IF(Q$4="","",COUNTIF(Q$5:Q$104,"?"))</f>
        <v/>
      </c>
      <c r="R106" s="9">
        <f>IF(R$4="","",COUNTIF(R$5:R$104,"?"))</f>
        <v/>
      </c>
      <c r="S106" s="9">
        <f>IF(S$4="","",COUNTIF(S$5:S$104,"?"))</f>
        <v/>
      </c>
      <c r="T106" s="9">
        <f>IF(T$4="","",COUNTIF(T$5:T$104,"?"))</f>
        <v/>
      </c>
      <c r="U106" s="9">
        <f>IF(U$4="","",COUNTIF(U$5:U$104,"?"))</f>
        <v/>
      </c>
      <c r="V106" s="9">
        <f>IF(V$4="","",COUNTIF(V$5:V$104,"?"))</f>
        <v/>
      </c>
    </row>
    <row r="107">
      <c r="A107" s="20" t="inlineStr">
        <is>
          <t>Mastery Courses</t>
        </is>
      </c>
      <c r="C107" s="9">
        <f>IF(C$4="","",COUNTIF(C$5:C$104,"M"))</f>
        <v/>
      </c>
      <c r="D107" s="9">
        <f>IF(D$4="","",COUNTIF(D$5:D$104,"M"))</f>
        <v/>
      </c>
      <c r="E107" s="9">
        <f>IF(E$4="","",COUNTIF(E$5:E$104,"M"))</f>
        <v/>
      </c>
      <c r="F107" s="9">
        <f>IF(F$4="","",COUNTIF(F$5:F$104,"M"))</f>
        <v/>
      </c>
      <c r="G107" s="9">
        <f>IF(G$4="","",COUNTIF(G$5:G$104,"M"))</f>
        <v/>
      </c>
      <c r="H107" s="9">
        <f>IF(H$4="","",COUNTIF(H$5:H$104,"M"))</f>
        <v/>
      </c>
      <c r="I107" s="9">
        <f>IF(I$4="","",COUNTIF(I$5:I$104,"M"))</f>
        <v/>
      </c>
      <c r="J107" s="9">
        <f>IF(J$4="","",COUNTIF(J$5:J$104,"M"))</f>
        <v/>
      </c>
      <c r="K107" s="9">
        <f>IF(K$4="","",COUNTIF(K$5:K$104,"M"))</f>
        <v/>
      </c>
      <c r="L107" s="9">
        <f>IF(L$4="","",COUNTIF(L$5:L$104,"M"))</f>
        <v/>
      </c>
      <c r="M107" s="9">
        <f>IF(M$4="","",COUNTIF(M$5:M$104,"M"))</f>
        <v/>
      </c>
      <c r="N107" s="9">
        <f>IF(N$4="","",COUNTIF(N$5:N$104,"M"))</f>
        <v/>
      </c>
      <c r="O107" s="9">
        <f>IF(O$4="","",COUNTIF(O$5:O$104,"M"))</f>
        <v/>
      </c>
      <c r="P107" s="9">
        <f>IF(P$4="","",COUNTIF(P$5:P$104,"M"))</f>
        <v/>
      </c>
      <c r="Q107" s="9">
        <f>IF(Q$4="","",COUNTIF(Q$5:Q$104,"M"))</f>
        <v/>
      </c>
      <c r="R107" s="9">
        <f>IF(R$4="","",COUNTIF(R$5:R$104,"M"))</f>
        <v/>
      </c>
      <c r="S107" s="9">
        <f>IF(S$4="","",COUNTIF(S$5:S$104,"M"))</f>
        <v/>
      </c>
      <c r="T107" s="9">
        <f>IF(T$4="","",COUNTIF(T$5:T$104,"M"))</f>
        <v/>
      </c>
      <c r="U107" s="9">
        <f>IF(U$4="","",COUNTIF(U$5:U$104,"M"))</f>
        <v/>
      </c>
      <c r="V107" s="9">
        <f>IF(V$4="","",COUNTIF(V$5:V$104,"M"))</f>
        <v/>
      </c>
    </row>
  </sheetData>
  <autoFilter ref="A4:Y104"/>
  <mergeCells count="1">
    <mergeCell ref="A1:Y1"/>
  </mergeCells>
  <conditionalFormatting sqref="C5:V104">
    <cfRule type="cellIs" priority="1" operator="equal" dxfId="6">
      <formula>"I"</formula>
    </cfRule>
    <cfRule type="cellIs" priority="2" operator="equal" dxfId="1">
      <formula>"D"</formula>
    </cfRule>
    <cfRule type="cellIs" priority="3" operator="equal" dxfId="4">
      <formula>"R"</formula>
    </cfRule>
    <cfRule type="cellIs" priority="4" operator="equal" dxfId="7">
      <formula>"M"</formula>
    </cfRule>
  </conditionalFormatting>
  <conditionalFormatting sqref="X5:X104">
    <cfRule type="expression" priority="5" dxfId="2">
      <formula>AND($A5&lt;&gt;"",$X5&lt;25%)</formula>
    </cfRule>
    <cfRule type="expression" priority="6" dxfId="1">
      <formula>AND($A5&lt;&gt;"",$X5&gt;=25%,$X5&lt;50%)</formula>
    </cfRule>
    <cfRule type="expression" priority="7" dxfId="0">
      <formula>AND($A5&lt;&gt;"",$X5&gt;=50%)</formula>
    </cfRule>
  </conditionalFormatting>
  <conditionalFormatting sqref="C106:V106">
    <cfRule type="cellIs" priority="8" operator="equal" dxfId="2">
      <formula>0</formula>
    </cfRule>
    <cfRule type="cellIs" priority="9" operator="equal" dxfId="1">
      <formula>1</formula>
    </cfRule>
    <cfRule type="cellIs" priority="10" operator="greaterThanOrEqual" dxfId="0">
      <formula>2</formula>
    </cfRule>
  </conditionalFormatting>
  <conditionalFormatting sqref="C107:V107">
    <cfRule type="expression" priority="11" dxfId="1">
      <formula>AND(C$4&lt;&gt;"",C107=0)</formula>
    </cfRule>
    <cfRule type="cellIs" priority="12" operator="greaterThanOrEqual" dxfId="0">
      <formula>1</formula>
    </cfRule>
  </conditionalFormatting>
  <conditionalFormatting sqref="A5:Y104">
    <cfRule type="expression" priority="13" dxfId="8">
      <formula>IFERROR(INDEX('Lists &amp; Settings'!$C$5:$C$104,MATCH($A5,'Lists &amp; Settings'!$A$5:$A$104,0)),"")="Archived"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6" customWidth="1" min="3" max="3"/>
    <col width="3" customWidth="1" min="4" max="4"/>
    <col width="14" customWidth="1" min="5" max="5"/>
    <col width="60" customWidth="1" min="6" max="6"/>
    <col width="16" customWidth="1" min="7" max="7"/>
    <col width="3" customWidth="1" min="8" max="8"/>
    <col width="18" customWidth="1" min="9" max="9"/>
    <col width="12" customWidth="1" min="10" max="10"/>
    <col width="3" customWidth="1" min="11" max="11"/>
    <col width="24" customWidth="1" min="12" max="12"/>
    <col width="3" customWidth="1" min="13" max="13"/>
    <col width="3" customWidth="1" min="14" max="14"/>
    <col width="12" customWidth="1" min="15" max="15"/>
    <col width="3" customWidth="1" min="16" max="16"/>
    <col width="22" customWidth="1" min="17" max="17"/>
    <col width="3" customWidth="1" min="18" max="18"/>
    <col width="20" customWidth="1" min="19" max="19"/>
  </cols>
  <sheetData>
    <row r="1" ht="28" customHeight="1">
      <c r="A1" s="1" t="inlineStr">
        <is>
          <t>Lists and Settings</t>
        </is>
      </c>
    </row>
    <row r="2">
      <c r="A2" s="11" t="inlineStr">
        <is>
          <t>Update yellow cells carefully. Keep each controlled list contiguous without blank rows between populated values.</t>
        </is>
      </c>
    </row>
    <row r="4" ht="34" customHeight="1">
      <c r="A4" s="7" t="inlineStr">
        <is>
          <t>Course Code</t>
        </is>
      </c>
      <c r="B4" s="7" t="inlineStr">
        <is>
          <t>Course Title</t>
        </is>
      </c>
      <c r="C4" s="7" t="inlineStr">
        <is>
          <t>Course Status</t>
        </is>
      </c>
      <c r="E4" s="7" t="inlineStr">
        <is>
          <t>Outcome ID</t>
        </is>
      </c>
      <c r="F4" s="7" t="inlineStr">
        <is>
          <t>Outcome Description</t>
        </is>
      </c>
      <c r="G4" s="7" t="inlineStr">
        <is>
          <t>Outcome Status</t>
        </is>
      </c>
      <c r="I4" s="7" t="inlineStr">
        <is>
          <t>Mapping Level</t>
        </is>
      </c>
      <c r="J4" s="7" t="inlineStr">
        <is>
          <t>Level Score</t>
        </is>
      </c>
      <c r="L4" s="7" t="inlineStr">
        <is>
          <t>Assessment Method</t>
        </is>
      </c>
      <c r="O4" s="7" t="inlineStr">
        <is>
          <t>Yes/No</t>
        </is>
      </c>
      <c r="Q4" s="7" t="inlineStr">
        <is>
          <t>Review Window in Days</t>
        </is>
      </c>
      <c r="S4" s="7" t="inlineStr">
        <is>
          <t>Course Status List</t>
        </is>
      </c>
    </row>
    <row r="5">
      <c r="A5" s="21" t="inlineStr">
        <is>
          <t>NLI-101</t>
        </is>
      </c>
      <c r="B5" s="21" t="inlineStr">
        <is>
          <t>Foundations of Professional Communication</t>
        </is>
      </c>
      <c r="C5" s="21" t="inlineStr">
        <is>
          <t>Active</t>
        </is>
      </c>
      <c r="E5" s="12" t="inlineStr">
        <is>
          <t>CLO-01</t>
        </is>
      </c>
      <c r="F5" s="13" t="inlineStr">
        <is>
          <t>Analyze audience and stakeholder needs before recommending an approach.</t>
        </is>
      </c>
      <c r="G5" s="12" t="inlineStr">
        <is>
          <t>Active</t>
        </is>
      </c>
      <c r="I5" s="21" t="inlineStr">
        <is>
          <t>Introduce</t>
        </is>
      </c>
      <c r="J5" s="21" t="n">
        <v>1</v>
      </c>
      <c r="L5" s="21" t="inlineStr">
        <is>
          <t>Written Assignment</t>
        </is>
      </c>
      <c r="O5" s="21" t="inlineStr">
        <is>
          <t>Yes</t>
        </is>
      </c>
      <c r="Q5" s="22" t="n">
        <v>365</v>
      </c>
      <c r="S5" s="21" t="inlineStr">
        <is>
          <t>Active</t>
        </is>
      </c>
    </row>
    <row r="6">
      <c r="A6" s="21" t="inlineStr">
        <is>
          <t>NLI-120</t>
        </is>
      </c>
      <c r="B6" s="21" t="inlineStr">
        <is>
          <t>Data-Informed Decisions</t>
        </is>
      </c>
      <c r="C6" s="21" t="inlineStr">
        <is>
          <t>Active</t>
        </is>
      </c>
      <c r="E6" s="12" t="inlineStr">
        <is>
          <t>CLO-02</t>
        </is>
      </c>
      <c r="F6" s="13" t="inlineStr">
        <is>
          <t>Communicate recommendations clearly in written and spoken formats.</t>
        </is>
      </c>
      <c r="G6" s="12" t="inlineStr">
        <is>
          <t>Active</t>
        </is>
      </c>
      <c r="I6" s="21" t="inlineStr">
        <is>
          <t>Develop</t>
        </is>
      </c>
      <c r="J6" s="21" t="n">
        <v>2</v>
      </c>
      <c r="L6" s="21" t="inlineStr">
        <is>
          <t>Quiz or Exam</t>
        </is>
      </c>
      <c r="O6" s="21" t="inlineStr">
        <is>
          <t>No</t>
        </is>
      </c>
      <c r="Q6" s="11" t="inlineStr">
        <is>
          <t>Records older than this number of days are flagged for review.</t>
        </is>
      </c>
      <c r="S6" s="21" t="inlineStr">
        <is>
          <t>Planned</t>
        </is>
      </c>
    </row>
    <row r="7">
      <c r="A7" s="21" t="inlineStr">
        <is>
          <t>NLI-205</t>
        </is>
      </c>
      <c r="B7" s="21" t="inlineStr">
        <is>
          <t>Collaborative Leadership Practices</t>
        </is>
      </c>
      <c r="C7" s="21" t="inlineStr">
        <is>
          <t>Active</t>
        </is>
      </c>
      <c r="E7" s="12" t="inlineStr">
        <is>
          <t>CLO-03</t>
        </is>
      </c>
      <c r="F7" s="13" t="inlineStr">
        <is>
          <t>Interpret qualitative and quantitative information to support decisions.</t>
        </is>
      </c>
      <c r="G7" s="12" t="inlineStr">
        <is>
          <t>Active</t>
        </is>
      </c>
      <c r="I7" s="21" t="inlineStr">
        <is>
          <t>Reinforce</t>
        </is>
      </c>
      <c r="J7" s="21" t="n">
        <v>3</v>
      </c>
      <c r="L7" s="21" t="inlineStr">
        <is>
          <t>Presentation</t>
        </is>
      </c>
      <c r="S7" s="21" t="inlineStr">
        <is>
          <t>Archived</t>
        </is>
      </c>
    </row>
    <row r="8">
      <c r="A8" s="21" t="inlineStr">
        <is>
          <t>NLI-230</t>
        </is>
      </c>
      <c r="B8" s="21" t="inlineStr">
        <is>
          <t>Process Improvement Methods</t>
        </is>
      </c>
      <c r="C8" s="21" t="inlineStr">
        <is>
          <t>Active</t>
        </is>
      </c>
      <c r="E8" s="12" t="inlineStr">
        <is>
          <t>CLO-04</t>
        </is>
      </c>
      <c r="F8" s="13" t="inlineStr">
        <is>
          <t>Collaborate effectively across roles and functional perspectives.</t>
        </is>
      </c>
      <c r="G8" s="12" t="inlineStr">
        <is>
          <t>Active</t>
        </is>
      </c>
      <c r="I8" s="21" t="inlineStr">
        <is>
          <t>Mastery</t>
        </is>
      </c>
      <c r="J8" s="21" t="n">
        <v>4</v>
      </c>
      <c r="L8" s="21" t="inlineStr">
        <is>
          <t>Project</t>
        </is>
      </c>
      <c r="S8" s="21" t="n"/>
    </row>
    <row r="9">
      <c r="A9" s="21" t="inlineStr">
        <is>
          <t>NLI-250</t>
        </is>
      </c>
      <c r="B9" s="21" t="inlineStr">
        <is>
          <t>Applied Program Strategy</t>
        </is>
      </c>
      <c r="C9" s="21" t="inlineStr">
        <is>
          <t>Active</t>
        </is>
      </c>
      <c r="E9" s="12" t="inlineStr">
        <is>
          <t>CLO-05</t>
        </is>
      </c>
      <c r="F9" s="13" t="inlineStr">
        <is>
          <t>Improve a work process using evidence and structured analysis.</t>
        </is>
      </c>
      <c r="G9" s="12" t="inlineStr">
        <is>
          <t>Active</t>
        </is>
      </c>
      <c r="I9" s="21" t="n"/>
      <c r="J9" s="21" t="n"/>
      <c r="L9" s="21" t="inlineStr">
        <is>
          <t>Capstone Project</t>
        </is>
      </c>
      <c r="S9" s="21" t="n"/>
    </row>
    <row r="10">
      <c r="A10" s="21" t="inlineStr">
        <is>
          <t>NLI-280</t>
        </is>
      </c>
      <c r="B10" s="21" t="inlineStr">
        <is>
          <t>Facilitation and Executive Briefing</t>
        </is>
      </c>
      <c r="C10" s="21" t="inlineStr">
        <is>
          <t>Active</t>
        </is>
      </c>
      <c r="E10" s="12" t="inlineStr">
        <is>
          <t>CLO-06</t>
        </is>
      </c>
      <c r="F10" s="13" t="inlineStr">
        <is>
          <t>Develop an implementation plan with measurable success indicators.</t>
        </is>
      </c>
      <c r="G10" s="12" t="inlineStr">
        <is>
          <t>Active</t>
        </is>
      </c>
      <c r="I10" s="21" t="n"/>
      <c r="J10" s="21" t="n"/>
      <c r="L10" s="21" t="inlineStr">
        <is>
          <t>Case Study</t>
        </is>
      </c>
      <c r="S10" s="21" t="n"/>
    </row>
    <row r="11">
      <c r="A11" s="21" t="inlineStr">
        <is>
          <t>NLI-310</t>
        </is>
      </c>
      <c r="B11" s="21" t="inlineStr">
        <is>
          <t>Advanced Learning Design Studio</t>
        </is>
      </c>
      <c r="C11" s="21" t="inlineStr">
        <is>
          <t>Active</t>
        </is>
      </c>
      <c r="E11" s="12" t="inlineStr">
        <is>
          <t>CLO-07</t>
        </is>
      </c>
      <c r="F11" s="13" t="inlineStr">
        <is>
          <t>Facilitate productive discussions and respond to participant needs.</t>
        </is>
      </c>
      <c r="G11" s="12" t="inlineStr">
        <is>
          <t>Active</t>
        </is>
      </c>
      <c r="I11" s="21" t="n"/>
      <c r="J11" s="21" t="n"/>
      <c r="L11" s="21" t="inlineStr">
        <is>
          <t>Simulation</t>
        </is>
      </c>
      <c r="S11" s="21" t="n"/>
    </row>
    <row r="12">
      <c r="A12" s="21" t="inlineStr">
        <is>
          <t>NLI-390</t>
        </is>
      </c>
      <c r="B12" s="21" t="inlineStr">
        <is>
          <t>Integrated Practice Seminar</t>
        </is>
      </c>
      <c r="C12" s="21" t="inlineStr">
        <is>
          <t>Planned</t>
        </is>
      </c>
      <c r="E12" s="12" t="inlineStr">
        <is>
          <t>CLO-08</t>
        </is>
      </c>
      <c r="F12" s="13" t="inlineStr">
        <is>
          <t>Evaluate results and recommend practical adjustments.</t>
        </is>
      </c>
      <c r="G12" s="12" t="inlineStr">
        <is>
          <t>Active</t>
        </is>
      </c>
      <c r="I12" s="21" t="n"/>
      <c r="J12" s="21" t="n"/>
      <c r="L12" s="21" t="inlineStr">
        <is>
          <t>Observation</t>
        </is>
      </c>
      <c r="S12" s="21" t="n"/>
    </row>
    <row r="13">
      <c r="A13" s="21" t="n"/>
      <c r="B13" s="21" t="n"/>
      <c r="C13" s="21" t="n"/>
      <c r="E13" s="12" t="n"/>
      <c r="F13" s="13" t="n"/>
      <c r="G13" s="12" t="n"/>
      <c r="I13" s="21" t="n"/>
      <c r="J13" s="21" t="n"/>
      <c r="L13" s="21" t="inlineStr">
        <is>
          <t>Portfolio</t>
        </is>
      </c>
      <c r="S13" s="21" t="n"/>
    </row>
    <row r="14">
      <c r="A14" s="21" t="n"/>
      <c r="B14" s="21" t="n"/>
      <c r="C14" s="21" t="n"/>
      <c r="E14" s="12" t="n"/>
      <c r="F14" s="13" t="n"/>
      <c r="G14" s="12" t="n"/>
      <c r="I14" s="21" t="n"/>
      <c r="J14" s="21" t="n"/>
      <c r="L14" s="21" t="inlineStr">
        <is>
          <t>Discussion</t>
        </is>
      </c>
    </row>
    <row r="15">
      <c r="A15" s="21" t="n"/>
      <c r="B15" s="21" t="n"/>
      <c r="C15" s="21" t="n"/>
      <c r="E15" s="12" t="n"/>
      <c r="F15" s="13" t="n"/>
      <c r="G15" s="12" t="n"/>
      <c r="L15" s="21" t="n"/>
    </row>
    <row r="16">
      <c r="A16" s="21" t="n"/>
      <c r="B16" s="21" t="n"/>
      <c r="C16" s="21" t="n"/>
      <c r="E16" s="12" t="n"/>
      <c r="F16" s="13" t="n"/>
      <c r="G16" s="12" t="n"/>
      <c r="L16" s="21" t="n"/>
    </row>
    <row r="17">
      <c r="A17" s="21" t="n"/>
      <c r="B17" s="21" t="n"/>
      <c r="C17" s="21" t="n"/>
      <c r="E17" s="12" t="n"/>
      <c r="F17" s="13" t="n"/>
      <c r="G17" s="12" t="n"/>
      <c r="L17" s="21" t="n"/>
    </row>
    <row r="18">
      <c r="A18" s="21" t="n"/>
      <c r="B18" s="21" t="n"/>
      <c r="C18" s="21" t="n"/>
      <c r="E18" s="12" t="n"/>
      <c r="F18" s="13" t="n"/>
      <c r="G18" s="12" t="n"/>
      <c r="L18" s="21" t="n"/>
    </row>
    <row r="19">
      <c r="A19" s="21" t="n"/>
      <c r="B19" s="21" t="n"/>
      <c r="C19" s="21" t="n"/>
      <c r="E19" s="12" t="n"/>
      <c r="F19" s="13" t="n"/>
      <c r="G19" s="12" t="n"/>
      <c r="L19" s="21" t="n"/>
    </row>
    <row r="20">
      <c r="A20" s="21" t="n"/>
      <c r="B20" s="21" t="n"/>
      <c r="C20" s="21" t="n"/>
      <c r="E20" s="12" t="n"/>
      <c r="F20" s="13" t="n"/>
      <c r="G20" s="12" t="n"/>
      <c r="L20" s="21" t="n"/>
    </row>
    <row r="21">
      <c r="A21" s="21" t="n"/>
      <c r="B21" s="21" t="n"/>
      <c r="C21" s="21" t="n"/>
      <c r="E21" s="12" t="n"/>
      <c r="F21" s="13" t="n"/>
      <c r="G21" s="12" t="n"/>
      <c r="L21" s="21" t="n"/>
    </row>
    <row r="22">
      <c r="A22" s="21" t="n"/>
      <c r="B22" s="21" t="n"/>
      <c r="C22" s="21" t="n"/>
      <c r="E22" s="12" t="n"/>
      <c r="F22" s="13" t="n"/>
      <c r="G22" s="12" t="n"/>
      <c r="L22" s="21" t="n"/>
    </row>
    <row r="23">
      <c r="A23" s="21" t="n"/>
      <c r="B23" s="21" t="n"/>
      <c r="C23" s="21" t="n"/>
      <c r="E23" s="12" t="n"/>
      <c r="F23" s="13" t="n"/>
      <c r="G23" s="12" t="n"/>
      <c r="L23" s="21" t="n"/>
    </row>
    <row r="24">
      <c r="A24" s="21" t="n"/>
      <c r="B24" s="21" t="n"/>
      <c r="C24" s="21" t="n"/>
      <c r="E24" s="12" t="n"/>
      <c r="F24" s="13" t="n"/>
      <c r="G24" s="12" t="n"/>
      <c r="L24" s="21" t="n"/>
    </row>
    <row r="25">
      <c r="A25" s="21" t="n"/>
      <c r="B25" s="21" t="n"/>
      <c r="C25" s="21" t="n"/>
    </row>
    <row r="26">
      <c r="A26" s="21" t="n"/>
      <c r="B26" s="21" t="n"/>
      <c r="C26" s="21" t="n"/>
    </row>
    <row r="27">
      <c r="A27" s="21" t="n"/>
      <c r="B27" s="21" t="n"/>
      <c r="C27" s="21" t="n"/>
    </row>
    <row r="28">
      <c r="A28" s="21" t="n"/>
      <c r="B28" s="21" t="n"/>
      <c r="C28" s="21" t="n"/>
    </row>
    <row r="29">
      <c r="A29" s="21" t="n"/>
      <c r="B29" s="21" t="n"/>
      <c r="C29" s="21" t="n"/>
    </row>
    <row r="30">
      <c r="A30" s="21" t="n"/>
      <c r="B30" s="21" t="n"/>
      <c r="C30" s="21" t="n"/>
    </row>
    <row r="31">
      <c r="A31" s="21" t="n"/>
      <c r="B31" s="21" t="n"/>
      <c r="C31" s="21" t="n"/>
    </row>
    <row r="32">
      <c r="A32" s="21" t="n"/>
      <c r="B32" s="21" t="n"/>
      <c r="C32" s="21" t="n"/>
    </row>
    <row r="33">
      <c r="A33" s="21" t="n"/>
      <c r="B33" s="21" t="n"/>
      <c r="C33" s="21" t="n"/>
    </row>
    <row r="34">
      <c r="A34" s="21" t="n"/>
      <c r="B34" s="21" t="n"/>
      <c r="C34" s="21" t="n"/>
    </row>
    <row r="35">
      <c r="A35" s="21" t="n"/>
      <c r="B35" s="21" t="n"/>
      <c r="C35" s="21" t="n"/>
    </row>
    <row r="36">
      <c r="A36" s="21" t="n"/>
      <c r="B36" s="21" t="n"/>
      <c r="C36" s="21" t="n"/>
    </row>
    <row r="37">
      <c r="A37" s="21" t="n"/>
      <c r="B37" s="21" t="n"/>
      <c r="C37" s="21" t="n"/>
    </row>
    <row r="38">
      <c r="A38" s="21" t="n"/>
      <c r="B38" s="21" t="n"/>
      <c r="C38" s="21" t="n"/>
    </row>
    <row r="39">
      <c r="A39" s="21" t="n"/>
      <c r="B39" s="21" t="n"/>
      <c r="C39" s="21" t="n"/>
    </row>
    <row r="40">
      <c r="A40" s="21" t="n"/>
      <c r="B40" s="21" t="n"/>
      <c r="C40" s="21" t="n"/>
    </row>
    <row r="41">
      <c r="A41" s="21" t="n"/>
      <c r="B41" s="21" t="n"/>
      <c r="C41" s="21" t="n"/>
    </row>
    <row r="42">
      <c r="A42" s="21" t="n"/>
      <c r="B42" s="21" t="n"/>
      <c r="C42" s="21" t="n"/>
    </row>
    <row r="43">
      <c r="A43" s="21" t="n"/>
      <c r="B43" s="21" t="n"/>
      <c r="C43" s="21" t="n"/>
    </row>
    <row r="44">
      <c r="A44" s="21" t="n"/>
      <c r="B44" s="21" t="n"/>
      <c r="C44" s="21" t="n"/>
    </row>
    <row r="45">
      <c r="A45" s="21" t="n"/>
      <c r="B45" s="21" t="n"/>
      <c r="C45" s="21" t="n"/>
    </row>
    <row r="46">
      <c r="A46" s="21" t="n"/>
      <c r="B46" s="21" t="n"/>
      <c r="C46" s="21" t="n"/>
    </row>
    <row r="47">
      <c r="A47" s="21" t="n"/>
      <c r="B47" s="21" t="n"/>
      <c r="C47" s="21" t="n"/>
    </row>
    <row r="48">
      <c r="A48" s="21" t="n"/>
      <c r="B48" s="21" t="n"/>
      <c r="C48" s="21" t="n"/>
    </row>
    <row r="49">
      <c r="A49" s="21" t="n"/>
      <c r="B49" s="21" t="n"/>
      <c r="C49" s="21" t="n"/>
    </row>
    <row r="50">
      <c r="A50" s="21" t="n"/>
      <c r="B50" s="21" t="n"/>
      <c r="C50" s="21" t="n"/>
    </row>
    <row r="51">
      <c r="A51" s="21" t="n"/>
      <c r="B51" s="21" t="n"/>
      <c r="C51" s="21" t="n"/>
    </row>
    <row r="52">
      <c r="A52" s="21" t="n"/>
      <c r="B52" s="21" t="n"/>
      <c r="C52" s="21" t="n"/>
    </row>
    <row r="53">
      <c r="A53" s="21" t="n"/>
      <c r="B53" s="21" t="n"/>
      <c r="C53" s="21" t="n"/>
    </row>
    <row r="54">
      <c r="A54" s="21" t="n"/>
      <c r="B54" s="21" t="n"/>
      <c r="C54" s="21" t="n"/>
    </row>
    <row r="55">
      <c r="A55" s="21" t="n"/>
      <c r="B55" s="21" t="n"/>
      <c r="C55" s="21" t="n"/>
    </row>
    <row r="56">
      <c r="A56" s="21" t="n"/>
      <c r="B56" s="21" t="n"/>
      <c r="C56" s="21" t="n"/>
    </row>
    <row r="57">
      <c r="A57" s="21" t="n"/>
      <c r="B57" s="21" t="n"/>
      <c r="C57" s="21" t="n"/>
    </row>
    <row r="58">
      <c r="A58" s="21" t="n"/>
      <c r="B58" s="21" t="n"/>
      <c r="C58" s="21" t="n"/>
    </row>
    <row r="59">
      <c r="A59" s="21" t="n"/>
      <c r="B59" s="21" t="n"/>
      <c r="C59" s="21" t="n"/>
    </row>
    <row r="60">
      <c r="A60" s="21" t="n"/>
      <c r="B60" s="21" t="n"/>
      <c r="C60" s="21" t="n"/>
    </row>
    <row r="61">
      <c r="A61" s="21" t="n"/>
      <c r="B61" s="21" t="n"/>
      <c r="C61" s="21" t="n"/>
    </row>
    <row r="62">
      <c r="A62" s="21" t="n"/>
      <c r="B62" s="21" t="n"/>
      <c r="C62" s="21" t="n"/>
    </row>
    <row r="63">
      <c r="A63" s="21" t="n"/>
      <c r="B63" s="21" t="n"/>
      <c r="C63" s="21" t="n"/>
    </row>
    <row r="64">
      <c r="A64" s="21" t="n"/>
      <c r="B64" s="21" t="n"/>
      <c r="C64" s="21" t="n"/>
    </row>
    <row r="65">
      <c r="A65" s="21" t="n"/>
      <c r="B65" s="21" t="n"/>
      <c r="C65" s="21" t="n"/>
    </row>
    <row r="66">
      <c r="A66" s="21" t="n"/>
      <c r="B66" s="21" t="n"/>
      <c r="C66" s="21" t="n"/>
    </row>
    <row r="67">
      <c r="A67" s="21" t="n"/>
      <c r="B67" s="21" t="n"/>
      <c r="C67" s="21" t="n"/>
    </row>
    <row r="68">
      <c r="A68" s="21" t="n"/>
      <c r="B68" s="21" t="n"/>
      <c r="C68" s="21" t="n"/>
    </row>
    <row r="69">
      <c r="A69" s="21" t="n"/>
      <c r="B69" s="21" t="n"/>
      <c r="C69" s="21" t="n"/>
    </row>
    <row r="70">
      <c r="A70" s="21" t="n"/>
      <c r="B70" s="21" t="n"/>
      <c r="C70" s="21" t="n"/>
    </row>
    <row r="71">
      <c r="A71" s="21" t="n"/>
      <c r="B71" s="21" t="n"/>
      <c r="C71" s="21" t="n"/>
    </row>
    <row r="72">
      <c r="A72" s="21" t="n"/>
      <c r="B72" s="21" t="n"/>
      <c r="C72" s="21" t="n"/>
    </row>
    <row r="73">
      <c r="A73" s="21" t="n"/>
      <c r="B73" s="21" t="n"/>
      <c r="C73" s="21" t="n"/>
    </row>
    <row r="74">
      <c r="A74" s="21" t="n"/>
      <c r="B74" s="21" t="n"/>
      <c r="C74" s="21" t="n"/>
    </row>
    <row r="75">
      <c r="A75" s="21" t="n"/>
      <c r="B75" s="21" t="n"/>
      <c r="C75" s="21" t="n"/>
    </row>
    <row r="76">
      <c r="A76" s="21" t="n"/>
      <c r="B76" s="21" t="n"/>
      <c r="C76" s="21" t="n"/>
    </row>
    <row r="77">
      <c r="A77" s="21" t="n"/>
      <c r="B77" s="21" t="n"/>
      <c r="C77" s="21" t="n"/>
    </row>
    <row r="78">
      <c r="A78" s="21" t="n"/>
      <c r="B78" s="21" t="n"/>
      <c r="C78" s="21" t="n"/>
    </row>
    <row r="79">
      <c r="A79" s="21" t="n"/>
      <c r="B79" s="21" t="n"/>
      <c r="C79" s="21" t="n"/>
    </row>
    <row r="80">
      <c r="A80" s="21" t="n"/>
      <c r="B80" s="21" t="n"/>
      <c r="C80" s="21" t="n"/>
    </row>
    <row r="81">
      <c r="A81" s="21" t="n"/>
      <c r="B81" s="21" t="n"/>
      <c r="C81" s="21" t="n"/>
    </row>
    <row r="82">
      <c r="A82" s="21" t="n"/>
      <c r="B82" s="21" t="n"/>
      <c r="C82" s="21" t="n"/>
    </row>
    <row r="83">
      <c r="A83" s="21" t="n"/>
      <c r="B83" s="21" t="n"/>
      <c r="C83" s="21" t="n"/>
    </row>
    <row r="84">
      <c r="A84" s="21" t="n"/>
      <c r="B84" s="21" t="n"/>
      <c r="C84" s="21" t="n"/>
    </row>
    <row r="85">
      <c r="A85" s="21" t="n"/>
      <c r="B85" s="21" t="n"/>
      <c r="C85" s="21" t="n"/>
    </row>
    <row r="86">
      <c r="A86" s="21" t="n"/>
      <c r="B86" s="21" t="n"/>
      <c r="C86" s="21" t="n"/>
    </row>
    <row r="87">
      <c r="A87" s="21" t="n"/>
      <c r="B87" s="21" t="n"/>
      <c r="C87" s="21" t="n"/>
    </row>
    <row r="88">
      <c r="A88" s="21" t="n"/>
      <c r="B88" s="21" t="n"/>
      <c r="C88" s="21" t="n"/>
    </row>
    <row r="89">
      <c r="A89" s="21" t="n"/>
      <c r="B89" s="21" t="n"/>
      <c r="C89" s="21" t="n"/>
    </row>
    <row r="90">
      <c r="A90" s="21" t="n"/>
      <c r="B90" s="21" t="n"/>
      <c r="C90" s="21" t="n"/>
    </row>
    <row r="91">
      <c r="A91" s="21" t="n"/>
      <c r="B91" s="21" t="n"/>
      <c r="C91" s="21" t="n"/>
    </row>
    <row r="92">
      <c r="A92" s="21" t="n"/>
      <c r="B92" s="21" t="n"/>
      <c r="C92" s="21" t="n"/>
    </row>
    <row r="93">
      <c r="A93" s="21" t="n"/>
      <c r="B93" s="21" t="n"/>
      <c r="C93" s="21" t="n"/>
    </row>
    <row r="94">
      <c r="A94" s="21" t="n"/>
      <c r="B94" s="21" t="n"/>
      <c r="C94" s="21" t="n"/>
    </row>
    <row r="95">
      <c r="A95" s="21" t="n"/>
      <c r="B95" s="21" t="n"/>
      <c r="C95" s="21" t="n"/>
    </row>
    <row r="96">
      <c r="A96" s="21" t="n"/>
      <c r="B96" s="21" t="n"/>
      <c r="C96" s="21" t="n"/>
    </row>
    <row r="97">
      <c r="A97" s="21" t="n"/>
      <c r="B97" s="21" t="n"/>
      <c r="C97" s="21" t="n"/>
    </row>
    <row r="98">
      <c r="A98" s="21" t="n"/>
      <c r="B98" s="21" t="n"/>
      <c r="C98" s="21" t="n"/>
    </row>
    <row r="99">
      <c r="A99" s="21" t="n"/>
      <c r="B99" s="21" t="n"/>
      <c r="C99" s="21" t="n"/>
    </row>
    <row r="100">
      <c r="A100" s="21" t="n"/>
      <c r="B100" s="21" t="n"/>
      <c r="C100" s="21" t="n"/>
    </row>
    <row r="101">
      <c r="A101" s="21" t="n"/>
      <c r="B101" s="21" t="n"/>
      <c r="C101" s="21" t="n"/>
    </row>
    <row r="102">
      <c r="A102" s="21" t="n"/>
      <c r="B102" s="21" t="n"/>
      <c r="C102" s="21" t="n"/>
    </row>
    <row r="103">
      <c r="A103" s="21" t="n"/>
      <c r="B103" s="21" t="n"/>
      <c r="C103" s="21" t="n"/>
    </row>
    <row r="104">
      <c r="A104" s="21" t="n"/>
      <c r="B104" s="21" t="n"/>
      <c r="C104" s="21" t="n"/>
    </row>
  </sheetData>
  <mergeCells count="1">
    <mergeCell ref="A1:S1"/>
  </mergeCells>
  <conditionalFormatting sqref="C5:C104">
    <cfRule type="cellIs" priority="1" operator="equal" dxfId="0">
      <formula>"Active"</formula>
    </cfRule>
    <cfRule type="cellIs" priority="2" operator="equal" dxfId="6">
      <formula>"Planned"</formula>
    </cfRule>
    <cfRule type="cellIs" priority="3" operator="equal" dxfId="5">
      <formula>"Archived"</formula>
    </cfRule>
  </conditionalFormatting>
  <conditionalFormatting sqref="A5:A104">
    <cfRule type="expression" priority="4" dxfId="2">
      <formula>AND(A5&lt;&gt;"",COUNTIF($A$5:$A$104,A5)&gt;1)</formula>
    </cfRule>
  </conditionalFormatting>
  <conditionalFormatting sqref="E5:E24">
    <cfRule type="expression" priority="5" dxfId="2">
      <formula>AND(E5&lt;&gt;"",COUNTIF($E$5:$E$24,E5)&gt;1)</formula>
    </cfRule>
  </conditionalFormatting>
  <dataValidations count="3">
    <dataValidation sqref="C5:C104" showDropDown="0" showInputMessage="0" showErrorMessage="0" allowBlank="0" type="list">
      <formula1>'Lists &amp; Settings'!$S$5:$S$13</formula1>
    </dataValidation>
    <dataValidation sqref="G5:G24" showDropDown="0" showInputMessage="0" showErrorMessage="0" allowBlank="0" type="list">
      <formula1>"Active,Planned,Archived"</formula1>
    </dataValidation>
    <dataValidation sqref="Q5" showDropDown="0" showInputMessage="0" showErrorMessage="1" allowBlank="0" errorTitle="Invalid Review Window" error="Enter a review window between 30 and 3,650 days." type="whole" operator="between">
      <formula1>30</formula1>
      <formula2>3650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42" customWidth="1" min="2" max="2"/>
    <col width="5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8" customHeight="1">
      <c r="A1" s="1" t="inlineStr">
        <is>
          <t>Curriculum Mapping Matrix Instructions</t>
        </is>
      </c>
    </row>
    <row r="3" ht="22" customHeight="1">
      <c r="A3" s="20" t="inlineStr">
        <is>
          <t>1. What This Workbook Does</t>
        </is>
      </c>
      <c r="B3" s="20" t="n"/>
      <c r="C3" s="20" t="n"/>
      <c r="D3" s="20" t="n"/>
      <c r="E3" s="20" t="n"/>
      <c r="F3" s="20" t="n"/>
      <c r="G3" s="20" t="n"/>
      <c r="H3" s="20" t="n"/>
    </row>
    <row r="4" ht="45" customHeight="1">
      <c r="A4" s="23" t="inlineStr">
        <is>
          <t>Use this workbook to document how courses address curriculum outcomes, review the depth of coverage, identify gaps, and monitor mapping records that need attention.</t>
        </is>
      </c>
      <c r="B4" s="24" t="n"/>
      <c r="C4" s="24" t="n"/>
      <c r="D4" s="24" t="n"/>
      <c r="E4" s="24" t="n"/>
      <c r="F4" s="24" t="n"/>
      <c r="G4" s="24" t="n"/>
      <c r="H4" s="24" t="n"/>
    </row>
    <row r="5" ht="30" customHeight="1">
      <c r="A5" s="24" t="n"/>
      <c r="B5" s="24" t="n"/>
      <c r="C5" s="24" t="n"/>
      <c r="D5" s="24" t="n"/>
      <c r="E5" s="24" t="n"/>
      <c r="F5" s="24" t="n"/>
      <c r="G5" s="24" t="n"/>
      <c r="H5" s="24" t="n"/>
    </row>
    <row r="6" ht="30" customHeight="1">
      <c r="A6" s="25" t="inlineStr">
        <is>
          <t>2. Recommended Workflow</t>
        </is>
      </c>
      <c r="B6" s="25" t="n"/>
      <c r="C6" s="25" t="n"/>
      <c r="D6" s="25" t="n"/>
      <c r="E6" s="25" t="n"/>
      <c r="F6" s="25" t="n"/>
      <c r="G6" s="25" t="n"/>
      <c r="H6" s="25" t="n"/>
    </row>
    <row r="7" ht="30" customHeight="1">
      <c r="A7" s="23" t="inlineStr">
        <is>
          <t>1. Review and update courses, outcomes, assessment methods, and the review window on Lists &amp; Settings.</t>
        </is>
      </c>
      <c r="B7" s="24" t="n"/>
      <c r="C7" s="24" t="n"/>
      <c r="D7" s="24" t="n"/>
      <c r="E7" s="24" t="n"/>
      <c r="F7" s="24" t="n"/>
      <c r="G7" s="24" t="n"/>
      <c r="H7" s="24" t="n"/>
    </row>
    <row r="8" ht="30" customHeight="1">
      <c r="A8" s="23" t="inlineStr">
        <is>
          <t>2. Add one course-to-outcome relationship per row on Mapping Entries.</t>
        </is>
      </c>
      <c r="B8" s="24" t="n"/>
      <c r="C8" s="24" t="n"/>
      <c r="D8" s="24" t="n"/>
      <c r="E8" s="24" t="n"/>
      <c r="F8" s="24" t="n"/>
      <c r="G8" s="24" t="n"/>
      <c r="H8" s="24" t="n"/>
    </row>
    <row r="9" ht="30" customHeight="1">
      <c r="A9" s="23" t="inlineStr">
        <is>
          <t>3. Complete the yellow input cells. Use role titles rather than personal names.</t>
        </is>
      </c>
      <c r="B9" s="24" t="n"/>
      <c r="C9" s="24" t="n"/>
      <c r="D9" s="24" t="n"/>
      <c r="E9" s="24" t="n"/>
      <c r="F9" s="24" t="n"/>
      <c r="G9" s="24" t="n"/>
      <c r="H9" s="24" t="n"/>
    </row>
    <row r="10" ht="30" customHeight="1">
      <c r="A10" s="23" t="inlineStr">
        <is>
          <t>4. Review the Record Status and Use in Analysis columns.</t>
        </is>
      </c>
      <c r="B10" s="24" t="n"/>
      <c r="C10" s="24" t="n"/>
      <c r="D10" s="24" t="n"/>
      <c r="E10" s="24" t="n"/>
      <c r="F10" s="24" t="n"/>
      <c r="G10" s="24" t="n"/>
      <c r="H10" s="24" t="n"/>
    </row>
    <row r="11" ht="30" customHeight="1">
      <c r="A11" s="23" t="inlineStr">
        <is>
          <t>5. Use Coverage Matrix to examine curriculum breadth and depth.</t>
        </is>
      </c>
      <c r="B11" s="24" t="n"/>
      <c r="C11" s="24" t="n"/>
      <c r="D11" s="24" t="n"/>
      <c r="E11" s="24" t="n"/>
      <c r="F11" s="24" t="n"/>
      <c r="G11" s="24" t="n"/>
      <c r="H11" s="24" t="n"/>
    </row>
    <row r="12" ht="30" customHeight="1">
      <c r="A12" s="23" t="inlineStr">
        <is>
          <t>6. Use Dashboard to identify outcomes with no coverage, outcomes without mastery, and records requiring review.</t>
        </is>
      </c>
      <c r="B12" s="24" t="n"/>
      <c r="C12" s="24" t="n"/>
      <c r="D12" s="24" t="n"/>
      <c r="E12" s="24" t="n"/>
      <c r="F12" s="24" t="n"/>
      <c r="G12" s="24" t="n"/>
      <c r="H12" s="24" t="n"/>
    </row>
    <row r="13" ht="30" customHeight="1">
      <c r="A13" s="23" t="inlineStr">
        <is>
          <t>7. Resolve incomplete, duplicate, invalid, future-dated, or overdue records before a formal curriculum review.</t>
        </is>
      </c>
      <c r="B13" s="24" t="n"/>
      <c r="C13" s="24" t="n"/>
      <c r="D13" s="24" t="n"/>
      <c r="E13" s="24" t="n"/>
      <c r="F13" s="24" t="n"/>
      <c r="G13" s="24" t="n"/>
      <c r="H13" s="24" t="n"/>
    </row>
    <row r="14" ht="30" customHeight="1">
      <c r="A14" s="24" t="n"/>
      <c r="B14" s="24" t="n"/>
      <c r="C14" s="24" t="n"/>
      <c r="D14" s="24" t="n"/>
      <c r="E14" s="24" t="n"/>
      <c r="F14" s="24" t="n"/>
      <c r="G14" s="24" t="n"/>
      <c r="H14" s="24" t="n"/>
    </row>
    <row r="15" ht="30" customHeight="1">
      <c r="A15" s="25" t="inlineStr">
        <is>
          <t>3. Mapping Level Definitions</t>
        </is>
      </c>
      <c r="B15" s="25" t="n"/>
      <c r="C15" s="25" t="n"/>
      <c r="D15" s="25" t="n"/>
      <c r="E15" s="25" t="n"/>
      <c r="F15" s="25" t="n"/>
      <c r="G15" s="25" t="n"/>
      <c r="H15" s="25" t="n"/>
    </row>
    <row r="16" ht="30" customHeight="1">
      <c r="A16" s="26" t="inlineStr">
        <is>
          <t>Mapping Level</t>
        </is>
      </c>
      <c r="B16" s="26" t="inlineStr">
        <is>
          <t>Score</t>
        </is>
      </c>
      <c r="C16" s="26" t="inlineStr">
        <is>
          <t>Definition</t>
        </is>
      </c>
      <c r="D16" s="24" t="n"/>
      <c r="E16" s="24" t="n"/>
      <c r="F16" s="24" t="n"/>
      <c r="G16" s="24" t="n"/>
      <c r="H16" s="24" t="n"/>
    </row>
    <row r="17" ht="30" customHeight="1">
      <c r="A17" s="27" t="inlineStr">
        <is>
          <t>Introduce</t>
        </is>
      </c>
      <c r="B17" s="27" t="n">
        <v>1</v>
      </c>
      <c r="C17" s="27" t="inlineStr">
        <is>
          <t>Learners encounter the outcome and begin foundational practice.</t>
        </is>
      </c>
      <c r="D17" s="24" t="n"/>
      <c r="E17" s="24" t="n"/>
      <c r="F17" s="24" t="n"/>
      <c r="G17" s="24" t="n"/>
      <c r="H17" s="24" t="n"/>
    </row>
    <row r="18" ht="30" customHeight="1">
      <c r="A18" s="27" t="inlineStr">
        <is>
          <t>Develop</t>
        </is>
      </c>
      <c r="B18" s="27" t="n">
        <v>2</v>
      </c>
      <c r="C18" s="27" t="inlineStr">
        <is>
          <t>Learners apply the outcome with guidance and increasing complexity.</t>
        </is>
      </c>
      <c r="D18" s="24" t="n"/>
      <c r="E18" s="24" t="n"/>
      <c r="F18" s="24" t="n"/>
      <c r="G18" s="24" t="n"/>
      <c r="H18" s="24" t="n"/>
    </row>
    <row r="19" ht="30" customHeight="1">
      <c r="A19" s="27" t="inlineStr">
        <is>
          <t>Reinforce</t>
        </is>
      </c>
      <c r="B19" s="27" t="n">
        <v>3</v>
      </c>
      <c r="C19" s="27" t="inlineStr">
        <is>
          <t>Learners apply the outcome independently in varied situations.</t>
        </is>
      </c>
      <c r="D19" s="24" t="n"/>
      <c r="E19" s="24" t="n"/>
      <c r="F19" s="24" t="n"/>
      <c r="G19" s="24" t="n"/>
      <c r="H19" s="24" t="n"/>
    </row>
    <row r="20" ht="30" customHeight="1">
      <c r="A20" s="27" t="inlineStr">
        <is>
          <t>Mastery</t>
        </is>
      </c>
      <c r="B20" s="27" t="n">
        <v>4</v>
      </c>
      <c r="C20" s="27" t="inlineStr">
        <is>
          <t>Learners demonstrate integrated and sustained performance at the expected completion level.</t>
        </is>
      </c>
      <c r="D20" s="24" t="n"/>
      <c r="E20" s="24" t="n"/>
      <c r="F20" s="24" t="n"/>
      <c r="G20" s="24" t="n"/>
      <c r="H20" s="24" t="n"/>
    </row>
    <row r="21" ht="38" customHeight="1">
      <c r="A21" s="23" t="inlineStr">
        <is>
          <t>These definitions are operational examples and may be revised to match the organization’s curriculum model.</t>
        </is>
      </c>
      <c r="B21" s="24" t="n"/>
      <c r="C21" s="24" t="n"/>
      <c r="D21" s="24" t="n"/>
      <c r="E21" s="24" t="n"/>
      <c r="F21" s="24" t="n"/>
      <c r="G21" s="24" t="n"/>
      <c r="H21" s="24" t="n"/>
    </row>
    <row r="22" ht="30" customHeight="1">
      <c r="A22" s="24" t="n"/>
      <c r="B22" s="24" t="n"/>
      <c r="C22" s="24" t="n"/>
      <c r="D22" s="24" t="n"/>
      <c r="E22" s="24" t="n"/>
      <c r="F22" s="24" t="n"/>
      <c r="G22" s="24" t="n"/>
      <c r="H22" s="24" t="n"/>
    </row>
    <row r="23" ht="30" customHeight="1">
      <c r="A23" s="25" t="inlineStr">
        <is>
          <t>4. Record Status Definitions</t>
        </is>
      </c>
      <c r="B23" s="25" t="n"/>
      <c r="C23" s="25" t="n"/>
      <c r="D23" s="25" t="n"/>
      <c r="E23" s="25" t="n"/>
      <c r="F23" s="25" t="n"/>
      <c r="G23" s="25" t="n"/>
      <c r="H23" s="25" t="n"/>
    </row>
    <row r="24" ht="30" customHeight="1">
      <c r="A24" s="26" t="inlineStr">
        <is>
          <t>Status</t>
        </is>
      </c>
      <c r="B24" s="26" t="inlineStr">
        <is>
          <t>Meaning</t>
        </is>
      </c>
      <c r="C24" s="24" t="n"/>
      <c r="D24" s="24" t="n"/>
      <c r="E24" s="24" t="n"/>
      <c r="F24" s="24" t="n"/>
      <c r="G24" s="24" t="n"/>
      <c r="H24" s="24" t="n"/>
    </row>
    <row r="25" ht="30" customHeight="1">
      <c r="A25" s="27" t="inlineStr">
        <is>
          <t>Ready</t>
        </is>
      </c>
      <c r="B25" s="27" t="inlineStr">
        <is>
          <t>Required fields are complete, the review date is current, and no duplicate course/outcome pair was found.</t>
        </is>
      </c>
      <c r="C25" s="24" t="n"/>
      <c r="D25" s="24" t="n"/>
      <c r="E25" s="24" t="n"/>
      <c r="F25" s="24" t="n"/>
      <c r="G25" s="24" t="n"/>
      <c r="H25" s="24" t="n"/>
    </row>
    <row r="26" ht="30" customHeight="1">
      <c r="A26" s="27" t="inlineStr">
        <is>
          <t>Incomplete</t>
        </is>
      </c>
      <c r="B26" s="27" t="inlineStr">
        <is>
          <t>One or more required identifying fields are missing.</t>
        </is>
      </c>
      <c r="C26" s="24" t="n"/>
      <c r="D26" s="24" t="n"/>
      <c r="E26" s="24" t="n"/>
      <c r="F26" s="24" t="n"/>
      <c r="G26" s="24" t="n"/>
      <c r="H26" s="24" t="n"/>
    </row>
    <row r="27" ht="30" customHeight="1">
      <c r="A27" s="27" t="inlineStr">
        <is>
          <t>Invalid list value</t>
        </is>
      </c>
      <c r="B27" s="27" t="inlineStr">
        <is>
          <t>A pasted course, outcome, or mapping level does not match the controlled lists.</t>
        </is>
      </c>
      <c r="C27" s="24" t="n"/>
      <c r="D27" s="24" t="n"/>
      <c r="E27" s="24" t="n"/>
      <c r="F27" s="24" t="n"/>
      <c r="G27" s="24" t="n"/>
      <c r="H27" s="24" t="n"/>
    </row>
    <row r="28" ht="30" customHeight="1">
      <c r="A28" s="27" t="inlineStr">
        <is>
          <t>Review date missing</t>
        </is>
      </c>
      <c r="B28" s="27" t="inlineStr">
        <is>
          <t>The record does not include a last review date.</t>
        </is>
      </c>
      <c r="C28" s="24" t="n"/>
      <c r="D28" s="24" t="n"/>
      <c r="E28" s="24" t="n"/>
      <c r="F28" s="24" t="n"/>
      <c r="G28" s="24" t="n"/>
      <c r="H28" s="24" t="n"/>
    </row>
    <row r="29" ht="30" customHeight="1">
      <c r="A29" s="27" t="inlineStr">
        <is>
          <t>Future review date</t>
        </is>
      </c>
      <c r="B29" s="27" t="inlineStr">
        <is>
          <t>The last review date is later than today.</t>
        </is>
      </c>
      <c r="C29" s="24" t="n"/>
      <c r="D29" s="24" t="n"/>
      <c r="E29" s="24" t="n"/>
      <c r="F29" s="24" t="n"/>
      <c r="G29" s="24" t="n"/>
      <c r="H29" s="24" t="n"/>
    </row>
    <row r="30" ht="30" customHeight="1">
      <c r="A30" s="27" t="inlineStr">
        <is>
          <t>Duplicate course/outcome</t>
        </is>
      </c>
      <c r="B30" s="27" t="inlineStr">
        <is>
          <t>More than one record uses the same course and outcome combination.</t>
        </is>
      </c>
      <c r="C30" s="24" t="n"/>
      <c r="D30" s="24" t="n"/>
      <c r="E30" s="24" t="n"/>
      <c r="F30" s="24" t="n"/>
      <c r="G30" s="24" t="n"/>
      <c r="H30" s="24" t="n"/>
    </row>
    <row r="31" ht="30" customHeight="1">
      <c r="A31" s="27" t="inlineStr">
        <is>
          <t>Review overdue</t>
        </is>
      </c>
      <c r="B31" s="27" t="inlineStr">
        <is>
          <t>The last review date is older than the configured review window.</t>
        </is>
      </c>
      <c r="C31" s="24" t="n"/>
      <c r="D31" s="24" t="n"/>
      <c r="E31" s="24" t="n"/>
      <c r="F31" s="24" t="n"/>
      <c r="G31" s="24" t="n"/>
      <c r="H31" s="24" t="n"/>
    </row>
    <row r="32" ht="30" customHeight="1">
      <c r="A32" s="24" t="n"/>
      <c r="B32" s="24" t="n"/>
      <c r="C32" s="24" t="n"/>
      <c r="D32" s="24" t="n"/>
      <c r="E32" s="24" t="n"/>
      <c r="F32" s="24" t="n"/>
      <c r="G32" s="24" t="n"/>
      <c r="H32" s="24" t="n"/>
    </row>
    <row r="33" ht="30" customHeight="1">
      <c r="A33" s="25" t="inlineStr">
        <is>
          <t>5. Data Entry Guidance</t>
        </is>
      </c>
      <c r="B33" s="25" t="n"/>
      <c r="C33" s="25" t="n"/>
      <c r="D33" s="25" t="n"/>
      <c r="E33" s="25" t="n"/>
      <c r="F33" s="25" t="n"/>
      <c r="G33" s="25" t="n"/>
      <c r="H33" s="25" t="n"/>
    </row>
    <row r="34" ht="30" customHeight="1">
      <c r="A34" s="23" t="inlineStr">
        <is>
          <t>• Enter one row for each unique course and outcome relationship.</t>
        </is>
      </c>
      <c r="B34" s="24" t="n"/>
      <c r="C34" s="24" t="n"/>
      <c r="D34" s="24" t="n"/>
      <c r="E34" s="24" t="n"/>
      <c r="F34" s="24" t="n"/>
      <c r="G34" s="24" t="n"/>
      <c r="H34" s="24" t="n"/>
    </row>
    <row r="35" ht="30" customHeight="1">
      <c r="A35" s="23" t="inlineStr">
        <is>
          <t>• Use fictional or non-personal examples when demonstrating the workbook.</t>
        </is>
      </c>
      <c r="B35" s="24" t="n"/>
      <c r="C35" s="24" t="n"/>
      <c r="D35" s="24" t="n"/>
      <c r="E35" s="24" t="n"/>
      <c r="F35" s="24" t="n"/>
      <c r="G35" s="24" t="n"/>
      <c r="H35" s="24" t="n"/>
    </row>
    <row r="36" ht="30" customHeight="1">
      <c r="A36" s="23" t="inlineStr">
        <is>
          <t>• Enter role titles, such as “Curriculum Coordinator,” instead of individual reviewer names.</t>
        </is>
      </c>
      <c r="B36" s="24" t="n"/>
      <c r="C36" s="24" t="n"/>
      <c r="D36" s="24" t="n"/>
      <c r="E36" s="24" t="n"/>
      <c r="F36" s="24" t="n"/>
      <c r="G36" s="24" t="n"/>
      <c r="H36" s="24" t="n"/>
    </row>
    <row r="37" ht="30" customHeight="1">
      <c r="A37" s="23" t="inlineStr">
        <is>
          <t>• Describe evidence artifacts briefly; do not store learner work or sensitive personal data in this workbook.</t>
        </is>
      </c>
      <c r="B37" s="24" t="n"/>
      <c r="C37" s="24" t="n"/>
      <c r="D37" s="24" t="n"/>
      <c r="E37" s="24" t="n"/>
      <c r="F37" s="24" t="n"/>
      <c r="G37" s="24" t="n"/>
      <c r="H37" s="24" t="n"/>
    </row>
    <row r="38" ht="30" customHeight="1">
      <c r="A38" s="23" t="inlineStr">
        <is>
          <t>• Select the highest defensible mapping level for the course and outcome.</t>
        </is>
      </c>
      <c r="B38" s="24" t="n"/>
      <c r="C38" s="24" t="n"/>
      <c r="D38" s="24" t="n"/>
      <c r="E38" s="24" t="n"/>
      <c r="F38" s="24" t="n"/>
      <c r="G38" s="24" t="n"/>
      <c r="H38" s="24" t="n"/>
    </row>
    <row r="39" ht="30" customHeight="1">
      <c r="A39" s="23" t="inlineStr">
        <is>
          <t>• Update the last review date when the mapping relationship is substantively reviewed.</t>
        </is>
      </c>
      <c r="B39" s="24" t="n"/>
      <c r="C39" s="24" t="n"/>
      <c r="D39" s="24" t="n"/>
      <c r="E39" s="24" t="n"/>
      <c r="F39" s="24" t="n"/>
      <c r="G39" s="24" t="n"/>
      <c r="H39" s="24" t="n"/>
    </row>
    <row r="40" ht="30" customHeight="1">
      <c r="A40" s="23" t="inlineStr">
        <is>
          <t>• Do not insert blank rows inside controlled lists.</t>
        </is>
      </c>
      <c r="B40" s="24" t="n"/>
      <c r="C40" s="24" t="n"/>
      <c r="D40" s="24" t="n"/>
      <c r="E40" s="24" t="n"/>
      <c r="F40" s="24" t="n"/>
      <c r="G40" s="24" t="n"/>
      <c r="H40" s="24" t="n"/>
    </row>
    <row r="41" ht="30" customHeight="1">
      <c r="A41" s="24" t="n"/>
      <c r="B41" s="24" t="n"/>
      <c r="C41" s="24" t="n"/>
      <c r="D41" s="24" t="n"/>
      <c r="E41" s="24" t="n"/>
      <c r="F41" s="24" t="n"/>
      <c r="G41" s="24" t="n"/>
      <c r="H41" s="24" t="n"/>
    </row>
    <row r="42" ht="30" customHeight="1">
      <c r="A42" s="25" t="inlineStr">
        <is>
          <t>6. Review Checks</t>
        </is>
      </c>
      <c r="B42" s="25" t="n"/>
      <c r="C42" s="25" t="n"/>
      <c r="D42" s="25" t="n"/>
      <c r="E42" s="25" t="n"/>
      <c r="F42" s="25" t="n"/>
      <c r="G42" s="25" t="n"/>
      <c r="H42" s="25" t="n"/>
    </row>
    <row r="43" ht="30" customHeight="1">
      <c r="A43" s="23" t="inlineStr">
        <is>
          <t>□ Every active outcome has at least one mapped active course.</t>
        </is>
      </c>
      <c r="B43" s="24" t="n"/>
      <c r="C43" s="24" t="n"/>
      <c r="D43" s="24" t="n"/>
      <c r="E43" s="24" t="n"/>
      <c r="F43" s="24" t="n"/>
      <c r="G43" s="24" t="n"/>
      <c r="H43" s="24" t="n"/>
    </row>
    <row r="44" ht="30" customHeight="1">
      <c r="A44" s="23" t="inlineStr">
        <is>
          <t>□ Priority outcomes have mastery-level coverage where appropriate.</t>
        </is>
      </c>
      <c r="B44" s="24" t="n"/>
      <c r="C44" s="24" t="n"/>
      <c r="D44" s="24" t="n"/>
      <c r="E44" s="24" t="n"/>
      <c r="F44" s="24" t="n"/>
      <c r="G44" s="24" t="n"/>
      <c r="H44" s="24" t="n"/>
    </row>
    <row r="45" ht="30" customHeight="1">
      <c r="A45" s="23" t="inlineStr">
        <is>
          <t>□ Course coverage percentages are plausible for the curriculum design.</t>
        </is>
      </c>
      <c r="B45" s="24" t="n"/>
      <c r="C45" s="24" t="n"/>
      <c r="D45" s="24" t="n"/>
      <c r="E45" s="24" t="n"/>
      <c r="F45" s="24" t="n"/>
      <c r="G45" s="24" t="n"/>
      <c r="H45" s="24" t="n"/>
    </row>
    <row r="46" ht="30" customHeight="1">
      <c r="A46" s="23" t="inlineStr">
        <is>
          <t>□ Duplicate course/outcome relationships have been resolved.</t>
        </is>
      </c>
      <c r="B46" s="24" t="n"/>
      <c r="C46" s="24" t="n"/>
      <c r="D46" s="24" t="n"/>
      <c r="E46" s="24" t="n"/>
      <c r="F46" s="24" t="n"/>
      <c r="G46" s="24" t="n"/>
      <c r="H46" s="24" t="n"/>
    </row>
    <row r="47" ht="30" customHeight="1">
      <c r="A47" s="23" t="inlineStr">
        <is>
          <t>□ No populated record has an invalid list value.</t>
        </is>
      </c>
      <c r="B47" s="24" t="n"/>
      <c r="C47" s="24" t="n"/>
      <c r="D47" s="24" t="n"/>
      <c r="E47" s="24" t="n"/>
      <c r="F47" s="24" t="n"/>
      <c r="G47" s="24" t="n"/>
      <c r="H47" s="24" t="n"/>
    </row>
    <row r="48" ht="30" customHeight="1">
      <c r="A48" s="23" t="inlineStr">
        <is>
          <t>□ No review date is in the future.</t>
        </is>
      </c>
      <c r="B48" s="24" t="n"/>
      <c r="C48" s="24" t="n"/>
      <c r="D48" s="24" t="n"/>
      <c r="E48" s="24" t="n"/>
      <c r="F48" s="24" t="n"/>
      <c r="G48" s="24" t="n"/>
      <c r="H48" s="24" t="n"/>
    </row>
    <row r="49" ht="30" customHeight="1">
      <c r="A49" s="23" t="inlineStr">
        <is>
          <t>□ Overdue mappings have been reviewed or documented.</t>
        </is>
      </c>
      <c r="B49" s="24" t="n"/>
      <c r="C49" s="24" t="n"/>
      <c r="D49" s="24" t="n"/>
      <c r="E49" s="24" t="n"/>
      <c r="F49" s="24" t="n"/>
      <c r="G49" s="24" t="n"/>
      <c r="H49" s="24" t="n"/>
    </row>
    <row r="50" ht="30" customHeight="1">
      <c r="A50" s="23" t="inlineStr">
        <is>
          <t>□ Archived and planned courses are interpreted separately from active courses.</t>
        </is>
      </c>
      <c r="B50" s="24" t="n"/>
      <c r="C50" s="24" t="n"/>
      <c r="D50" s="24" t="n"/>
      <c r="E50" s="24" t="n"/>
      <c r="F50" s="24" t="n"/>
      <c r="G50" s="24" t="n"/>
      <c r="H50" s="24" t="n"/>
    </row>
    <row r="51" ht="30" customHeight="1">
      <c r="A51" s="24" t="n"/>
      <c r="B51" s="24" t="n"/>
      <c r="C51" s="24" t="n"/>
      <c r="D51" s="24" t="n"/>
      <c r="E51" s="24" t="n"/>
      <c r="F51" s="24" t="n"/>
      <c r="G51" s="24" t="n"/>
      <c r="H51" s="24" t="n"/>
    </row>
    <row r="52" ht="30" customHeight="1">
      <c r="A52" s="25" t="inlineStr">
        <is>
          <t>7. Limitations</t>
        </is>
      </c>
      <c r="B52" s="25" t="n"/>
      <c r="C52" s="25" t="n"/>
      <c r="D52" s="25" t="n"/>
      <c r="E52" s="25" t="n"/>
      <c r="F52" s="25" t="n"/>
      <c r="G52" s="25" t="n"/>
      <c r="H52" s="25" t="n"/>
    </row>
    <row r="53" ht="45" customHeight="1">
      <c r="A53" s="23" t="inlineStr">
        <is>
          <t>This workbook supports internal curriculum planning and review. It does not provide legal, regulatory, accreditation, privacy, or records-management guidance.</t>
        </is>
      </c>
      <c r="B53" s="24" t="n"/>
      <c r="C53" s="24" t="n"/>
      <c r="D53" s="24" t="n"/>
      <c r="E53" s="24" t="n"/>
      <c r="F53" s="24" t="n"/>
      <c r="G53" s="24" t="n"/>
      <c r="H53" s="24" t="n"/>
    </row>
  </sheetData>
  <mergeCells count="1">
    <mergeCell ref="A1:H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2026-09-06T20:07:52Z</dcterms:created>
  <dcterms:modified xmlns:dcterms="http://purl.org/dc/terms/" xmlns:xsi="http://www.w3.org/2001/XMLSchema-instance" xsi:type="dcterms:W3CDTF">2026-09-06T20:07:53+00:00Z</dcterms:modified>
</cp:coreProperties>
</file>