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overage Matrix" sheetId="2" state="visible" r:id="rId2"/>
    <sheet xmlns:r="http://schemas.openxmlformats.org/officeDocument/2006/relationships" name="Learning Outcomes" sheetId="3" state="visible" r:id="rId3"/>
    <sheet xmlns:r="http://schemas.openxmlformats.org/officeDocument/2006/relationships" name="Learning Experiences" sheetId="4" state="visible" r:id="rId4"/>
    <sheet xmlns:r="http://schemas.openxmlformats.org/officeDocument/2006/relationships" name="Instructions" sheetId="5" state="visible" r:id="rId5"/>
  </sheets>
  <definedNames>
    <definedName name="_xlnm._FilterDatabase" localSheetId="1" hidden="1">'Coverage Matrix'!$A$6:$BH$106</definedName>
    <definedName name="_xlnm._FilterDatabase" localSheetId="2" hidden="1">'Learning Outcomes'!$A$6:$H$106</definedName>
    <definedName name="_xlnm._FilterDatabase" localSheetId="3" hidden="1">'Learning Experiences'!$A$6:$I$106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FFFFFF"/>
      <sz val="10"/>
    </font>
    <font>
      <name val="Calibri"/>
      <b val="1"/>
      <color rgb="00183B4E"/>
      <sz val="16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3F7F6"/>
      </patternFill>
    </fill>
    <fill>
      <patternFill patternType="solid">
        <fgColor rgb="00FFF1C9"/>
      </patternFill>
    </fill>
    <fill>
      <patternFill patternType="solid">
        <fgColor rgb="00E7E6E6"/>
      </patternFill>
    </fill>
    <fill>
      <patternFill patternType="solid">
        <fgColor rgb="002F6F73"/>
      </patternFill>
    </fill>
    <fill>
      <patternFill patternType="solid">
        <fgColor rgb="00F4CCCC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0" fillId="3" borderId="1" pivotButton="0" quotePrefix="0" xfId="0"/>
    <xf numFmtId="164" fontId="0" fillId="4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bottom" textRotation="45" wrapText="1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applyAlignment="1" pivotButton="0" quotePrefix="0" xfId="0">
      <alignment horizontal="left" vertical="top" wrapText="1"/>
    </xf>
    <xf numFmtId="0" fontId="0" fillId="9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0" fillId="4" borderId="1" applyAlignment="1" pivotButton="0" quotePrefix="0" xfId="0">
      <alignment horizontal="left" vertical="top" wrapText="1"/>
    </xf>
    <xf numFmtId="165" fontId="5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8">
    <dxf>
      <font>
        <name val="Calibri"/>
        <b val="1"/>
        <color rgb="00B7473A"/>
        <sz val="10"/>
      </font>
      <fill>
        <patternFill patternType="solid">
          <fgColor rgb="00F4CCCC"/>
        </patternFill>
      </fill>
    </dxf>
    <dxf>
      <font>
        <name val="Calibri"/>
        <b val="1"/>
        <color rgb="002F7D5B"/>
        <sz val="10"/>
      </font>
      <fill>
        <patternFill patternType="solid">
          <fgColor rgb="00C6E0B4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  <dxf>
      <font>
        <name val="Calibri"/>
        <color rgb="00666666"/>
        <sz val="10"/>
      </font>
      <fill>
        <patternFill patternType="solid">
          <fgColor rgb="00D9E1F2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C6E0B4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Outcomes Requiring Review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'Dashboard'!$A$16:$A$19</f>
            </numRef>
          </cat>
          <val>
            <numRef>
              <f>'Dashboard'!$B$16:$B$19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Outcomes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Coverage Mappings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'Dashboard'!$D$16:$D$18</f>
            </numRef>
          </cat>
          <val>
            <numRef>
              <f>'Dashboard'!$E$16:$E$18</f>
            </numRef>
          </val>
        </ser>
        <dLbls>
          <showLegendKey val="0"/>
          <showVal val="1"/>
          <showCatName val="1"/>
        </dLbls>
        <firstSliceAng val="0"/>
        <holeSize val="55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46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22</row>
      <rowOff>0</rowOff>
    </from>
    <ext cx="450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G10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9" customWidth="1" min="2" max="2"/>
    <col width="22" customWidth="1" min="3" max="3"/>
    <col width="27" customWidth="1" min="4" max="4"/>
    <col width="22" customWidth="1" min="5" max="5"/>
    <col width="21" customWidth="1" min="6" max="6"/>
    <col width="23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6" customHeight="1">
      <c r="A1" s="1" t="inlineStr">
        <is>
          <t>Learning Outcome Coverage Dashboard</t>
        </is>
      </c>
      <c r="B1" s="30" t="n"/>
      <c r="C1" s="30" t="n"/>
      <c r="D1" s="30" t="n"/>
      <c r="E1" s="30" t="n"/>
      <c r="F1" s="30" t="n"/>
      <c r="G1" s="31" t="n"/>
    </row>
    <row r="2"/>
    <row r="3" ht="34" customHeight="1">
      <c r="A3" s="3" t="inlineStr">
        <is>
          <t>Program Name</t>
        </is>
      </c>
      <c r="B3" s="4" t="inlineStr">
        <is>
          <t>Fictional Northstar Skills Academy</t>
        </is>
      </c>
      <c r="D3" s="5" t="inlineStr">
        <is>
          <t>Coverage codes: I = Introduced, R = Reinforced, A = Assessed. Dashboard results include active outcomes and active learning experiences only.</t>
        </is>
      </c>
      <c r="E3" s="6" t="n"/>
      <c r="F3" s="6" t="n"/>
    </row>
    <row r="4">
      <c r="A4" s="3" t="inlineStr">
        <is>
          <t>Review Date</t>
        </is>
      </c>
      <c r="B4" s="32" t="n">
        <v>46272</v>
      </c>
      <c r="D4" s="6" t="n"/>
      <c r="E4" s="6" t="n"/>
      <c r="F4" s="6" t="n"/>
    </row>
    <row r="5">
      <c r="A5" s="3" t="inlineStr">
        <is>
          <t>Minimum Introductions per Outcome</t>
        </is>
      </c>
      <c r="B5" s="4" t="n">
        <v>1</v>
      </c>
      <c r="D5" s="6" t="n"/>
      <c r="E5" s="6" t="n"/>
      <c r="F5" s="6" t="n"/>
    </row>
    <row r="6">
      <c r="A6" s="3" t="inlineStr">
        <is>
          <t>Minimum Reinforcements per Outcome</t>
        </is>
      </c>
      <c r="B6" s="4" t="n">
        <v>1</v>
      </c>
      <c r="D6" s="6" t="n"/>
      <c r="E6" s="6" t="n"/>
      <c r="F6" s="6" t="n"/>
    </row>
    <row r="7">
      <c r="A7" s="3" t="inlineStr">
        <is>
          <t>Minimum Assessments per Outcome</t>
        </is>
      </c>
      <c r="B7" s="4" t="n">
        <v>1</v>
      </c>
      <c r="D7" s="6" t="n"/>
      <c r="E7" s="6" t="n"/>
      <c r="F7" s="6" t="n"/>
    </row>
    <row r="8">
      <c r="A8" s="3" t="inlineStr">
        <is>
          <t>Over-Coverage Threshold</t>
        </is>
      </c>
      <c r="B8" s="4" t="n">
        <v>8</v>
      </c>
      <c r="D8" s="6" t="n"/>
      <c r="E8" s="6" t="n"/>
      <c r="F8" s="6" t="n"/>
    </row>
    <row r="9"/>
    <row r="10" ht="34" customHeight="1">
      <c r="A10" s="8" t="inlineStr">
        <is>
          <t>Active Outcomes</t>
        </is>
      </c>
      <c r="B10" s="8" t="inlineStr">
        <is>
          <t>Active Learning Experiences</t>
        </is>
      </c>
      <c r="C10" s="8" t="inlineStr">
        <is>
          <t>Outcomes Meeting Targets</t>
        </is>
      </c>
      <c r="D10" s="8" t="inlineStr">
        <is>
          <t>Outcomes Requiring Review</t>
        </is>
      </c>
      <c r="E10" s="8" t="inlineStr">
        <is>
          <t>Outcomes with Assessment</t>
        </is>
      </c>
      <c r="F10" s="8" t="inlineStr">
        <is>
          <t>Total Active Mappings</t>
        </is>
      </c>
      <c r="G10" s="8" t="inlineStr">
        <is>
          <t>Assessment Coverage Rate</t>
        </is>
      </c>
    </row>
    <row r="11" ht="28" customHeight="1">
      <c r="A11" s="9">
        <f>COUNTIF('Learning Outcomes'!$F$7:$F$106,"Active")</f>
        <v/>
      </c>
      <c r="B11" s="9">
        <f>COUNTIF('Learning Experiences'!$F$7:$F$106,"Active")</f>
        <v/>
      </c>
      <c r="C11" s="9">
        <f>COUNTIFS('Coverage Matrix'!$D$7:$D$106,"Active",'Coverage Matrix'!$BG$7:$BG$106,"OK")</f>
        <v/>
      </c>
      <c r="D11" s="9">
        <f>COUNTIFS('Coverage Matrix'!$D$7:$D$106,"Active",'Coverage Matrix'!$BG$7:$BG$106,"&lt;&gt;OK",'Coverage Matrix'!$BG$7:$BG$106,"&lt;&gt;")</f>
        <v/>
      </c>
      <c r="E11" s="9">
        <f>COUNTIFS('Coverage Matrix'!$D$7:$D$106,"Active",'Coverage Matrix'!$BE$7:$BE$106,"&gt;0")</f>
        <v/>
      </c>
      <c r="F11" s="9">
        <f>SUM('Coverage Matrix'!$BF$7:$BF$106)</f>
        <v/>
      </c>
      <c r="G11" s="33">
        <f>IF(A11=0,"",E11/A11)</f>
        <v/>
      </c>
    </row>
    <row r="12"/>
    <row r="13"/>
    <row r="14"/>
    <row r="15">
      <c r="A15" s="11" t="inlineStr">
        <is>
          <t>Review Category</t>
        </is>
      </c>
      <c r="B15" s="11" t="inlineStr">
        <is>
          <t>Outcome Count</t>
        </is>
      </c>
      <c r="D15" s="11" t="inlineStr">
        <is>
          <t>Coverage Code</t>
        </is>
      </c>
      <c r="E15" s="11" t="inlineStr">
        <is>
          <t>Active Mappings</t>
        </is>
      </c>
    </row>
    <row r="16">
      <c r="A16" s="12" t="inlineStr">
        <is>
          <t>No Coverage</t>
        </is>
      </c>
      <c r="B16" s="13">
        <f>COUNTIF('Coverage Matrix'!$BG$7:$BG$106,"No coverage")</f>
        <v/>
      </c>
      <c r="D16" s="14" t="inlineStr">
        <is>
          <t>Introduced</t>
        </is>
      </c>
      <c r="E16" s="13">
        <f>SUM('Coverage Matrix'!$BC$7:$BC$106)</f>
        <v/>
      </c>
    </row>
    <row r="17">
      <c r="A17" s="15" t="inlineStr">
        <is>
          <t>Below Introduction Target</t>
        </is>
      </c>
      <c r="B17" s="13">
        <f>COUNTIF('Coverage Matrix'!$BG$7:$BG$106,"Below introduction target")</f>
        <v/>
      </c>
      <c r="D17" s="14" t="inlineStr">
        <is>
          <t>Reinforced</t>
        </is>
      </c>
      <c r="E17" s="13">
        <f>SUM('Coverage Matrix'!$BD$7:$BD$106)</f>
        <v/>
      </c>
    </row>
    <row r="18">
      <c r="A18" s="15" t="inlineStr">
        <is>
          <t>Below Reinforcement Target</t>
        </is>
      </c>
      <c r="B18" s="13">
        <f>COUNTIF('Coverage Matrix'!$BG$7:$BG$106,"Below reinforcement target")</f>
        <v/>
      </c>
      <c r="D18" s="14" t="inlineStr">
        <is>
          <t>Assessed</t>
        </is>
      </c>
      <c r="E18" s="13">
        <f>SUM('Coverage Matrix'!$BE$7:$BE$106)</f>
        <v/>
      </c>
    </row>
    <row r="19">
      <c r="A19" s="12" t="inlineStr">
        <is>
          <t>Below Assessment Target</t>
        </is>
      </c>
      <c r="B19" s="13">
        <f>COUNTIF('Coverage Matrix'!$BG$7:$BG$106,"Below assessment target")</f>
        <v/>
      </c>
      <c r="E19">
        <f>""</f>
        <v/>
      </c>
    </row>
    <row r="20">
      <c r="A20" s="15" t="inlineStr">
        <is>
          <t>Over-Covered</t>
        </is>
      </c>
      <c r="B20" s="13">
        <f>COUNTIF('Coverage Matrix'!$BH$7:$BH$106,"Over-covered")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G1"/>
  </mergeCells>
  <conditionalFormatting sqref="D11">
    <cfRule type="cellIs" priority="1" operator="greaterThan" dxfId="0">
      <formula>0</formula>
    </cfRule>
  </conditionalFormatting>
  <conditionalFormatting sqref="C11">
    <cfRule type="expression" priority="2" dxfId="1">
      <formula>AND($A$11&gt;0,$C$11=$A$11)</formula>
    </cfRule>
  </conditionalFormatting>
  <conditionalFormatting sqref="G11">
    <cfRule type="expression" priority="3" dxfId="2">
      <formula>AND($G$11&lt;&gt;"",$G$11&lt;1)</formula>
    </cfRule>
    <cfRule type="cellIs" priority="4" operator="equal" dxfId="1">
      <formula>1</formula>
    </cfRule>
  </conditionalFormatting>
  <conditionalFormatting sqref="B16:B20">
    <cfRule type="cellIs" priority="5" operator="equal" dxfId="1">
      <formula>0</formula>
    </cfRule>
  </conditionalFormatting>
  <conditionalFormatting sqref="B16">
    <cfRule type="cellIs" priority="6" operator="greaterThan" dxfId="0">
      <formula>0</formula>
    </cfRule>
  </conditionalFormatting>
  <conditionalFormatting sqref="B17:B18">
    <cfRule type="cellIs" priority="7" operator="greaterThan" dxfId="2">
      <formula>0</formula>
    </cfRule>
  </conditionalFormatting>
  <conditionalFormatting sqref="B19">
    <cfRule type="cellIs" priority="8" operator="greaterThan" dxfId="0">
      <formula>0</formula>
    </cfRule>
  </conditionalFormatting>
  <conditionalFormatting sqref="B20">
    <cfRule type="cellIs" priority="9" operator="greaterThan" dxfId="3">
      <formula>0</formula>
    </cfRule>
  </conditionalFormatting>
  <dataValidations count="2">
    <dataValidation sqref="B3" showDropDown="0" showInputMessage="0" showErrorMessage="1" allowBlank="0" errorTitle="Invalid Program Name" error="Enter no more than 100 characters, or leave the cell blank." type="textLength" operator="between">
      <formula1>1</formula1>
      <formula2>100</formula2>
    </dataValidation>
    <dataValidation sqref="B5:B8" showDropDown="0" showInputMessage="0" showErrorMessage="1" allowBlank="0" errorTitle="Invalid Setting" error="Enter a whole number from 0 through 20, or leave the cell blank." type="whole" operator="between">
      <formula1>0</formula1>
      <formula2>20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73"/>
    <outlinePr summaryBelow="1" summaryRight="1"/>
    <pageSetUpPr/>
  </sheetPr>
  <dimension ref="A1:BH106"/>
  <sheetViews>
    <sheetView showGridLines="0" workbookViewId="0">
      <pane xSplit="4" ySplit="6" topLeftCell="E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48" customWidth="1" min="2" max="2"/>
    <col width="20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9" customWidth="1" min="43" max="43"/>
    <col width="9" customWidth="1" min="44" max="44"/>
    <col width="9" customWidth="1" min="45" max="45"/>
    <col width="9" customWidth="1" min="46" max="46"/>
    <col width="9" customWidth="1" min="47" max="47"/>
    <col width="9" customWidth="1" min="48" max="48"/>
    <col width="9" customWidth="1" min="49" max="49"/>
    <col width="9" customWidth="1" min="50" max="50"/>
    <col width="9" customWidth="1" min="51" max="51"/>
    <col width="9" customWidth="1" min="52" max="52"/>
    <col width="9" customWidth="1" min="53" max="53"/>
    <col width="9" customWidth="1" min="54" max="54"/>
    <col width="15" customWidth="1" min="55" max="55"/>
    <col width="15" customWidth="1" min="56" max="56"/>
    <col width="15" customWidth="1" min="57" max="57"/>
    <col width="15" customWidth="1" min="58" max="58"/>
    <col width="25" customWidth="1" min="59" max="59"/>
    <col width="25" customWidth="1" min="60" max="60"/>
  </cols>
  <sheetData>
    <row r="1" ht="26" customHeight="1">
      <c r="A1" s="1" t="inlineStr">
        <is>
          <t>Learning Outcome Coverage Matrix</t>
        </is>
      </c>
      <c r="B1" s="30" t="n"/>
      <c r="C1" s="30" t="n"/>
      <c r="D1" s="30" t="n"/>
      <c r="E1" s="30" t="n"/>
      <c r="F1" s="30" t="n"/>
      <c r="G1" s="30" t="n"/>
      <c r="H1" s="31" t="n"/>
    </row>
    <row r="2" ht="30" customHeight="1">
      <c r="A2" s="16" t="inlineStr">
        <is>
          <t>Enter I, R, or A in the matrix. I = Introduced, R = Reinforced, A = Assessed. Leave a cell blank when no direct coverage exists.</t>
        </is>
      </c>
    </row>
    <row r="3" ht="22" customHeight="1">
      <c r="A3" s="16" t="inlineStr">
        <is>
          <t>Counts and alerts include active outcomes and active learning experiences only.</t>
        </is>
      </c>
    </row>
    <row r="5" ht="30" customHeight="1">
      <c r="A5" s="11" t="inlineStr">
        <is>
          <t>Outcome Details</t>
        </is>
      </c>
      <c r="B5" s="11" t="inlineStr">
        <is>
          <t>Outcome Details</t>
        </is>
      </c>
      <c r="C5" s="11" t="inlineStr">
        <is>
          <t>Outcome Details</t>
        </is>
      </c>
      <c r="D5" s="11" t="inlineStr">
        <is>
          <t>Outcome Details</t>
        </is>
      </c>
      <c r="E5" s="17">
        <f>IF('Learning Experiences'!$A7="","",'Learning Experiences'!$F7)</f>
        <v/>
      </c>
      <c r="F5" s="17">
        <f>IF('Learning Experiences'!$A8="","",'Learning Experiences'!$F8)</f>
        <v/>
      </c>
      <c r="G5" s="17">
        <f>IF('Learning Experiences'!$A9="","",'Learning Experiences'!$F9)</f>
        <v/>
      </c>
      <c r="H5" s="17">
        <f>IF('Learning Experiences'!$A10="","",'Learning Experiences'!$F10)</f>
        <v/>
      </c>
      <c r="I5" s="17">
        <f>IF('Learning Experiences'!$A11="","",'Learning Experiences'!$F11)</f>
        <v/>
      </c>
      <c r="J5" s="17">
        <f>IF('Learning Experiences'!$A12="","",'Learning Experiences'!$F12)</f>
        <v/>
      </c>
      <c r="K5" s="17">
        <f>IF('Learning Experiences'!$A13="","",'Learning Experiences'!$F13)</f>
        <v/>
      </c>
      <c r="L5" s="17">
        <f>IF('Learning Experiences'!$A14="","",'Learning Experiences'!$F14)</f>
        <v/>
      </c>
      <c r="M5" s="17">
        <f>IF('Learning Experiences'!$A15="","",'Learning Experiences'!$F15)</f>
        <v/>
      </c>
      <c r="N5" s="17">
        <f>IF('Learning Experiences'!$A16="","",'Learning Experiences'!$F16)</f>
        <v/>
      </c>
      <c r="O5" s="17">
        <f>IF('Learning Experiences'!$A17="","",'Learning Experiences'!$F17)</f>
        <v/>
      </c>
      <c r="P5" s="17">
        <f>IF('Learning Experiences'!$A18="","",'Learning Experiences'!$F18)</f>
        <v/>
      </c>
      <c r="Q5" s="17">
        <f>IF('Learning Experiences'!$A19="","",'Learning Experiences'!$F19)</f>
        <v/>
      </c>
      <c r="R5" s="17">
        <f>IF('Learning Experiences'!$A20="","",'Learning Experiences'!$F20)</f>
        <v/>
      </c>
      <c r="S5" s="17">
        <f>IF('Learning Experiences'!$A21="","",'Learning Experiences'!$F21)</f>
        <v/>
      </c>
      <c r="T5" s="17">
        <f>IF('Learning Experiences'!$A22="","",'Learning Experiences'!$F22)</f>
        <v/>
      </c>
      <c r="U5" s="17">
        <f>IF('Learning Experiences'!$A23="","",'Learning Experiences'!$F23)</f>
        <v/>
      </c>
      <c r="V5" s="17">
        <f>IF('Learning Experiences'!$A24="","",'Learning Experiences'!$F24)</f>
        <v/>
      </c>
      <c r="W5" s="17">
        <f>IF('Learning Experiences'!$A25="","",'Learning Experiences'!$F25)</f>
        <v/>
      </c>
      <c r="X5" s="17">
        <f>IF('Learning Experiences'!$A26="","",'Learning Experiences'!$F26)</f>
        <v/>
      </c>
      <c r="Y5" s="17">
        <f>IF('Learning Experiences'!$A27="","",'Learning Experiences'!$F27)</f>
        <v/>
      </c>
      <c r="Z5" s="17">
        <f>IF('Learning Experiences'!$A28="","",'Learning Experiences'!$F28)</f>
        <v/>
      </c>
      <c r="AA5" s="17">
        <f>IF('Learning Experiences'!$A29="","",'Learning Experiences'!$F29)</f>
        <v/>
      </c>
      <c r="AB5" s="17">
        <f>IF('Learning Experiences'!$A30="","",'Learning Experiences'!$F30)</f>
        <v/>
      </c>
      <c r="AC5" s="17">
        <f>IF('Learning Experiences'!$A31="","",'Learning Experiences'!$F31)</f>
        <v/>
      </c>
      <c r="AD5" s="17">
        <f>IF('Learning Experiences'!$A32="","",'Learning Experiences'!$F32)</f>
        <v/>
      </c>
      <c r="AE5" s="17">
        <f>IF('Learning Experiences'!$A33="","",'Learning Experiences'!$F33)</f>
        <v/>
      </c>
      <c r="AF5" s="17">
        <f>IF('Learning Experiences'!$A34="","",'Learning Experiences'!$F34)</f>
        <v/>
      </c>
      <c r="AG5" s="17">
        <f>IF('Learning Experiences'!$A35="","",'Learning Experiences'!$F35)</f>
        <v/>
      </c>
      <c r="AH5" s="17">
        <f>IF('Learning Experiences'!$A36="","",'Learning Experiences'!$F36)</f>
        <v/>
      </c>
      <c r="AI5" s="17">
        <f>IF('Learning Experiences'!$A37="","",'Learning Experiences'!$F37)</f>
        <v/>
      </c>
      <c r="AJ5" s="17">
        <f>IF('Learning Experiences'!$A38="","",'Learning Experiences'!$F38)</f>
        <v/>
      </c>
      <c r="AK5" s="17">
        <f>IF('Learning Experiences'!$A39="","",'Learning Experiences'!$F39)</f>
        <v/>
      </c>
      <c r="AL5" s="17">
        <f>IF('Learning Experiences'!$A40="","",'Learning Experiences'!$F40)</f>
        <v/>
      </c>
      <c r="AM5" s="17">
        <f>IF('Learning Experiences'!$A41="","",'Learning Experiences'!$F41)</f>
        <v/>
      </c>
      <c r="AN5" s="17">
        <f>IF('Learning Experiences'!$A42="","",'Learning Experiences'!$F42)</f>
        <v/>
      </c>
      <c r="AO5" s="17">
        <f>IF('Learning Experiences'!$A43="","",'Learning Experiences'!$F43)</f>
        <v/>
      </c>
      <c r="AP5" s="17">
        <f>IF('Learning Experiences'!$A44="","",'Learning Experiences'!$F44)</f>
        <v/>
      </c>
      <c r="AQ5" s="17">
        <f>IF('Learning Experiences'!$A45="","",'Learning Experiences'!$F45)</f>
        <v/>
      </c>
      <c r="AR5" s="17">
        <f>IF('Learning Experiences'!$A46="","",'Learning Experiences'!$F46)</f>
        <v/>
      </c>
      <c r="AS5" s="17">
        <f>IF('Learning Experiences'!$A47="","",'Learning Experiences'!$F47)</f>
        <v/>
      </c>
      <c r="AT5" s="17">
        <f>IF('Learning Experiences'!$A48="","",'Learning Experiences'!$F48)</f>
        <v/>
      </c>
      <c r="AU5" s="17">
        <f>IF('Learning Experiences'!$A49="","",'Learning Experiences'!$F49)</f>
        <v/>
      </c>
      <c r="AV5" s="17">
        <f>IF('Learning Experiences'!$A50="","",'Learning Experiences'!$F50)</f>
        <v/>
      </c>
      <c r="AW5" s="17">
        <f>IF('Learning Experiences'!$A51="","",'Learning Experiences'!$F51)</f>
        <v/>
      </c>
      <c r="AX5" s="17">
        <f>IF('Learning Experiences'!$A52="","",'Learning Experiences'!$F52)</f>
        <v/>
      </c>
      <c r="AY5" s="17">
        <f>IF('Learning Experiences'!$A53="","",'Learning Experiences'!$F53)</f>
        <v/>
      </c>
      <c r="AZ5" s="17">
        <f>IF('Learning Experiences'!$A54="","",'Learning Experiences'!$F54)</f>
        <v/>
      </c>
      <c r="BA5" s="17">
        <f>IF('Learning Experiences'!$A55="","",'Learning Experiences'!$F55)</f>
        <v/>
      </c>
      <c r="BB5" s="17">
        <f>IF('Learning Experiences'!$A56="","",'Learning Experiences'!$F56)</f>
        <v/>
      </c>
      <c r="BC5" s="11" t="inlineStr">
        <is>
          <t>Outcome Summary</t>
        </is>
      </c>
      <c r="BD5" s="11" t="inlineStr">
        <is>
          <t>Outcome Summary</t>
        </is>
      </c>
      <c r="BE5" s="11" t="inlineStr">
        <is>
          <t>Outcome Summary</t>
        </is>
      </c>
      <c r="BF5" s="11" t="inlineStr">
        <is>
          <t>Outcome Summary</t>
        </is>
      </c>
      <c r="BG5" s="11" t="inlineStr">
        <is>
          <t>Outcome Summary</t>
        </is>
      </c>
      <c r="BH5" s="11" t="inlineStr">
        <is>
          <t>Outcome Summary</t>
        </is>
      </c>
    </row>
    <row r="6" ht="62" customHeight="1">
      <c r="A6" s="11" t="inlineStr">
        <is>
          <t>Outcome ID</t>
        </is>
      </c>
      <c r="B6" s="11" t="inlineStr">
        <is>
          <t>Learning Outcome</t>
        </is>
      </c>
      <c r="C6" s="11" t="inlineStr">
        <is>
          <t>Domain</t>
        </is>
      </c>
      <c r="D6" s="11" t="inlineStr">
        <is>
          <t>Outcome Status</t>
        </is>
      </c>
      <c r="E6" s="18">
        <f>IF('Learning Experiences'!$A7="","",'Learning Experiences'!$A7)</f>
        <v/>
      </c>
      <c r="F6" s="18">
        <f>IF('Learning Experiences'!$A8="","",'Learning Experiences'!$A8)</f>
        <v/>
      </c>
      <c r="G6" s="18">
        <f>IF('Learning Experiences'!$A9="","",'Learning Experiences'!$A9)</f>
        <v/>
      </c>
      <c r="H6" s="18">
        <f>IF('Learning Experiences'!$A10="","",'Learning Experiences'!$A10)</f>
        <v/>
      </c>
      <c r="I6" s="18">
        <f>IF('Learning Experiences'!$A11="","",'Learning Experiences'!$A11)</f>
        <v/>
      </c>
      <c r="J6" s="18">
        <f>IF('Learning Experiences'!$A12="","",'Learning Experiences'!$A12)</f>
        <v/>
      </c>
      <c r="K6" s="18">
        <f>IF('Learning Experiences'!$A13="","",'Learning Experiences'!$A13)</f>
        <v/>
      </c>
      <c r="L6" s="18">
        <f>IF('Learning Experiences'!$A14="","",'Learning Experiences'!$A14)</f>
        <v/>
      </c>
      <c r="M6" s="18">
        <f>IF('Learning Experiences'!$A15="","",'Learning Experiences'!$A15)</f>
        <v/>
      </c>
      <c r="N6" s="18">
        <f>IF('Learning Experiences'!$A16="","",'Learning Experiences'!$A16)</f>
        <v/>
      </c>
      <c r="O6" s="18">
        <f>IF('Learning Experiences'!$A17="","",'Learning Experiences'!$A17)</f>
        <v/>
      </c>
      <c r="P6" s="18">
        <f>IF('Learning Experiences'!$A18="","",'Learning Experiences'!$A18)</f>
        <v/>
      </c>
      <c r="Q6" s="18">
        <f>IF('Learning Experiences'!$A19="","",'Learning Experiences'!$A19)</f>
        <v/>
      </c>
      <c r="R6" s="18">
        <f>IF('Learning Experiences'!$A20="","",'Learning Experiences'!$A20)</f>
        <v/>
      </c>
      <c r="S6" s="18">
        <f>IF('Learning Experiences'!$A21="","",'Learning Experiences'!$A21)</f>
        <v/>
      </c>
      <c r="T6" s="18">
        <f>IF('Learning Experiences'!$A22="","",'Learning Experiences'!$A22)</f>
        <v/>
      </c>
      <c r="U6" s="18">
        <f>IF('Learning Experiences'!$A23="","",'Learning Experiences'!$A23)</f>
        <v/>
      </c>
      <c r="V6" s="18">
        <f>IF('Learning Experiences'!$A24="","",'Learning Experiences'!$A24)</f>
        <v/>
      </c>
      <c r="W6" s="18">
        <f>IF('Learning Experiences'!$A25="","",'Learning Experiences'!$A25)</f>
        <v/>
      </c>
      <c r="X6" s="18">
        <f>IF('Learning Experiences'!$A26="","",'Learning Experiences'!$A26)</f>
        <v/>
      </c>
      <c r="Y6" s="18">
        <f>IF('Learning Experiences'!$A27="","",'Learning Experiences'!$A27)</f>
        <v/>
      </c>
      <c r="Z6" s="18">
        <f>IF('Learning Experiences'!$A28="","",'Learning Experiences'!$A28)</f>
        <v/>
      </c>
      <c r="AA6" s="18">
        <f>IF('Learning Experiences'!$A29="","",'Learning Experiences'!$A29)</f>
        <v/>
      </c>
      <c r="AB6" s="18">
        <f>IF('Learning Experiences'!$A30="","",'Learning Experiences'!$A30)</f>
        <v/>
      </c>
      <c r="AC6" s="18">
        <f>IF('Learning Experiences'!$A31="","",'Learning Experiences'!$A31)</f>
        <v/>
      </c>
      <c r="AD6" s="18">
        <f>IF('Learning Experiences'!$A32="","",'Learning Experiences'!$A32)</f>
        <v/>
      </c>
      <c r="AE6" s="18">
        <f>IF('Learning Experiences'!$A33="","",'Learning Experiences'!$A33)</f>
        <v/>
      </c>
      <c r="AF6" s="18">
        <f>IF('Learning Experiences'!$A34="","",'Learning Experiences'!$A34)</f>
        <v/>
      </c>
      <c r="AG6" s="18">
        <f>IF('Learning Experiences'!$A35="","",'Learning Experiences'!$A35)</f>
        <v/>
      </c>
      <c r="AH6" s="18">
        <f>IF('Learning Experiences'!$A36="","",'Learning Experiences'!$A36)</f>
        <v/>
      </c>
      <c r="AI6" s="18">
        <f>IF('Learning Experiences'!$A37="","",'Learning Experiences'!$A37)</f>
        <v/>
      </c>
      <c r="AJ6" s="18">
        <f>IF('Learning Experiences'!$A38="","",'Learning Experiences'!$A38)</f>
        <v/>
      </c>
      <c r="AK6" s="18">
        <f>IF('Learning Experiences'!$A39="","",'Learning Experiences'!$A39)</f>
        <v/>
      </c>
      <c r="AL6" s="18">
        <f>IF('Learning Experiences'!$A40="","",'Learning Experiences'!$A40)</f>
        <v/>
      </c>
      <c r="AM6" s="18">
        <f>IF('Learning Experiences'!$A41="","",'Learning Experiences'!$A41)</f>
        <v/>
      </c>
      <c r="AN6" s="18">
        <f>IF('Learning Experiences'!$A42="","",'Learning Experiences'!$A42)</f>
        <v/>
      </c>
      <c r="AO6" s="18">
        <f>IF('Learning Experiences'!$A43="","",'Learning Experiences'!$A43)</f>
        <v/>
      </c>
      <c r="AP6" s="18">
        <f>IF('Learning Experiences'!$A44="","",'Learning Experiences'!$A44)</f>
        <v/>
      </c>
      <c r="AQ6" s="18">
        <f>IF('Learning Experiences'!$A45="","",'Learning Experiences'!$A45)</f>
        <v/>
      </c>
      <c r="AR6" s="18">
        <f>IF('Learning Experiences'!$A46="","",'Learning Experiences'!$A46)</f>
        <v/>
      </c>
      <c r="AS6" s="18">
        <f>IF('Learning Experiences'!$A47="","",'Learning Experiences'!$A47)</f>
        <v/>
      </c>
      <c r="AT6" s="18">
        <f>IF('Learning Experiences'!$A48="","",'Learning Experiences'!$A48)</f>
        <v/>
      </c>
      <c r="AU6" s="18">
        <f>IF('Learning Experiences'!$A49="","",'Learning Experiences'!$A49)</f>
        <v/>
      </c>
      <c r="AV6" s="18">
        <f>IF('Learning Experiences'!$A50="","",'Learning Experiences'!$A50)</f>
        <v/>
      </c>
      <c r="AW6" s="18">
        <f>IF('Learning Experiences'!$A51="","",'Learning Experiences'!$A51)</f>
        <v/>
      </c>
      <c r="AX6" s="18">
        <f>IF('Learning Experiences'!$A52="","",'Learning Experiences'!$A52)</f>
        <v/>
      </c>
      <c r="AY6" s="18">
        <f>IF('Learning Experiences'!$A53="","",'Learning Experiences'!$A53)</f>
        <v/>
      </c>
      <c r="AZ6" s="18">
        <f>IF('Learning Experiences'!$A54="","",'Learning Experiences'!$A54)</f>
        <v/>
      </c>
      <c r="BA6" s="18">
        <f>IF('Learning Experiences'!$A55="","",'Learning Experiences'!$A55)</f>
        <v/>
      </c>
      <c r="BB6" s="18">
        <f>IF('Learning Experiences'!$A56="","",'Learning Experiences'!$A56)</f>
        <v/>
      </c>
      <c r="BC6" s="11" t="inlineStr">
        <is>
          <t>Introduced Count</t>
        </is>
      </c>
      <c r="BD6" s="11" t="inlineStr">
        <is>
          <t>Reinforced Count</t>
        </is>
      </c>
      <c r="BE6" s="11" t="inlineStr">
        <is>
          <t>Assessed Count</t>
        </is>
      </c>
      <c r="BF6" s="11" t="inlineStr">
        <is>
          <t>Total Active Coverage</t>
        </is>
      </c>
      <c r="BG6" s="11" t="inlineStr">
        <is>
          <t>Primary Review Status</t>
        </is>
      </c>
      <c r="BH6" s="11" t="inlineStr">
        <is>
          <t>Secondary Review Alert</t>
        </is>
      </c>
    </row>
    <row r="7">
      <c r="A7" s="19">
        <f>IF('Learning Outcomes'!A7="","",'Learning Outcomes'!A7)</f>
        <v/>
      </c>
      <c r="B7" s="20">
        <f>IF($A7="","",'Learning Outcomes'!B7)</f>
        <v/>
      </c>
      <c r="C7" s="19">
        <f>IF($A7="","",'Learning Outcomes'!C7)</f>
        <v/>
      </c>
      <c r="D7" s="19">
        <f>IF($A7="","",'Learning Outcomes'!F7)</f>
        <v/>
      </c>
      <c r="E7" s="21" t="inlineStr">
        <is>
          <t>I</t>
        </is>
      </c>
      <c r="F7" s="21" t="n"/>
      <c r="G7" s="21" t="n"/>
      <c r="H7" s="21" t="n"/>
      <c r="I7" s="21" t="n"/>
      <c r="J7" s="21" t="n"/>
      <c r="K7" s="21" t="inlineStr">
        <is>
          <t>A</t>
        </is>
      </c>
      <c r="L7" s="21" t="n"/>
      <c r="M7" s="21" t="n"/>
      <c r="N7" s="21" t="n"/>
      <c r="O7" s="21" t="n"/>
      <c r="P7" s="21" t="n"/>
      <c r="Q7" s="21" t="n"/>
      <c r="R7" s="21" t="n"/>
      <c r="S7" s="21" t="n"/>
      <c r="T7" s="21" t="n"/>
      <c r="U7" s="21" t="n"/>
      <c r="V7" s="21" t="n"/>
      <c r="W7" s="21" t="n"/>
      <c r="X7" s="21" t="n"/>
      <c r="Y7" s="21" t="n"/>
      <c r="Z7" s="21" t="n"/>
      <c r="AA7" s="21" t="n"/>
      <c r="AB7" s="21" t="n"/>
      <c r="AC7" s="21" t="n"/>
      <c r="AD7" s="21" t="n"/>
      <c r="AE7" s="21" t="n"/>
      <c r="AF7" s="21" t="n"/>
      <c r="AG7" s="21" t="n"/>
      <c r="AH7" s="21" t="n"/>
      <c r="AI7" s="21" t="n"/>
      <c r="AJ7" s="21" t="n"/>
      <c r="AK7" s="21" t="n"/>
      <c r="AL7" s="21" t="n"/>
      <c r="AM7" s="21" t="n"/>
      <c r="AN7" s="21" t="n"/>
      <c r="AO7" s="21" t="n"/>
      <c r="AP7" s="21" t="n"/>
      <c r="AQ7" s="21" t="n"/>
      <c r="AR7" s="21" t="n"/>
      <c r="AS7" s="21" t="n"/>
      <c r="AT7" s="21" t="n"/>
      <c r="AU7" s="21" t="n"/>
      <c r="AV7" s="21" t="n"/>
      <c r="AW7" s="21" t="n"/>
      <c r="AX7" s="21" t="n"/>
      <c r="AY7" s="21" t="n"/>
      <c r="AZ7" s="21" t="n"/>
      <c r="BA7" s="21" t="n"/>
      <c r="BB7" s="21" t="n"/>
      <c r="BC7" s="19">
        <f>IF(OR($A7="",$D7&lt;&gt;"Active"),"",COUNTIFS($E7:$BB7,"I",$E$5:$BB$5,"Active"))</f>
        <v/>
      </c>
      <c r="BD7" s="19">
        <f>IF(OR($A7="",$D7&lt;&gt;"Active"),"",COUNTIFS($E7:$BB7,"R",$E$5:$BB$5,"Active"))</f>
        <v/>
      </c>
      <c r="BE7" s="19">
        <f>IF(OR($A7="",$D7&lt;&gt;"Active"),"",COUNTIFS($E7:$BB7,"A",$E$5:$BB$5,"Active"))</f>
        <v/>
      </c>
      <c r="BF7" s="19">
        <f>IF(OR($A7="",$D7&lt;&gt;"Active"),"",SUM($BC7:$BE7))</f>
        <v/>
      </c>
      <c r="BG7" s="20">
        <f>IF(OR($A7="",$D7&lt;&gt;"Active"),"",IF($BF7=0,"No coverage",IF($BE7&lt;IF(Dashboard!$B$7="",0,Dashboard!$B$7),"Below assessment target",IF($BC7&lt;IF(Dashboard!$B$5="",0,Dashboard!$B$5),"Below introduction target",IF($BD7&lt;IF(Dashboard!$B$6="",0,Dashboard!$B$6),"Below reinforcement target","OK")))))</f>
        <v/>
      </c>
      <c r="BH7" s="20">
        <f>IF(OR($A7="",$D7&lt;&gt;"Active"),"",IF($BF7&gt;IF(Dashboard!$B$8="",8,Dashboard!$B$8),"Over-covered",""))</f>
        <v/>
      </c>
    </row>
    <row r="8">
      <c r="A8" s="19">
        <f>IF('Learning Outcomes'!A8="","",'Learning Outcomes'!A8)</f>
        <v/>
      </c>
      <c r="B8" s="20">
        <f>IF($A8="","",'Learning Outcomes'!B8)</f>
        <v/>
      </c>
      <c r="C8" s="19">
        <f>IF($A8="","",'Learning Outcomes'!C8)</f>
        <v/>
      </c>
      <c r="D8" s="19">
        <f>IF($A8="","",'Learning Outcomes'!F8)</f>
        <v/>
      </c>
      <c r="E8" s="21" t="inlineStr">
        <is>
          <t>I</t>
        </is>
      </c>
      <c r="F8" s="21" t="inlineStr">
        <is>
          <t>R</t>
        </is>
      </c>
      <c r="G8" s="21" t="n"/>
      <c r="H8" s="21" t="n"/>
      <c r="I8" s="21" t="n"/>
      <c r="J8" s="21" t="n"/>
      <c r="K8" s="21" t="inlineStr">
        <is>
          <t>A</t>
        </is>
      </c>
      <c r="L8" s="21" t="n"/>
      <c r="M8" s="21" t="n"/>
      <c r="N8" s="21" t="n"/>
      <c r="O8" s="21" t="n"/>
      <c r="P8" s="21" t="n"/>
      <c r="Q8" s="21" t="n"/>
      <c r="R8" s="21" t="n"/>
      <c r="S8" s="21" t="n"/>
      <c r="T8" s="21" t="n"/>
      <c r="U8" s="21" t="n"/>
      <c r="V8" s="21" t="n"/>
      <c r="W8" s="21" t="n"/>
      <c r="X8" s="21" t="n"/>
      <c r="Y8" s="21" t="n"/>
      <c r="Z8" s="21" t="n"/>
      <c r="AA8" s="21" t="n"/>
      <c r="AB8" s="21" t="n"/>
      <c r="AC8" s="21" t="n"/>
      <c r="AD8" s="21" t="n"/>
      <c r="AE8" s="21" t="n"/>
      <c r="AF8" s="21" t="n"/>
      <c r="AG8" s="21" t="n"/>
      <c r="AH8" s="21" t="n"/>
      <c r="AI8" s="21" t="n"/>
      <c r="AJ8" s="21" t="n"/>
      <c r="AK8" s="21" t="n"/>
      <c r="AL8" s="21" t="n"/>
      <c r="AM8" s="21" t="n"/>
      <c r="AN8" s="21" t="n"/>
      <c r="AO8" s="21" t="n"/>
      <c r="AP8" s="21" t="n"/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19">
        <f>IF(OR($A8="",$D8&lt;&gt;"Active"),"",COUNTIFS($E8:$BB8,"I",$E$5:$BB$5,"Active"))</f>
        <v/>
      </c>
      <c r="BD8" s="19">
        <f>IF(OR($A8="",$D8&lt;&gt;"Active"),"",COUNTIFS($E8:$BB8,"R",$E$5:$BB$5,"Active"))</f>
        <v/>
      </c>
      <c r="BE8" s="19">
        <f>IF(OR($A8="",$D8&lt;&gt;"Active"),"",COUNTIFS($E8:$BB8,"A",$E$5:$BB$5,"Active"))</f>
        <v/>
      </c>
      <c r="BF8" s="19">
        <f>IF(OR($A8="",$D8&lt;&gt;"Active"),"",SUM($BC8:$BE8))</f>
        <v/>
      </c>
      <c r="BG8" s="20">
        <f>IF(OR($A8="",$D8&lt;&gt;"Active"),"",IF($BF8=0,"No coverage",IF($BE8&lt;IF(Dashboard!$B$7="",0,Dashboard!$B$7),"Below assessment target",IF($BC8&lt;IF(Dashboard!$B$5="",0,Dashboard!$B$5),"Below introduction target",IF($BD8&lt;IF(Dashboard!$B$6="",0,Dashboard!$B$6),"Below reinforcement target","OK")))))</f>
        <v/>
      </c>
      <c r="BH8" s="20">
        <f>IF(OR($A8="",$D8&lt;&gt;"Active"),"",IF($BF8&gt;IF(Dashboard!$B$8="",8,Dashboard!$B$8),"Over-covered",""))</f>
        <v/>
      </c>
    </row>
    <row r="9">
      <c r="A9" s="19">
        <f>IF('Learning Outcomes'!A9="","",'Learning Outcomes'!A9)</f>
        <v/>
      </c>
      <c r="B9" s="20">
        <f>IF($A9="","",'Learning Outcomes'!B9)</f>
        <v/>
      </c>
      <c r="C9" s="19">
        <f>IF($A9="","",'Learning Outcomes'!C9)</f>
        <v/>
      </c>
      <c r="D9" s="19">
        <f>IF($A9="","",'Learning Outcomes'!F9)</f>
        <v/>
      </c>
      <c r="E9" s="21" t="inlineStr">
        <is>
          <t>I</t>
        </is>
      </c>
      <c r="F9" s="21" t="n"/>
      <c r="G9" s="21" t="inlineStr">
        <is>
          <t>R</t>
        </is>
      </c>
      <c r="H9" s="21" t="n"/>
      <c r="I9" s="21" t="n"/>
      <c r="J9" s="21" t="n"/>
      <c r="K9" s="21" t="n"/>
      <c r="L9" s="21" t="inlineStr">
        <is>
          <t>A</t>
        </is>
      </c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1" t="n"/>
      <c r="AX9" s="21" t="n"/>
      <c r="AY9" s="21" t="n"/>
      <c r="AZ9" s="21" t="n"/>
      <c r="BA9" s="21" t="n"/>
      <c r="BB9" s="21" t="n"/>
      <c r="BC9" s="19">
        <f>IF(OR($A9="",$D9&lt;&gt;"Active"),"",COUNTIFS($E9:$BB9,"I",$E$5:$BB$5,"Active"))</f>
        <v/>
      </c>
      <c r="BD9" s="19">
        <f>IF(OR($A9="",$D9&lt;&gt;"Active"),"",COUNTIFS($E9:$BB9,"R",$E$5:$BB$5,"Active"))</f>
        <v/>
      </c>
      <c r="BE9" s="19">
        <f>IF(OR($A9="",$D9&lt;&gt;"Active"),"",COUNTIFS($E9:$BB9,"A",$E$5:$BB$5,"Active"))</f>
        <v/>
      </c>
      <c r="BF9" s="19">
        <f>IF(OR($A9="",$D9&lt;&gt;"Active"),"",SUM($BC9:$BE9))</f>
        <v/>
      </c>
      <c r="BG9" s="20">
        <f>IF(OR($A9="",$D9&lt;&gt;"Active"),"",IF($BF9=0,"No coverage",IF($BE9&lt;IF(Dashboard!$B$7="",0,Dashboard!$B$7),"Below assessment target",IF($BC9&lt;IF(Dashboard!$B$5="",0,Dashboard!$B$5),"Below introduction target",IF($BD9&lt;IF(Dashboard!$B$6="",0,Dashboard!$B$6),"Below reinforcement target","OK")))))</f>
        <v/>
      </c>
      <c r="BH9" s="20">
        <f>IF(OR($A9="",$D9&lt;&gt;"Active"),"",IF($BF9&gt;IF(Dashboard!$B$8="",8,Dashboard!$B$8),"Over-covered",""))</f>
        <v/>
      </c>
    </row>
    <row r="10">
      <c r="A10" s="19">
        <f>IF('Learning Outcomes'!A10="","",'Learning Outcomes'!A10)</f>
        <v/>
      </c>
      <c r="B10" s="20">
        <f>IF($A10="","",'Learning Outcomes'!B10)</f>
        <v/>
      </c>
      <c r="C10" s="19">
        <f>IF($A10="","",'Learning Outcomes'!C10)</f>
        <v/>
      </c>
      <c r="D10" s="19">
        <f>IF($A10="","",'Learning Outcomes'!F10)</f>
        <v/>
      </c>
      <c r="E10" s="21" t="inlineStr">
        <is>
          <t>I</t>
        </is>
      </c>
      <c r="F10" s="21" t="n"/>
      <c r="G10" s="21" t="n"/>
      <c r="H10" s="21" t="inlineStr">
        <is>
          <t>R</t>
        </is>
      </c>
      <c r="I10" s="21" t="n"/>
      <c r="J10" s="21" t="n"/>
      <c r="K10" s="21" t="n"/>
      <c r="L10" s="21" t="inlineStr">
        <is>
          <t>A</t>
        </is>
      </c>
      <c r="M10" s="21" t="n"/>
      <c r="N10" s="21" t="n"/>
      <c r="O10" s="21" t="n"/>
      <c r="P10" s="21" t="n"/>
      <c r="Q10" s="21" t="n"/>
      <c r="R10" s="21" t="n"/>
      <c r="S10" s="21" t="n"/>
      <c r="T10" s="21" t="n"/>
      <c r="U10" s="21" t="n"/>
      <c r="V10" s="21" t="n"/>
      <c r="W10" s="21" t="n"/>
      <c r="X10" s="21" t="n"/>
      <c r="Y10" s="21" t="n"/>
      <c r="Z10" s="21" t="n"/>
      <c r="AA10" s="21" t="n"/>
      <c r="AB10" s="21" t="n"/>
      <c r="AC10" s="21" t="n"/>
      <c r="AD10" s="21" t="n"/>
      <c r="AE10" s="21" t="n"/>
      <c r="AF10" s="21" t="n"/>
      <c r="AG10" s="21" t="n"/>
      <c r="AH10" s="21" t="n"/>
      <c r="AI10" s="21" t="n"/>
      <c r="AJ10" s="21" t="n"/>
      <c r="AK10" s="21" t="n"/>
      <c r="AL10" s="21" t="n"/>
      <c r="AM10" s="21" t="n"/>
      <c r="AN10" s="21" t="n"/>
      <c r="AO10" s="21" t="n"/>
      <c r="AP10" s="21" t="n"/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19">
        <f>IF(OR($A10="",$D10&lt;&gt;"Active"),"",COUNTIFS($E10:$BB10,"I",$E$5:$BB$5,"Active"))</f>
        <v/>
      </c>
      <c r="BD10" s="19">
        <f>IF(OR($A10="",$D10&lt;&gt;"Active"),"",COUNTIFS($E10:$BB10,"R",$E$5:$BB$5,"Active"))</f>
        <v/>
      </c>
      <c r="BE10" s="19">
        <f>IF(OR($A10="",$D10&lt;&gt;"Active"),"",COUNTIFS($E10:$BB10,"A",$E$5:$BB$5,"Active"))</f>
        <v/>
      </c>
      <c r="BF10" s="19">
        <f>IF(OR($A10="",$D10&lt;&gt;"Active"),"",SUM($BC10:$BE10))</f>
        <v/>
      </c>
      <c r="BG10" s="20">
        <f>IF(OR($A10="",$D10&lt;&gt;"Active"),"",IF($BF10=0,"No coverage",IF($BE10&lt;IF(Dashboard!$B$7="",0,Dashboard!$B$7),"Below assessment target",IF($BC10&lt;IF(Dashboard!$B$5="",0,Dashboard!$B$5),"Below introduction target",IF($BD10&lt;IF(Dashboard!$B$6="",0,Dashboard!$B$6),"Below reinforcement target","OK")))))</f>
        <v/>
      </c>
      <c r="BH10" s="20">
        <f>IF(OR($A10="",$D10&lt;&gt;"Active"),"",IF($BF10&gt;IF(Dashboard!$B$8="",8,Dashboard!$B$8),"Over-covered",""))</f>
        <v/>
      </c>
    </row>
    <row r="11">
      <c r="A11" s="19">
        <f>IF('Learning Outcomes'!A11="","",'Learning Outcomes'!A11)</f>
        <v/>
      </c>
      <c r="B11" s="20">
        <f>IF($A11="","",'Learning Outcomes'!B11)</f>
        <v/>
      </c>
      <c r="C11" s="19">
        <f>IF($A11="","",'Learning Outcomes'!C11)</f>
        <v/>
      </c>
      <c r="D11" s="19">
        <f>IF($A11="","",'Learning Outcomes'!F11)</f>
        <v/>
      </c>
      <c r="E11" s="21" t="n"/>
      <c r="F11" s="21" t="n"/>
      <c r="G11" s="21" t="n"/>
      <c r="H11" s="21" t="n"/>
      <c r="I11" s="21" t="inlineStr">
        <is>
          <t>I</t>
        </is>
      </c>
      <c r="J11" s="21" t="n"/>
      <c r="K11" s="21" t="inlineStr">
        <is>
          <t>R</t>
        </is>
      </c>
      <c r="L11" s="21" t="n"/>
      <c r="M11" s="21" t="inlineStr">
        <is>
          <t>A</t>
        </is>
      </c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1" t="n"/>
      <c r="AZ11" s="21" t="n"/>
      <c r="BA11" s="21" t="n"/>
      <c r="BB11" s="21" t="n"/>
      <c r="BC11" s="19">
        <f>IF(OR($A11="",$D11&lt;&gt;"Active"),"",COUNTIFS($E11:$BB11,"I",$E$5:$BB$5,"Active"))</f>
        <v/>
      </c>
      <c r="BD11" s="19">
        <f>IF(OR($A11="",$D11&lt;&gt;"Active"),"",COUNTIFS($E11:$BB11,"R",$E$5:$BB$5,"Active"))</f>
        <v/>
      </c>
      <c r="BE11" s="19">
        <f>IF(OR($A11="",$D11&lt;&gt;"Active"),"",COUNTIFS($E11:$BB11,"A",$E$5:$BB$5,"Active"))</f>
        <v/>
      </c>
      <c r="BF11" s="19">
        <f>IF(OR($A11="",$D11&lt;&gt;"Active"),"",SUM($BC11:$BE11))</f>
        <v/>
      </c>
      <c r="BG11" s="20">
        <f>IF(OR($A11="",$D11&lt;&gt;"Active"),"",IF($BF11=0,"No coverage",IF($BE11&lt;IF(Dashboard!$B$7="",0,Dashboard!$B$7),"Below assessment target",IF($BC11&lt;IF(Dashboard!$B$5="",0,Dashboard!$B$5),"Below introduction target",IF($BD11&lt;IF(Dashboard!$B$6="",0,Dashboard!$B$6),"Below reinforcement target","OK")))))</f>
        <v/>
      </c>
      <c r="BH11" s="20">
        <f>IF(OR($A11="",$D11&lt;&gt;"Active"),"",IF($BF11&gt;IF(Dashboard!$B$8="",8,Dashboard!$B$8),"Over-covered",""))</f>
        <v/>
      </c>
    </row>
    <row r="12">
      <c r="A12" s="19">
        <f>IF('Learning Outcomes'!A12="","",'Learning Outcomes'!A12)</f>
        <v/>
      </c>
      <c r="B12" s="20">
        <f>IF($A12="","",'Learning Outcomes'!B12)</f>
        <v/>
      </c>
      <c r="C12" s="19">
        <f>IF($A12="","",'Learning Outcomes'!C12)</f>
        <v/>
      </c>
      <c r="D12" s="19">
        <f>IF($A12="","",'Learning Outcomes'!F12)</f>
        <v/>
      </c>
      <c r="E12" s="21" t="n"/>
      <c r="F12" s="21" t="n"/>
      <c r="G12" s="21" t="n"/>
      <c r="H12" s="21" t="n"/>
      <c r="I12" s="21" t="inlineStr">
        <is>
          <t>I</t>
        </is>
      </c>
      <c r="J12" s="21" t="n"/>
      <c r="K12" s="21" t="n"/>
      <c r="L12" s="21" t="inlineStr">
        <is>
          <t>R</t>
        </is>
      </c>
      <c r="M12" s="21" t="inlineStr">
        <is>
          <t>A</t>
        </is>
      </c>
      <c r="N12" s="21" t="n"/>
      <c r="O12" s="21" t="n"/>
      <c r="P12" s="21" t="n"/>
      <c r="Q12" s="21" t="n"/>
      <c r="R12" s="21" t="n"/>
      <c r="S12" s="21" t="n"/>
      <c r="T12" s="21" t="n"/>
      <c r="U12" s="21" t="n"/>
      <c r="V12" s="21" t="n"/>
      <c r="W12" s="21" t="n"/>
      <c r="X12" s="21" t="n"/>
      <c r="Y12" s="21" t="n"/>
      <c r="Z12" s="21" t="n"/>
      <c r="AA12" s="21" t="n"/>
      <c r="AB12" s="21" t="n"/>
      <c r="AC12" s="21" t="n"/>
      <c r="AD12" s="21" t="n"/>
      <c r="AE12" s="21" t="n"/>
      <c r="AF12" s="21" t="n"/>
      <c r="AG12" s="21" t="n"/>
      <c r="AH12" s="21" t="n"/>
      <c r="AI12" s="21" t="n"/>
      <c r="AJ12" s="21" t="n"/>
      <c r="AK12" s="21" t="n"/>
      <c r="AL12" s="21" t="n"/>
      <c r="AM12" s="21" t="n"/>
      <c r="AN12" s="21" t="n"/>
      <c r="AO12" s="21" t="n"/>
      <c r="AP12" s="21" t="n"/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19">
        <f>IF(OR($A12="",$D12&lt;&gt;"Active"),"",COUNTIFS($E12:$BB12,"I",$E$5:$BB$5,"Active"))</f>
        <v/>
      </c>
      <c r="BD12" s="19">
        <f>IF(OR($A12="",$D12&lt;&gt;"Active"),"",COUNTIFS($E12:$BB12,"R",$E$5:$BB$5,"Active"))</f>
        <v/>
      </c>
      <c r="BE12" s="19">
        <f>IF(OR($A12="",$D12&lt;&gt;"Active"),"",COUNTIFS($E12:$BB12,"A",$E$5:$BB$5,"Active"))</f>
        <v/>
      </c>
      <c r="BF12" s="19">
        <f>IF(OR($A12="",$D12&lt;&gt;"Active"),"",SUM($BC12:$BE12))</f>
        <v/>
      </c>
      <c r="BG12" s="20">
        <f>IF(OR($A12="",$D12&lt;&gt;"Active"),"",IF($BF12=0,"No coverage",IF($BE12&lt;IF(Dashboard!$B$7="",0,Dashboard!$B$7),"Below assessment target",IF($BC12&lt;IF(Dashboard!$B$5="",0,Dashboard!$B$5),"Below introduction target",IF($BD12&lt;IF(Dashboard!$B$6="",0,Dashboard!$B$6),"Below reinforcement target","OK")))))</f>
        <v/>
      </c>
      <c r="BH12" s="20">
        <f>IF(OR($A12="",$D12&lt;&gt;"Active"),"",IF($BF12&gt;IF(Dashboard!$B$8="",8,Dashboard!$B$8),"Over-covered",""))</f>
        <v/>
      </c>
    </row>
    <row r="13">
      <c r="A13" s="19">
        <f>IF('Learning Outcomes'!A13="","",'Learning Outcomes'!A13)</f>
        <v/>
      </c>
      <c r="B13" s="20">
        <f>IF($A13="","",'Learning Outcomes'!B13)</f>
        <v/>
      </c>
      <c r="C13" s="19">
        <f>IF($A13="","",'Learning Outcomes'!C13)</f>
        <v/>
      </c>
      <c r="D13" s="19">
        <f>IF($A13="","",'Learning Outcomes'!F13)</f>
        <v/>
      </c>
      <c r="E13" s="21" t="inlineStr">
        <is>
          <t>I</t>
        </is>
      </c>
      <c r="F13" s="21" t="n"/>
      <c r="G13" s="21" t="n"/>
      <c r="H13" s="21" t="n"/>
      <c r="I13" s="21" t="n"/>
      <c r="J13" s="21" t="n"/>
      <c r="K13" s="21" t="n"/>
      <c r="L13" s="21" t="inlineStr">
        <is>
          <t>R</t>
        </is>
      </c>
      <c r="M13" s="21" t="inlineStr">
        <is>
          <t>A</t>
        </is>
      </c>
      <c r="N13" s="21" t="n"/>
      <c r="O13" s="21" t="n"/>
      <c r="P13" s="21" t="n"/>
      <c r="Q13" s="21" t="n"/>
      <c r="R13" s="21" t="n"/>
      <c r="S13" s="21" t="n"/>
      <c r="T13" s="21" t="n"/>
      <c r="U13" s="21" t="n"/>
      <c r="V13" s="21" t="n"/>
      <c r="W13" s="21" t="n"/>
      <c r="X13" s="21" t="n"/>
      <c r="Y13" s="21" t="n"/>
      <c r="Z13" s="21" t="n"/>
      <c r="AA13" s="21" t="n"/>
      <c r="AB13" s="21" t="n"/>
      <c r="AC13" s="21" t="n"/>
      <c r="AD13" s="21" t="n"/>
      <c r="AE13" s="21" t="n"/>
      <c r="AF13" s="21" t="n"/>
      <c r="AG13" s="21" t="n"/>
      <c r="AH13" s="21" t="n"/>
      <c r="AI13" s="21" t="n"/>
      <c r="AJ13" s="21" t="n"/>
      <c r="AK13" s="21" t="n"/>
      <c r="AL13" s="21" t="n"/>
      <c r="AM13" s="21" t="n"/>
      <c r="AN13" s="21" t="n"/>
      <c r="AO13" s="21" t="n"/>
      <c r="AP13" s="21" t="n"/>
      <c r="AQ13" s="21" t="n"/>
      <c r="AR13" s="21" t="n"/>
      <c r="AS13" s="21" t="n"/>
      <c r="AT13" s="21" t="n"/>
      <c r="AU13" s="21" t="n"/>
      <c r="AV13" s="21" t="n"/>
      <c r="AW13" s="21" t="n"/>
      <c r="AX13" s="21" t="n"/>
      <c r="AY13" s="21" t="n"/>
      <c r="AZ13" s="21" t="n"/>
      <c r="BA13" s="21" t="n"/>
      <c r="BB13" s="21" t="n"/>
      <c r="BC13" s="19">
        <f>IF(OR($A13="",$D13&lt;&gt;"Active"),"",COUNTIFS($E13:$BB13,"I",$E$5:$BB$5,"Active"))</f>
        <v/>
      </c>
      <c r="BD13" s="19">
        <f>IF(OR($A13="",$D13&lt;&gt;"Active"),"",COUNTIFS($E13:$BB13,"R",$E$5:$BB$5,"Active"))</f>
        <v/>
      </c>
      <c r="BE13" s="19">
        <f>IF(OR($A13="",$D13&lt;&gt;"Active"),"",COUNTIFS($E13:$BB13,"A",$E$5:$BB$5,"Active"))</f>
        <v/>
      </c>
      <c r="BF13" s="19">
        <f>IF(OR($A13="",$D13&lt;&gt;"Active"),"",SUM($BC13:$BE13))</f>
        <v/>
      </c>
      <c r="BG13" s="20">
        <f>IF(OR($A13="",$D13&lt;&gt;"Active"),"",IF($BF13=0,"No coverage",IF($BE13&lt;IF(Dashboard!$B$7="",0,Dashboard!$B$7),"Below assessment target",IF($BC13&lt;IF(Dashboard!$B$5="",0,Dashboard!$B$5),"Below introduction target",IF($BD13&lt;IF(Dashboard!$B$6="",0,Dashboard!$B$6),"Below reinforcement target","OK")))))</f>
        <v/>
      </c>
      <c r="BH13" s="20">
        <f>IF(OR($A13="",$D13&lt;&gt;"Active"),"",IF($BF13&gt;IF(Dashboard!$B$8="",8,Dashboard!$B$8),"Over-covered",""))</f>
        <v/>
      </c>
    </row>
    <row r="14">
      <c r="A14" s="19">
        <f>IF('Learning Outcomes'!A14="","",'Learning Outcomes'!A14)</f>
        <v/>
      </c>
      <c r="B14" s="20">
        <f>IF($A14="","",'Learning Outcomes'!B14)</f>
        <v/>
      </c>
      <c r="C14" s="19">
        <f>IF($A14="","",'Learning Outcomes'!C14)</f>
        <v/>
      </c>
      <c r="D14" s="19">
        <f>IF($A14="","",'Learning Outcomes'!F14)</f>
        <v/>
      </c>
      <c r="E14" s="21" t="n"/>
      <c r="F14" s="21" t="n"/>
      <c r="G14" s="21" t="n"/>
      <c r="H14" s="21" t="n"/>
      <c r="I14" s="21" t="inlineStr">
        <is>
          <t>I</t>
        </is>
      </c>
      <c r="J14" s="21" t="n"/>
      <c r="K14" s="21" t="inlineStr">
        <is>
          <t>A</t>
        </is>
      </c>
      <c r="L14" s="21" t="n"/>
      <c r="M14" s="21" t="n"/>
      <c r="N14" s="21" t="n"/>
      <c r="O14" s="21" t="n"/>
      <c r="P14" s="21" t="n"/>
      <c r="Q14" s="21" t="n"/>
      <c r="R14" s="21" t="n"/>
      <c r="S14" s="21" t="n"/>
      <c r="T14" s="21" t="n"/>
      <c r="U14" s="21" t="n"/>
      <c r="V14" s="21" t="n"/>
      <c r="W14" s="21" t="n"/>
      <c r="X14" s="21" t="n"/>
      <c r="Y14" s="21" t="n"/>
      <c r="Z14" s="21" t="n"/>
      <c r="AA14" s="21" t="n"/>
      <c r="AB14" s="21" t="n"/>
      <c r="AC14" s="21" t="n"/>
      <c r="AD14" s="21" t="n"/>
      <c r="AE14" s="21" t="n"/>
      <c r="AF14" s="21" t="n"/>
      <c r="AG14" s="21" t="n"/>
      <c r="AH14" s="21" t="n"/>
      <c r="AI14" s="21" t="n"/>
      <c r="AJ14" s="21" t="n"/>
      <c r="AK14" s="21" t="n"/>
      <c r="AL14" s="21" t="n"/>
      <c r="AM14" s="21" t="n"/>
      <c r="AN14" s="21" t="n"/>
      <c r="AO14" s="21" t="n"/>
      <c r="AP14" s="21" t="n"/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19">
        <f>IF(OR($A14="",$D14&lt;&gt;"Active"),"",COUNTIFS($E14:$BB14,"I",$E$5:$BB$5,"Active"))</f>
        <v/>
      </c>
      <c r="BD14" s="19">
        <f>IF(OR($A14="",$D14&lt;&gt;"Active"),"",COUNTIFS($E14:$BB14,"R",$E$5:$BB$5,"Active"))</f>
        <v/>
      </c>
      <c r="BE14" s="19">
        <f>IF(OR($A14="",$D14&lt;&gt;"Active"),"",COUNTIFS($E14:$BB14,"A",$E$5:$BB$5,"Active"))</f>
        <v/>
      </c>
      <c r="BF14" s="19">
        <f>IF(OR($A14="",$D14&lt;&gt;"Active"),"",SUM($BC14:$BE14))</f>
        <v/>
      </c>
      <c r="BG14" s="20">
        <f>IF(OR($A14="",$D14&lt;&gt;"Active"),"",IF($BF14=0,"No coverage",IF($BE14&lt;IF(Dashboard!$B$7="",0,Dashboard!$B$7),"Below assessment target",IF($BC14&lt;IF(Dashboard!$B$5="",0,Dashboard!$B$5),"Below introduction target",IF($BD14&lt;IF(Dashboard!$B$6="",0,Dashboard!$B$6),"Below reinforcement target","OK")))))</f>
        <v/>
      </c>
      <c r="BH14" s="20">
        <f>IF(OR($A14="",$D14&lt;&gt;"Active"),"",IF($BF14&gt;IF(Dashboard!$B$8="",8,Dashboard!$B$8),"Over-covered",""))</f>
        <v/>
      </c>
    </row>
    <row r="15">
      <c r="A15" s="19">
        <f>IF('Learning Outcomes'!A15="","",'Learning Outcomes'!A15)</f>
        <v/>
      </c>
      <c r="B15" s="20">
        <f>IF($A15="","",'Learning Outcomes'!B15)</f>
        <v/>
      </c>
      <c r="C15" s="19">
        <f>IF($A15="","",'Learning Outcomes'!C15)</f>
        <v/>
      </c>
      <c r="D15" s="19">
        <f>IF($A15="","",'Learning Outcomes'!F15)</f>
        <v/>
      </c>
      <c r="E15" s="21" t="n"/>
      <c r="F15" s="21" t="n"/>
      <c r="G15" s="21" t="n"/>
      <c r="H15" s="21" t="n"/>
      <c r="I15" s="21" t="n"/>
      <c r="J15" s="21" t="inlineStr">
        <is>
          <t>I</t>
        </is>
      </c>
      <c r="K15" s="21" t="n"/>
      <c r="L15" s="21" t="inlineStr">
        <is>
          <t>R</t>
        </is>
      </c>
      <c r="M15" s="21" t="inlineStr">
        <is>
          <t>A</t>
        </is>
      </c>
      <c r="N15" s="21" t="n"/>
      <c r="O15" s="21" t="n"/>
      <c r="P15" s="21" t="n"/>
      <c r="Q15" s="21" t="n"/>
      <c r="R15" s="21" t="n"/>
      <c r="S15" s="21" t="n"/>
      <c r="T15" s="21" t="n"/>
      <c r="U15" s="21" t="n"/>
      <c r="V15" s="21" t="n"/>
      <c r="W15" s="21" t="n"/>
      <c r="X15" s="21" t="n"/>
      <c r="Y15" s="21" t="n"/>
      <c r="Z15" s="21" t="n"/>
      <c r="AA15" s="21" t="n"/>
      <c r="AB15" s="21" t="n"/>
      <c r="AC15" s="21" t="n"/>
      <c r="AD15" s="21" t="n"/>
      <c r="AE15" s="21" t="n"/>
      <c r="AF15" s="21" t="n"/>
      <c r="AG15" s="21" t="n"/>
      <c r="AH15" s="21" t="n"/>
      <c r="AI15" s="21" t="n"/>
      <c r="AJ15" s="21" t="n"/>
      <c r="AK15" s="21" t="n"/>
      <c r="AL15" s="21" t="n"/>
      <c r="AM15" s="21" t="n"/>
      <c r="AN15" s="21" t="n"/>
      <c r="AO15" s="21" t="n"/>
      <c r="AP15" s="21" t="n"/>
      <c r="AQ15" s="21" t="n"/>
      <c r="AR15" s="21" t="n"/>
      <c r="AS15" s="21" t="n"/>
      <c r="AT15" s="21" t="n"/>
      <c r="AU15" s="21" t="n"/>
      <c r="AV15" s="21" t="n"/>
      <c r="AW15" s="21" t="n"/>
      <c r="AX15" s="21" t="n"/>
      <c r="AY15" s="21" t="n"/>
      <c r="AZ15" s="21" t="n"/>
      <c r="BA15" s="21" t="n"/>
      <c r="BB15" s="21" t="n"/>
      <c r="BC15" s="19">
        <f>IF(OR($A15="",$D15&lt;&gt;"Active"),"",COUNTIFS($E15:$BB15,"I",$E$5:$BB$5,"Active"))</f>
        <v/>
      </c>
      <c r="BD15" s="19">
        <f>IF(OR($A15="",$D15&lt;&gt;"Active"),"",COUNTIFS($E15:$BB15,"R",$E$5:$BB$5,"Active"))</f>
        <v/>
      </c>
      <c r="BE15" s="19">
        <f>IF(OR($A15="",$D15&lt;&gt;"Active"),"",COUNTIFS($E15:$BB15,"A",$E$5:$BB$5,"Active"))</f>
        <v/>
      </c>
      <c r="BF15" s="19">
        <f>IF(OR($A15="",$D15&lt;&gt;"Active"),"",SUM($BC15:$BE15))</f>
        <v/>
      </c>
      <c r="BG15" s="20">
        <f>IF(OR($A15="",$D15&lt;&gt;"Active"),"",IF($BF15=0,"No coverage",IF($BE15&lt;IF(Dashboard!$B$7="",0,Dashboard!$B$7),"Below assessment target",IF($BC15&lt;IF(Dashboard!$B$5="",0,Dashboard!$B$5),"Below introduction target",IF($BD15&lt;IF(Dashboard!$B$6="",0,Dashboard!$B$6),"Below reinforcement target","OK")))))</f>
        <v/>
      </c>
      <c r="BH15" s="20">
        <f>IF(OR($A15="",$D15&lt;&gt;"Active"),"",IF($BF15&gt;IF(Dashboard!$B$8="",8,Dashboard!$B$8),"Over-covered",""))</f>
        <v/>
      </c>
    </row>
    <row r="16">
      <c r="A16" s="19">
        <f>IF('Learning Outcomes'!A16="","",'Learning Outcomes'!A16)</f>
        <v/>
      </c>
      <c r="B16" s="20">
        <f>IF($A16="","",'Learning Outcomes'!B16)</f>
        <v/>
      </c>
      <c r="C16" s="19">
        <f>IF($A16="","",'Learning Outcomes'!C16)</f>
        <v/>
      </c>
      <c r="D16" s="19">
        <f>IF($A16="","",'Learning Outcomes'!F16)</f>
        <v/>
      </c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inlineStr">
        <is>
          <t>A</t>
        </is>
      </c>
      <c r="O16" s="21" t="n"/>
      <c r="P16" s="21" t="n"/>
      <c r="Q16" s="21" t="n"/>
      <c r="R16" s="21" t="n"/>
      <c r="S16" s="21" t="n"/>
      <c r="T16" s="21" t="n"/>
      <c r="U16" s="21" t="n"/>
      <c r="V16" s="21" t="n"/>
      <c r="W16" s="21" t="n"/>
      <c r="X16" s="21" t="n"/>
      <c r="Y16" s="21" t="n"/>
      <c r="Z16" s="21" t="n"/>
      <c r="AA16" s="21" t="n"/>
      <c r="AB16" s="21" t="n"/>
      <c r="AC16" s="21" t="n"/>
      <c r="AD16" s="21" t="n"/>
      <c r="AE16" s="21" t="n"/>
      <c r="AF16" s="21" t="n"/>
      <c r="AG16" s="21" t="n"/>
      <c r="AH16" s="21" t="n"/>
      <c r="AI16" s="21" t="n"/>
      <c r="AJ16" s="21" t="n"/>
      <c r="AK16" s="21" t="n"/>
      <c r="AL16" s="21" t="n"/>
      <c r="AM16" s="21" t="n"/>
      <c r="AN16" s="21" t="n"/>
      <c r="AO16" s="21" t="n"/>
      <c r="AP16" s="21" t="n"/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19">
        <f>IF(OR($A16="",$D16&lt;&gt;"Active"),"",COUNTIFS($E16:$BB16,"I",$E$5:$BB$5,"Active"))</f>
        <v/>
      </c>
      <c r="BD16" s="19">
        <f>IF(OR($A16="",$D16&lt;&gt;"Active"),"",COUNTIFS($E16:$BB16,"R",$E$5:$BB$5,"Active"))</f>
        <v/>
      </c>
      <c r="BE16" s="19">
        <f>IF(OR($A16="",$D16&lt;&gt;"Active"),"",COUNTIFS($E16:$BB16,"A",$E$5:$BB$5,"Active"))</f>
        <v/>
      </c>
      <c r="BF16" s="19">
        <f>IF(OR($A16="",$D16&lt;&gt;"Active"),"",SUM($BC16:$BE16))</f>
        <v/>
      </c>
      <c r="BG16" s="20">
        <f>IF(OR($A16="",$D16&lt;&gt;"Active"),"",IF($BF16=0,"No coverage",IF($BE16&lt;IF(Dashboard!$B$7="",0,Dashboard!$B$7),"Below assessment target",IF($BC16&lt;IF(Dashboard!$B$5="",0,Dashboard!$B$5),"Below introduction target",IF($BD16&lt;IF(Dashboard!$B$6="",0,Dashboard!$B$6),"Below reinforcement target","OK")))))</f>
        <v/>
      </c>
      <c r="BH16" s="20">
        <f>IF(OR($A16="",$D16&lt;&gt;"Active"),"",IF($BF16&gt;IF(Dashboard!$B$8="",8,Dashboard!$B$8),"Over-covered",""))</f>
        <v/>
      </c>
    </row>
    <row r="17">
      <c r="A17" s="19">
        <f>IF('Learning Outcomes'!A17="","",'Learning Outcomes'!A17)</f>
        <v/>
      </c>
      <c r="B17" s="20">
        <f>IF($A17="","",'Learning Outcomes'!B17)</f>
        <v/>
      </c>
      <c r="C17" s="19">
        <f>IF($A17="","",'Learning Outcomes'!C17)</f>
        <v/>
      </c>
      <c r="D17" s="19">
        <f>IF($A17="","",'Learning Outcomes'!F17)</f>
        <v/>
      </c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  <c r="Q17" s="21" t="n"/>
      <c r="R17" s="21" t="n"/>
      <c r="S17" s="21" t="n"/>
      <c r="T17" s="21" t="n"/>
      <c r="U17" s="21" t="n"/>
      <c r="V17" s="21" t="n"/>
      <c r="W17" s="21" t="n"/>
      <c r="X17" s="21" t="n"/>
      <c r="Y17" s="21" t="n"/>
      <c r="Z17" s="21" t="n"/>
      <c r="AA17" s="21" t="n"/>
      <c r="AB17" s="21" t="n"/>
      <c r="AC17" s="21" t="n"/>
      <c r="AD17" s="21" t="n"/>
      <c r="AE17" s="21" t="n"/>
      <c r="AF17" s="21" t="n"/>
      <c r="AG17" s="21" t="n"/>
      <c r="AH17" s="21" t="n"/>
      <c r="AI17" s="21" t="n"/>
      <c r="AJ17" s="21" t="n"/>
      <c r="AK17" s="21" t="n"/>
      <c r="AL17" s="21" t="n"/>
      <c r="AM17" s="21" t="n"/>
      <c r="AN17" s="21" t="n"/>
      <c r="AO17" s="21" t="n"/>
      <c r="AP17" s="21" t="n"/>
      <c r="AQ17" s="21" t="n"/>
      <c r="AR17" s="21" t="n"/>
      <c r="AS17" s="21" t="n"/>
      <c r="AT17" s="21" t="n"/>
      <c r="AU17" s="21" t="n"/>
      <c r="AV17" s="21" t="n"/>
      <c r="AW17" s="21" t="n"/>
      <c r="AX17" s="21" t="n"/>
      <c r="AY17" s="21" t="n"/>
      <c r="AZ17" s="21" t="n"/>
      <c r="BA17" s="21" t="n"/>
      <c r="BB17" s="21" t="n"/>
      <c r="BC17" s="19">
        <f>IF(OR($A17="",$D17&lt;&gt;"Active"),"",COUNTIFS($E17:$BB17,"I",$E$5:$BB$5,"Active"))</f>
        <v/>
      </c>
      <c r="BD17" s="19">
        <f>IF(OR($A17="",$D17&lt;&gt;"Active"),"",COUNTIFS($E17:$BB17,"R",$E$5:$BB$5,"Active"))</f>
        <v/>
      </c>
      <c r="BE17" s="19">
        <f>IF(OR($A17="",$D17&lt;&gt;"Active"),"",COUNTIFS($E17:$BB17,"A",$E$5:$BB$5,"Active"))</f>
        <v/>
      </c>
      <c r="BF17" s="19">
        <f>IF(OR($A17="",$D17&lt;&gt;"Active"),"",SUM($BC17:$BE17))</f>
        <v/>
      </c>
      <c r="BG17" s="20">
        <f>IF(OR($A17="",$D17&lt;&gt;"Active"),"",IF($BF17=0,"No coverage",IF($BE17&lt;IF(Dashboard!$B$7="",0,Dashboard!$B$7),"Below assessment target",IF($BC17&lt;IF(Dashboard!$B$5="",0,Dashboard!$B$5),"Below introduction target",IF($BD17&lt;IF(Dashboard!$B$6="",0,Dashboard!$B$6),"Below reinforcement target","OK")))))</f>
        <v/>
      </c>
      <c r="BH17" s="20">
        <f>IF(OR($A17="",$D17&lt;&gt;"Active"),"",IF($BF17&gt;IF(Dashboard!$B$8="",8,Dashboard!$B$8),"Over-covered",""))</f>
        <v/>
      </c>
    </row>
    <row r="18">
      <c r="A18" s="19">
        <f>IF('Learning Outcomes'!A18="","",'Learning Outcomes'!A18)</f>
        <v/>
      </c>
      <c r="B18" s="20">
        <f>IF($A18="","",'Learning Outcomes'!B18)</f>
        <v/>
      </c>
      <c r="C18" s="19">
        <f>IF($A18="","",'Learning Outcomes'!C18)</f>
        <v/>
      </c>
      <c r="D18" s="19">
        <f>IF($A18="","",'Learning Outcomes'!F18)</f>
        <v/>
      </c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  <c r="Q18" s="21" t="n"/>
      <c r="R18" s="21" t="n"/>
      <c r="S18" s="21" t="n"/>
      <c r="T18" s="21" t="n"/>
      <c r="U18" s="21" t="n"/>
      <c r="V18" s="21" t="n"/>
      <c r="W18" s="21" t="n"/>
      <c r="X18" s="21" t="n"/>
      <c r="Y18" s="21" t="n"/>
      <c r="Z18" s="21" t="n"/>
      <c r="AA18" s="21" t="n"/>
      <c r="AB18" s="21" t="n"/>
      <c r="AC18" s="21" t="n"/>
      <c r="AD18" s="21" t="n"/>
      <c r="AE18" s="21" t="n"/>
      <c r="AF18" s="21" t="n"/>
      <c r="AG18" s="21" t="n"/>
      <c r="AH18" s="21" t="n"/>
      <c r="AI18" s="21" t="n"/>
      <c r="AJ18" s="21" t="n"/>
      <c r="AK18" s="21" t="n"/>
      <c r="AL18" s="21" t="n"/>
      <c r="AM18" s="21" t="n"/>
      <c r="AN18" s="21" t="n"/>
      <c r="AO18" s="21" t="n"/>
      <c r="AP18" s="21" t="n"/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19">
        <f>IF(OR($A18="",$D18&lt;&gt;"Active"),"",COUNTIFS($E18:$BB18,"I",$E$5:$BB$5,"Active"))</f>
        <v/>
      </c>
      <c r="BD18" s="19">
        <f>IF(OR($A18="",$D18&lt;&gt;"Active"),"",COUNTIFS($E18:$BB18,"R",$E$5:$BB$5,"Active"))</f>
        <v/>
      </c>
      <c r="BE18" s="19">
        <f>IF(OR($A18="",$D18&lt;&gt;"Active"),"",COUNTIFS($E18:$BB18,"A",$E$5:$BB$5,"Active"))</f>
        <v/>
      </c>
      <c r="BF18" s="19">
        <f>IF(OR($A18="",$D18&lt;&gt;"Active"),"",SUM($BC18:$BE18))</f>
        <v/>
      </c>
      <c r="BG18" s="20">
        <f>IF(OR($A18="",$D18&lt;&gt;"Active"),"",IF($BF18=0,"No coverage",IF($BE18&lt;IF(Dashboard!$B$7="",0,Dashboard!$B$7),"Below assessment target",IF($BC18&lt;IF(Dashboard!$B$5="",0,Dashboard!$B$5),"Below introduction target",IF($BD18&lt;IF(Dashboard!$B$6="",0,Dashboard!$B$6),"Below reinforcement target","OK")))))</f>
        <v/>
      </c>
      <c r="BH18" s="20">
        <f>IF(OR($A18="",$D18&lt;&gt;"Active"),"",IF($BF18&gt;IF(Dashboard!$B$8="",8,Dashboard!$B$8),"Over-covered",""))</f>
        <v/>
      </c>
    </row>
    <row r="19">
      <c r="A19" s="19">
        <f>IF('Learning Outcomes'!A19="","",'Learning Outcomes'!A19)</f>
        <v/>
      </c>
      <c r="B19" s="20">
        <f>IF($A19="","",'Learning Outcomes'!B19)</f>
        <v/>
      </c>
      <c r="C19" s="19">
        <f>IF($A19="","",'Learning Outcomes'!C19)</f>
        <v/>
      </c>
      <c r="D19" s="19">
        <f>IF($A19="","",'Learning Outcomes'!F19)</f>
        <v/>
      </c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1" t="n"/>
      <c r="AS19" s="21" t="n"/>
      <c r="AT19" s="21" t="n"/>
      <c r="AU19" s="21" t="n"/>
      <c r="AV19" s="21" t="n"/>
      <c r="AW19" s="21" t="n"/>
      <c r="AX19" s="21" t="n"/>
      <c r="AY19" s="21" t="n"/>
      <c r="AZ19" s="21" t="n"/>
      <c r="BA19" s="21" t="n"/>
      <c r="BB19" s="21" t="n"/>
      <c r="BC19" s="19">
        <f>IF(OR($A19="",$D19&lt;&gt;"Active"),"",COUNTIFS($E19:$BB19,"I",$E$5:$BB$5,"Active"))</f>
        <v/>
      </c>
      <c r="BD19" s="19">
        <f>IF(OR($A19="",$D19&lt;&gt;"Active"),"",COUNTIFS($E19:$BB19,"R",$E$5:$BB$5,"Active"))</f>
        <v/>
      </c>
      <c r="BE19" s="19">
        <f>IF(OR($A19="",$D19&lt;&gt;"Active"),"",COUNTIFS($E19:$BB19,"A",$E$5:$BB$5,"Active"))</f>
        <v/>
      </c>
      <c r="BF19" s="19">
        <f>IF(OR($A19="",$D19&lt;&gt;"Active"),"",SUM($BC19:$BE19))</f>
        <v/>
      </c>
      <c r="BG19" s="20">
        <f>IF(OR($A19="",$D19&lt;&gt;"Active"),"",IF($BF19=0,"No coverage",IF($BE19&lt;IF(Dashboard!$B$7="",0,Dashboard!$B$7),"Below assessment target",IF($BC19&lt;IF(Dashboard!$B$5="",0,Dashboard!$B$5),"Below introduction target",IF($BD19&lt;IF(Dashboard!$B$6="",0,Dashboard!$B$6),"Below reinforcement target","OK")))))</f>
        <v/>
      </c>
      <c r="BH19" s="20">
        <f>IF(OR($A19="",$D19&lt;&gt;"Active"),"",IF($BF19&gt;IF(Dashboard!$B$8="",8,Dashboard!$B$8),"Over-covered",""))</f>
        <v/>
      </c>
    </row>
    <row r="20">
      <c r="A20" s="19">
        <f>IF('Learning Outcomes'!A20="","",'Learning Outcomes'!A20)</f>
        <v/>
      </c>
      <c r="B20" s="20">
        <f>IF($A20="","",'Learning Outcomes'!B20)</f>
        <v/>
      </c>
      <c r="C20" s="19">
        <f>IF($A20="","",'Learning Outcomes'!C20)</f>
        <v/>
      </c>
      <c r="D20" s="19">
        <f>IF($A20="","",'Learning Outcomes'!F20)</f>
        <v/>
      </c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21" t="n"/>
      <c r="S20" s="21" t="n"/>
      <c r="T20" s="21" t="n"/>
      <c r="U20" s="21" t="n"/>
      <c r="V20" s="21" t="n"/>
      <c r="W20" s="21" t="n"/>
      <c r="X20" s="21" t="n"/>
      <c r="Y20" s="21" t="n"/>
      <c r="Z20" s="21" t="n"/>
      <c r="AA20" s="21" t="n"/>
      <c r="AB20" s="21" t="n"/>
      <c r="AC20" s="21" t="n"/>
      <c r="AD20" s="21" t="n"/>
      <c r="AE20" s="21" t="n"/>
      <c r="AF20" s="21" t="n"/>
      <c r="AG20" s="21" t="n"/>
      <c r="AH20" s="21" t="n"/>
      <c r="AI20" s="21" t="n"/>
      <c r="AJ20" s="21" t="n"/>
      <c r="AK20" s="21" t="n"/>
      <c r="AL20" s="21" t="n"/>
      <c r="AM20" s="21" t="n"/>
      <c r="AN20" s="21" t="n"/>
      <c r="AO20" s="21" t="n"/>
      <c r="AP20" s="21" t="n"/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19">
        <f>IF(OR($A20="",$D20&lt;&gt;"Active"),"",COUNTIFS($E20:$BB20,"I",$E$5:$BB$5,"Active"))</f>
        <v/>
      </c>
      <c r="BD20" s="19">
        <f>IF(OR($A20="",$D20&lt;&gt;"Active"),"",COUNTIFS($E20:$BB20,"R",$E$5:$BB$5,"Active"))</f>
        <v/>
      </c>
      <c r="BE20" s="19">
        <f>IF(OR($A20="",$D20&lt;&gt;"Active"),"",COUNTIFS($E20:$BB20,"A",$E$5:$BB$5,"Active"))</f>
        <v/>
      </c>
      <c r="BF20" s="19">
        <f>IF(OR($A20="",$D20&lt;&gt;"Active"),"",SUM($BC20:$BE20))</f>
        <v/>
      </c>
      <c r="BG20" s="20">
        <f>IF(OR($A20="",$D20&lt;&gt;"Active"),"",IF($BF20=0,"No coverage",IF($BE20&lt;IF(Dashboard!$B$7="",0,Dashboard!$B$7),"Below assessment target",IF($BC20&lt;IF(Dashboard!$B$5="",0,Dashboard!$B$5),"Below introduction target",IF($BD20&lt;IF(Dashboard!$B$6="",0,Dashboard!$B$6),"Below reinforcement target","OK")))))</f>
        <v/>
      </c>
      <c r="BH20" s="20">
        <f>IF(OR($A20="",$D20&lt;&gt;"Active"),"",IF($BF20&gt;IF(Dashboard!$B$8="",8,Dashboard!$B$8),"Over-covered",""))</f>
        <v/>
      </c>
    </row>
    <row r="21">
      <c r="A21" s="19">
        <f>IF('Learning Outcomes'!A21="","",'Learning Outcomes'!A21)</f>
        <v/>
      </c>
      <c r="B21" s="20">
        <f>IF($A21="","",'Learning Outcomes'!B21)</f>
        <v/>
      </c>
      <c r="C21" s="19">
        <f>IF($A21="","",'Learning Outcomes'!C21)</f>
        <v/>
      </c>
      <c r="D21" s="19">
        <f>IF($A21="","",'Learning Outcomes'!F21)</f>
        <v/>
      </c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19">
        <f>IF(OR($A21="",$D21&lt;&gt;"Active"),"",COUNTIFS($E21:$BB21,"I",$E$5:$BB$5,"Active"))</f>
        <v/>
      </c>
      <c r="BD21" s="19">
        <f>IF(OR($A21="",$D21&lt;&gt;"Active"),"",COUNTIFS($E21:$BB21,"R",$E$5:$BB$5,"Active"))</f>
        <v/>
      </c>
      <c r="BE21" s="19">
        <f>IF(OR($A21="",$D21&lt;&gt;"Active"),"",COUNTIFS($E21:$BB21,"A",$E$5:$BB$5,"Active"))</f>
        <v/>
      </c>
      <c r="BF21" s="19">
        <f>IF(OR($A21="",$D21&lt;&gt;"Active"),"",SUM($BC21:$BE21))</f>
        <v/>
      </c>
      <c r="BG21" s="20">
        <f>IF(OR($A21="",$D21&lt;&gt;"Active"),"",IF($BF21=0,"No coverage",IF($BE21&lt;IF(Dashboard!$B$7="",0,Dashboard!$B$7),"Below assessment target",IF($BC21&lt;IF(Dashboard!$B$5="",0,Dashboard!$B$5),"Below introduction target",IF($BD21&lt;IF(Dashboard!$B$6="",0,Dashboard!$B$6),"Below reinforcement target","OK")))))</f>
        <v/>
      </c>
      <c r="BH21" s="20">
        <f>IF(OR($A21="",$D21&lt;&gt;"Active"),"",IF($BF21&gt;IF(Dashboard!$B$8="",8,Dashboard!$B$8),"Over-covered",""))</f>
        <v/>
      </c>
    </row>
    <row r="22">
      <c r="A22" s="19">
        <f>IF('Learning Outcomes'!A22="","",'Learning Outcomes'!A22)</f>
        <v/>
      </c>
      <c r="B22" s="20">
        <f>IF($A22="","",'Learning Outcomes'!B22)</f>
        <v/>
      </c>
      <c r="C22" s="19">
        <f>IF($A22="","",'Learning Outcomes'!C22)</f>
        <v/>
      </c>
      <c r="D22" s="19">
        <f>IF($A22="","",'Learning Outcomes'!F22)</f>
        <v/>
      </c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  <c r="Q22" s="21" t="n"/>
      <c r="R22" s="21" t="n"/>
      <c r="S22" s="21" t="n"/>
      <c r="T22" s="21" t="n"/>
      <c r="U22" s="21" t="n"/>
      <c r="V22" s="21" t="n"/>
      <c r="W22" s="21" t="n"/>
      <c r="X22" s="21" t="n"/>
      <c r="Y22" s="21" t="n"/>
      <c r="Z22" s="21" t="n"/>
      <c r="AA22" s="21" t="n"/>
      <c r="AB22" s="21" t="n"/>
      <c r="AC22" s="21" t="n"/>
      <c r="AD22" s="21" t="n"/>
      <c r="AE22" s="21" t="n"/>
      <c r="AF22" s="21" t="n"/>
      <c r="AG22" s="21" t="n"/>
      <c r="AH22" s="21" t="n"/>
      <c r="AI22" s="21" t="n"/>
      <c r="AJ22" s="21" t="n"/>
      <c r="AK22" s="21" t="n"/>
      <c r="AL22" s="21" t="n"/>
      <c r="AM22" s="21" t="n"/>
      <c r="AN22" s="21" t="n"/>
      <c r="AO22" s="21" t="n"/>
      <c r="AP22" s="21" t="n"/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19">
        <f>IF(OR($A22="",$D22&lt;&gt;"Active"),"",COUNTIFS($E22:$BB22,"I",$E$5:$BB$5,"Active"))</f>
        <v/>
      </c>
      <c r="BD22" s="19">
        <f>IF(OR($A22="",$D22&lt;&gt;"Active"),"",COUNTIFS($E22:$BB22,"R",$E$5:$BB$5,"Active"))</f>
        <v/>
      </c>
      <c r="BE22" s="19">
        <f>IF(OR($A22="",$D22&lt;&gt;"Active"),"",COUNTIFS($E22:$BB22,"A",$E$5:$BB$5,"Active"))</f>
        <v/>
      </c>
      <c r="BF22" s="19">
        <f>IF(OR($A22="",$D22&lt;&gt;"Active"),"",SUM($BC22:$BE22))</f>
        <v/>
      </c>
      <c r="BG22" s="20">
        <f>IF(OR($A22="",$D22&lt;&gt;"Active"),"",IF($BF22=0,"No coverage",IF($BE22&lt;IF(Dashboard!$B$7="",0,Dashboard!$B$7),"Below assessment target",IF($BC22&lt;IF(Dashboard!$B$5="",0,Dashboard!$B$5),"Below introduction target",IF($BD22&lt;IF(Dashboard!$B$6="",0,Dashboard!$B$6),"Below reinforcement target","OK")))))</f>
        <v/>
      </c>
      <c r="BH22" s="20">
        <f>IF(OR($A22="",$D22&lt;&gt;"Active"),"",IF($BF22&gt;IF(Dashboard!$B$8="",8,Dashboard!$B$8),"Over-covered",""))</f>
        <v/>
      </c>
    </row>
    <row r="23">
      <c r="A23" s="19">
        <f>IF('Learning Outcomes'!A23="","",'Learning Outcomes'!A23)</f>
        <v/>
      </c>
      <c r="B23" s="20">
        <f>IF($A23="","",'Learning Outcomes'!B23)</f>
        <v/>
      </c>
      <c r="C23" s="19">
        <f>IF($A23="","",'Learning Outcomes'!C23)</f>
        <v/>
      </c>
      <c r="D23" s="19">
        <f>IF($A23="","",'Learning Outcomes'!F23)</f>
        <v/>
      </c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1" t="n"/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1" t="n"/>
      <c r="AG23" s="21" t="n"/>
      <c r="AH23" s="21" t="n"/>
      <c r="AI23" s="21" t="n"/>
      <c r="AJ23" s="21" t="n"/>
      <c r="AK23" s="21" t="n"/>
      <c r="AL23" s="21" t="n"/>
      <c r="AM23" s="21" t="n"/>
      <c r="AN23" s="21" t="n"/>
      <c r="AO23" s="21" t="n"/>
      <c r="AP23" s="21" t="n"/>
      <c r="AQ23" s="21" t="n"/>
      <c r="AR23" s="21" t="n"/>
      <c r="AS23" s="21" t="n"/>
      <c r="AT23" s="21" t="n"/>
      <c r="AU23" s="21" t="n"/>
      <c r="AV23" s="21" t="n"/>
      <c r="AW23" s="21" t="n"/>
      <c r="AX23" s="21" t="n"/>
      <c r="AY23" s="21" t="n"/>
      <c r="AZ23" s="21" t="n"/>
      <c r="BA23" s="21" t="n"/>
      <c r="BB23" s="21" t="n"/>
      <c r="BC23" s="19">
        <f>IF(OR($A23="",$D23&lt;&gt;"Active"),"",COUNTIFS($E23:$BB23,"I",$E$5:$BB$5,"Active"))</f>
        <v/>
      </c>
      <c r="BD23" s="19">
        <f>IF(OR($A23="",$D23&lt;&gt;"Active"),"",COUNTIFS($E23:$BB23,"R",$E$5:$BB$5,"Active"))</f>
        <v/>
      </c>
      <c r="BE23" s="19">
        <f>IF(OR($A23="",$D23&lt;&gt;"Active"),"",COUNTIFS($E23:$BB23,"A",$E$5:$BB$5,"Active"))</f>
        <v/>
      </c>
      <c r="BF23" s="19">
        <f>IF(OR($A23="",$D23&lt;&gt;"Active"),"",SUM($BC23:$BE23))</f>
        <v/>
      </c>
      <c r="BG23" s="20">
        <f>IF(OR($A23="",$D23&lt;&gt;"Active"),"",IF($BF23=0,"No coverage",IF($BE23&lt;IF(Dashboard!$B$7="",0,Dashboard!$B$7),"Below assessment target",IF($BC23&lt;IF(Dashboard!$B$5="",0,Dashboard!$B$5),"Below introduction target",IF($BD23&lt;IF(Dashboard!$B$6="",0,Dashboard!$B$6),"Below reinforcement target","OK")))))</f>
        <v/>
      </c>
      <c r="BH23" s="20">
        <f>IF(OR($A23="",$D23&lt;&gt;"Active"),"",IF($BF23&gt;IF(Dashboard!$B$8="",8,Dashboard!$B$8),"Over-covered",""))</f>
        <v/>
      </c>
    </row>
    <row r="24">
      <c r="A24" s="19">
        <f>IF('Learning Outcomes'!A24="","",'Learning Outcomes'!A24)</f>
        <v/>
      </c>
      <c r="B24" s="20">
        <f>IF($A24="","",'Learning Outcomes'!B24)</f>
        <v/>
      </c>
      <c r="C24" s="19">
        <f>IF($A24="","",'Learning Outcomes'!C24)</f>
        <v/>
      </c>
      <c r="D24" s="19">
        <f>IF($A24="","",'Learning Outcomes'!F24)</f>
        <v/>
      </c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21" t="n"/>
      <c r="S24" s="21" t="n"/>
      <c r="T24" s="21" t="n"/>
      <c r="U24" s="21" t="n"/>
      <c r="V24" s="21" t="n"/>
      <c r="W24" s="21" t="n"/>
      <c r="X24" s="21" t="n"/>
      <c r="Y24" s="21" t="n"/>
      <c r="Z24" s="21" t="n"/>
      <c r="AA24" s="21" t="n"/>
      <c r="AB24" s="21" t="n"/>
      <c r="AC24" s="21" t="n"/>
      <c r="AD24" s="21" t="n"/>
      <c r="AE24" s="21" t="n"/>
      <c r="AF24" s="21" t="n"/>
      <c r="AG24" s="21" t="n"/>
      <c r="AH24" s="21" t="n"/>
      <c r="AI24" s="21" t="n"/>
      <c r="AJ24" s="21" t="n"/>
      <c r="AK24" s="21" t="n"/>
      <c r="AL24" s="21" t="n"/>
      <c r="AM24" s="21" t="n"/>
      <c r="AN24" s="21" t="n"/>
      <c r="AO24" s="21" t="n"/>
      <c r="AP24" s="21" t="n"/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19">
        <f>IF(OR($A24="",$D24&lt;&gt;"Active"),"",COUNTIFS($E24:$BB24,"I",$E$5:$BB$5,"Active"))</f>
        <v/>
      </c>
      <c r="BD24" s="19">
        <f>IF(OR($A24="",$D24&lt;&gt;"Active"),"",COUNTIFS($E24:$BB24,"R",$E$5:$BB$5,"Active"))</f>
        <v/>
      </c>
      <c r="BE24" s="19">
        <f>IF(OR($A24="",$D24&lt;&gt;"Active"),"",COUNTIFS($E24:$BB24,"A",$E$5:$BB$5,"Active"))</f>
        <v/>
      </c>
      <c r="BF24" s="19">
        <f>IF(OR($A24="",$D24&lt;&gt;"Active"),"",SUM($BC24:$BE24))</f>
        <v/>
      </c>
      <c r="BG24" s="20">
        <f>IF(OR($A24="",$D24&lt;&gt;"Active"),"",IF($BF24=0,"No coverage",IF($BE24&lt;IF(Dashboard!$B$7="",0,Dashboard!$B$7),"Below assessment target",IF($BC24&lt;IF(Dashboard!$B$5="",0,Dashboard!$B$5),"Below introduction target",IF($BD24&lt;IF(Dashboard!$B$6="",0,Dashboard!$B$6),"Below reinforcement target","OK")))))</f>
        <v/>
      </c>
      <c r="BH24" s="20">
        <f>IF(OR($A24="",$D24&lt;&gt;"Active"),"",IF($BF24&gt;IF(Dashboard!$B$8="",8,Dashboard!$B$8),"Over-covered",""))</f>
        <v/>
      </c>
    </row>
    <row r="25">
      <c r="A25" s="19">
        <f>IF('Learning Outcomes'!A25="","",'Learning Outcomes'!A25)</f>
        <v/>
      </c>
      <c r="B25" s="20">
        <f>IF($A25="","",'Learning Outcomes'!B25)</f>
        <v/>
      </c>
      <c r="C25" s="19">
        <f>IF($A25="","",'Learning Outcomes'!C25)</f>
        <v/>
      </c>
      <c r="D25" s="19">
        <f>IF($A25="","",'Learning Outcomes'!F25)</f>
        <v/>
      </c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1" t="n"/>
      <c r="AQ25" s="21" t="n"/>
      <c r="AR25" s="21" t="n"/>
      <c r="AS25" s="21" t="n"/>
      <c r="AT25" s="21" t="n"/>
      <c r="AU25" s="21" t="n"/>
      <c r="AV25" s="21" t="n"/>
      <c r="AW25" s="21" t="n"/>
      <c r="AX25" s="21" t="n"/>
      <c r="AY25" s="21" t="n"/>
      <c r="AZ25" s="21" t="n"/>
      <c r="BA25" s="21" t="n"/>
      <c r="BB25" s="21" t="n"/>
      <c r="BC25" s="19">
        <f>IF(OR($A25="",$D25&lt;&gt;"Active"),"",COUNTIFS($E25:$BB25,"I",$E$5:$BB$5,"Active"))</f>
        <v/>
      </c>
      <c r="BD25" s="19">
        <f>IF(OR($A25="",$D25&lt;&gt;"Active"),"",COUNTIFS($E25:$BB25,"R",$E$5:$BB$5,"Active"))</f>
        <v/>
      </c>
      <c r="BE25" s="19">
        <f>IF(OR($A25="",$D25&lt;&gt;"Active"),"",COUNTIFS($E25:$BB25,"A",$E$5:$BB$5,"Active"))</f>
        <v/>
      </c>
      <c r="BF25" s="19">
        <f>IF(OR($A25="",$D25&lt;&gt;"Active"),"",SUM($BC25:$BE25))</f>
        <v/>
      </c>
      <c r="BG25" s="20">
        <f>IF(OR($A25="",$D25&lt;&gt;"Active"),"",IF($BF25=0,"No coverage",IF($BE25&lt;IF(Dashboard!$B$7="",0,Dashboard!$B$7),"Below assessment target",IF($BC25&lt;IF(Dashboard!$B$5="",0,Dashboard!$B$5),"Below introduction target",IF($BD25&lt;IF(Dashboard!$B$6="",0,Dashboard!$B$6),"Below reinforcement target","OK")))))</f>
        <v/>
      </c>
      <c r="BH25" s="20">
        <f>IF(OR($A25="",$D25&lt;&gt;"Active"),"",IF($BF25&gt;IF(Dashboard!$B$8="",8,Dashboard!$B$8),"Over-covered",""))</f>
        <v/>
      </c>
    </row>
    <row r="26">
      <c r="A26" s="19">
        <f>IF('Learning Outcomes'!A26="","",'Learning Outcomes'!A26)</f>
        <v/>
      </c>
      <c r="B26" s="20">
        <f>IF($A26="","",'Learning Outcomes'!B26)</f>
        <v/>
      </c>
      <c r="C26" s="19">
        <f>IF($A26="","",'Learning Outcomes'!C26)</f>
        <v/>
      </c>
      <c r="D26" s="19">
        <f>IF($A26="","",'Learning Outcomes'!F26)</f>
        <v/>
      </c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21" t="n"/>
      <c r="P26" s="21" t="n"/>
      <c r="Q26" s="21" t="n"/>
      <c r="R26" s="21" t="n"/>
      <c r="S26" s="21" t="n"/>
      <c r="T26" s="21" t="n"/>
      <c r="U26" s="21" t="n"/>
      <c r="V26" s="21" t="n"/>
      <c r="W26" s="21" t="n"/>
      <c r="X26" s="21" t="n"/>
      <c r="Y26" s="21" t="n"/>
      <c r="Z26" s="21" t="n"/>
      <c r="AA26" s="21" t="n"/>
      <c r="AB26" s="21" t="n"/>
      <c r="AC26" s="21" t="n"/>
      <c r="AD26" s="21" t="n"/>
      <c r="AE26" s="21" t="n"/>
      <c r="AF26" s="21" t="n"/>
      <c r="AG26" s="21" t="n"/>
      <c r="AH26" s="21" t="n"/>
      <c r="AI26" s="21" t="n"/>
      <c r="AJ26" s="21" t="n"/>
      <c r="AK26" s="21" t="n"/>
      <c r="AL26" s="21" t="n"/>
      <c r="AM26" s="21" t="n"/>
      <c r="AN26" s="21" t="n"/>
      <c r="AO26" s="21" t="n"/>
      <c r="AP26" s="21" t="n"/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19">
        <f>IF(OR($A26="",$D26&lt;&gt;"Active"),"",COUNTIFS($E26:$BB26,"I",$E$5:$BB$5,"Active"))</f>
        <v/>
      </c>
      <c r="BD26" s="19">
        <f>IF(OR($A26="",$D26&lt;&gt;"Active"),"",COUNTIFS($E26:$BB26,"R",$E$5:$BB$5,"Active"))</f>
        <v/>
      </c>
      <c r="BE26" s="19">
        <f>IF(OR($A26="",$D26&lt;&gt;"Active"),"",COUNTIFS($E26:$BB26,"A",$E$5:$BB$5,"Active"))</f>
        <v/>
      </c>
      <c r="BF26" s="19">
        <f>IF(OR($A26="",$D26&lt;&gt;"Active"),"",SUM($BC26:$BE26))</f>
        <v/>
      </c>
      <c r="BG26" s="20">
        <f>IF(OR($A26="",$D26&lt;&gt;"Active"),"",IF($BF26=0,"No coverage",IF($BE26&lt;IF(Dashboard!$B$7="",0,Dashboard!$B$7),"Below assessment target",IF($BC26&lt;IF(Dashboard!$B$5="",0,Dashboard!$B$5),"Below introduction target",IF($BD26&lt;IF(Dashboard!$B$6="",0,Dashboard!$B$6),"Below reinforcement target","OK")))))</f>
        <v/>
      </c>
      <c r="BH26" s="20">
        <f>IF(OR($A26="",$D26&lt;&gt;"Active"),"",IF($BF26&gt;IF(Dashboard!$B$8="",8,Dashboard!$B$8),"Over-covered",""))</f>
        <v/>
      </c>
    </row>
    <row r="27">
      <c r="A27" s="19">
        <f>IF('Learning Outcomes'!A27="","",'Learning Outcomes'!A27)</f>
        <v/>
      </c>
      <c r="B27" s="20">
        <f>IF($A27="","",'Learning Outcomes'!B27)</f>
        <v/>
      </c>
      <c r="C27" s="19">
        <f>IF($A27="","",'Learning Outcomes'!C27)</f>
        <v/>
      </c>
      <c r="D27" s="19">
        <f>IF($A27="","",'Learning Outcomes'!F27)</f>
        <v/>
      </c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19">
        <f>IF(OR($A27="",$D27&lt;&gt;"Active"),"",COUNTIFS($E27:$BB27,"I",$E$5:$BB$5,"Active"))</f>
        <v/>
      </c>
      <c r="BD27" s="19">
        <f>IF(OR($A27="",$D27&lt;&gt;"Active"),"",COUNTIFS($E27:$BB27,"R",$E$5:$BB$5,"Active"))</f>
        <v/>
      </c>
      <c r="BE27" s="19">
        <f>IF(OR($A27="",$D27&lt;&gt;"Active"),"",COUNTIFS($E27:$BB27,"A",$E$5:$BB$5,"Active"))</f>
        <v/>
      </c>
      <c r="BF27" s="19">
        <f>IF(OR($A27="",$D27&lt;&gt;"Active"),"",SUM($BC27:$BE27))</f>
        <v/>
      </c>
      <c r="BG27" s="20">
        <f>IF(OR($A27="",$D27&lt;&gt;"Active"),"",IF($BF27=0,"No coverage",IF($BE27&lt;IF(Dashboard!$B$7="",0,Dashboard!$B$7),"Below assessment target",IF($BC27&lt;IF(Dashboard!$B$5="",0,Dashboard!$B$5),"Below introduction target",IF($BD27&lt;IF(Dashboard!$B$6="",0,Dashboard!$B$6),"Below reinforcement target","OK")))))</f>
        <v/>
      </c>
      <c r="BH27" s="20">
        <f>IF(OR($A27="",$D27&lt;&gt;"Active"),"",IF($BF27&gt;IF(Dashboard!$B$8="",8,Dashboard!$B$8),"Over-covered",""))</f>
        <v/>
      </c>
    </row>
    <row r="28">
      <c r="A28" s="19">
        <f>IF('Learning Outcomes'!A28="","",'Learning Outcomes'!A28)</f>
        <v/>
      </c>
      <c r="B28" s="20">
        <f>IF($A28="","",'Learning Outcomes'!B28)</f>
        <v/>
      </c>
      <c r="C28" s="19">
        <f>IF($A28="","",'Learning Outcomes'!C28)</f>
        <v/>
      </c>
      <c r="D28" s="19">
        <f>IF($A28="","",'Learning Outcomes'!F28)</f>
        <v/>
      </c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1" t="n"/>
      <c r="Q28" s="21" t="n"/>
      <c r="R28" s="21" t="n"/>
      <c r="S28" s="21" t="n"/>
      <c r="T28" s="21" t="n"/>
      <c r="U28" s="21" t="n"/>
      <c r="V28" s="21" t="n"/>
      <c r="W28" s="21" t="n"/>
      <c r="X28" s="21" t="n"/>
      <c r="Y28" s="21" t="n"/>
      <c r="Z28" s="21" t="n"/>
      <c r="AA28" s="21" t="n"/>
      <c r="AB28" s="21" t="n"/>
      <c r="AC28" s="21" t="n"/>
      <c r="AD28" s="21" t="n"/>
      <c r="AE28" s="21" t="n"/>
      <c r="AF28" s="21" t="n"/>
      <c r="AG28" s="21" t="n"/>
      <c r="AH28" s="21" t="n"/>
      <c r="AI28" s="21" t="n"/>
      <c r="AJ28" s="21" t="n"/>
      <c r="AK28" s="21" t="n"/>
      <c r="AL28" s="21" t="n"/>
      <c r="AM28" s="21" t="n"/>
      <c r="AN28" s="21" t="n"/>
      <c r="AO28" s="21" t="n"/>
      <c r="AP28" s="21" t="n"/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19">
        <f>IF(OR($A28="",$D28&lt;&gt;"Active"),"",COUNTIFS($E28:$BB28,"I",$E$5:$BB$5,"Active"))</f>
        <v/>
      </c>
      <c r="BD28" s="19">
        <f>IF(OR($A28="",$D28&lt;&gt;"Active"),"",COUNTIFS($E28:$BB28,"R",$E$5:$BB$5,"Active"))</f>
        <v/>
      </c>
      <c r="BE28" s="19">
        <f>IF(OR($A28="",$D28&lt;&gt;"Active"),"",COUNTIFS($E28:$BB28,"A",$E$5:$BB$5,"Active"))</f>
        <v/>
      </c>
      <c r="BF28" s="19">
        <f>IF(OR($A28="",$D28&lt;&gt;"Active"),"",SUM($BC28:$BE28))</f>
        <v/>
      </c>
      <c r="BG28" s="20">
        <f>IF(OR($A28="",$D28&lt;&gt;"Active"),"",IF($BF28=0,"No coverage",IF($BE28&lt;IF(Dashboard!$B$7="",0,Dashboard!$B$7),"Below assessment target",IF($BC28&lt;IF(Dashboard!$B$5="",0,Dashboard!$B$5),"Below introduction target",IF($BD28&lt;IF(Dashboard!$B$6="",0,Dashboard!$B$6),"Below reinforcement target","OK")))))</f>
        <v/>
      </c>
      <c r="BH28" s="20">
        <f>IF(OR($A28="",$D28&lt;&gt;"Active"),"",IF($BF28&gt;IF(Dashboard!$B$8="",8,Dashboard!$B$8),"Over-covered",""))</f>
        <v/>
      </c>
    </row>
    <row r="29">
      <c r="A29" s="19">
        <f>IF('Learning Outcomes'!A29="","",'Learning Outcomes'!A29)</f>
        <v/>
      </c>
      <c r="B29" s="20">
        <f>IF($A29="","",'Learning Outcomes'!B29)</f>
        <v/>
      </c>
      <c r="C29" s="19">
        <f>IF($A29="","",'Learning Outcomes'!C29)</f>
        <v/>
      </c>
      <c r="D29" s="19">
        <f>IF($A29="","",'Learning Outcomes'!F29)</f>
        <v/>
      </c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19">
        <f>IF(OR($A29="",$D29&lt;&gt;"Active"),"",COUNTIFS($E29:$BB29,"I",$E$5:$BB$5,"Active"))</f>
        <v/>
      </c>
      <c r="BD29" s="19">
        <f>IF(OR($A29="",$D29&lt;&gt;"Active"),"",COUNTIFS($E29:$BB29,"R",$E$5:$BB$5,"Active"))</f>
        <v/>
      </c>
      <c r="BE29" s="19">
        <f>IF(OR($A29="",$D29&lt;&gt;"Active"),"",COUNTIFS($E29:$BB29,"A",$E$5:$BB$5,"Active"))</f>
        <v/>
      </c>
      <c r="BF29" s="19">
        <f>IF(OR($A29="",$D29&lt;&gt;"Active"),"",SUM($BC29:$BE29))</f>
        <v/>
      </c>
      <c r="BG29" s="20">
        <f>IF(OR($A29="",$D29&lt;&gt;"Active"),"",IF($BF29=0,"No coverage",IF($BE29&lt;IF(Dashboard!$B$7="",0,Dashboard!$B$7),"Below assessment target",IF($BC29&lt;IF(Dashboard!$B$5="",0,Dashboard!$B$5),"Below introduction target",IF($BD29&lt;IF(Dashboard!$B$6="",0,Dashboard!$B$6),"Below reinforcement target","OK")))))</f>
        <v/>
      </c>
      <c r="BH29" s="20">
        <f>IF(OR($A29="",$D29&lt;&gt;"Active"),"",IF($BF29&gt;IF(Dashboard!$B$8="",8,Dashboard!$B$8),"Over-covered",""))</f>
        <v/>
      </c>
    </row>
    <row r="30">
      <c r="A30" s="19">
        <f>IF('Learning Outcomes'!A30="","",'Learning Outcomes'!A30)</f>
        <v/>
      </c>
      <c r="B30" s="20">
        <f>IF($A30="","",'Learning Outcomes'!B30)</f>
        <v/>
      </c>
      <c r="C30" s="19">
        <f>IF($A30="","",'Learning Outcomes'!C30)</f>
        <v/>
      </c>
      <c r="D30" s="19">
        <f>IF($A30="","",'Learning Outcomes'!F30)</f>
        <v/>
      </c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21" t="n"/>
      <c r="S30" s="21" t="n"/>
      <c r="T30" s="21" t="n"/>
      <c r="U30" s="21" t="n"/>
      <c r="V30" s="21" t="n"/>
      <c r="W30" s="21" t="n"/>
      <c r="X30" s="21" t="n"/>
      <c r="Y30" s="21" t="n"/>
      <c r="Z30" s="21" t="n"/>
      <c r="AA30" s="21" t="n"/>
      <c r="AB30" s="21" t="n"/>
      <c r="AC30" s="21" t="n"/>
      <c r="AD30" s="21" t="n"/>
      <c r="AE30" s="21" t="n"/>
      <c r="AF30" s="21" t="n"/>
      <c r="AG30" s="21" t="n"/>
      <c r="AH30" s="21" t="n"/>
      <c r="AI30" s="21" t="n"/>
      <c r="AJ30" s="21" t="n"/>
      <c r="AK30" s="21" t="n"/>
      <c r="AL30" s="21" t="n"/>
      <c r="AM30" s="21" t="n"/>
      <c r="AN30" s="21" t="n"/>
      <c r="AO30" s="21" t="n"/>
      <c r="AP30" s="21" t="n"/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19">
        <f>IF(OR($A30="",$D30&lt;&gt;"Active"),"",COUNTIFS($E30:$BB30,"I",$E$5:$BB$5,"Active"))</f>
        <v/>
      </c>
      <c r="BD30" s="19">
        <f>IF(OR($A30="",$D30&lt;&gt;"Active"),"",COUNTIFS($E30:$BB30,"R",$E$5:$BB$5,"Active"))</f>
        <v/>
      </c>
      <c r="BE30" s="19">
        <f>IF(OR($A30="",$D30&lt;&gt;"Active"),"",COUNTIFS($E30:$BB30,"A",$E$5:$BB$5,"Active"))</f>
        <v/>
      </c>
      <c r="BF30" s="19">
        <f>IF(OR($A30="",$D30&lt;&gt;"Active"),"",SUM($BC30:$BE30))</f>
        <v/>
      </c>
      <c r="BG30" s="20">
        <f>IF(OR($A30="",$D30&lt;&gt;"Active"),"",IF($BF30=0,"No coverage",IF($BE30&lt;IF(Dashboard!$B$7="",0,Dashboard!$B$7),"Below assessment target",IF($BC30&lt;IF(Dashboard!$B$5="",0,Dashboard!$B$5),"Below introduction target",IF($BD30&lt;IF(Dashboard!$B$6="",0,Dashboard!$B$6),"Below reinforcement target","OK")))))</f>
        <v/>
      </c>
      <c r="BH30" s="20">
        <f>IF(OR($A30="",$D30&lt;&gt;"Active"),"",IF($BF30&gt;IF(Dashboard!$B$8="",8,Dashboard!$B$8),"Over-covered",""))</f>
        <v/>
      </c>
    </row>
    <row r="31">
      <c r="A31" s="19">
        <f>IF('Learning Outcomes'!A31="","",'Learning Outcomes'!A31)</f>
        <v/>
      </c>
      <c r="B31" s="20">
        <f>IF($A31="","",'Learning Outcomes'!B31)</f>
        <v/>
      </c>
      <c r="C31" s="19">
        <f>IF($A31="","",'Learning Outcomes'!C31)</f>
        <v/>
      </c>
      <c r="D31" s="19">
        <f>IF($A31="","",'Learning Outcomes'!F31)</f>
        <v/>
      </c>
      <c r="E31" s="21" t="n"/>
      <c r="F31" s="21" t="n"/>
      <c r="G31" s="21" t="n"/>
      <c r="H31" s="21" t="n"/>
      <c r="I31" s="21" t="n"/>
      <c r="J31" s="21" t="n"/>
      <c r="K31" s="21" t="n"/>
      <c r="L31" s="21" t="n"/>
      <c r="M31" s="21" t="n"/>
      <c r="N31" s="21" t="n"/>
      <c r="O31" s="21" t="n"/>
      <c r="P31" s="21" t="n"/>
      <c r="Q31" s="21" t="n"/>
      <c r="R31" s="21" t="n"/>
      <c r="S31" s="21" t="n"/>
      <c r="T31" s="21" t="n"/>
      <c r="U31" s="21" t="n"/>
      <c r="V31" s="21" t="n"/>
      <c r="W31" s="21" t="n"/>
      <c r="X31" s="21" t="n"/>
      <c r="Y31" s="21" t="n"/>
      <c r="Z31" s="21" t="n"/>
      <c r="AA31" s="21" t="n"/>
      <c r="AB31" s="21" t="n"/>
      <c r="AC31" s="21" t="n"/>
      <c r="AD31" s="21" t="n"/>
      <c r="AE31" s="21" t="n"/>
      <c r="AF31" s="21" t="n"/>
      <c r="AG31" s="21" t="n"/>
      <c r="AH31" s="21" t="n"/>
      <c r="AI31" s="21" t="n"/>
      <c r="AJ31" s="21" t="n"/>
      <c r="AK31" s="21" t="n"/>
      <c r="AL31" s="21" t="n"/>
      <c r="AM31" s="21" t="n"/>
      <c r="AN31" s="21" t="n"/>
      <c r="AO31" s="21" t="n"/>
      <c r="AP31" s="21" t="n"/>
      <c r="AQ31" s="21" t="n"/>
      <c r="AR31" s="21" t="n"/>
      <c r="AS31" s="21" t="n"/>
      <c r="AT31" s="21" t="n"/>
      <c r="AU31" s="21" t="n"/>
      <c r="AV31" s="21" t="n"/>
      <c r="AW31" s="21" t="n"/>
      <c r="AX31" s="21" t="n"/>
      <c r="AY31" s="21" t="n"/>
      <c r="AZ31" s="21" t="n"/>
      <c r="BA31" s="21" t="n"/>
      <c r="BB31" s="21" t="n"/>
      <c r="BC31" s="19">
        <f>IF(OR($A31="",$D31&lt;&gt;"Active"),"",COUNTIFS($E31:$BB31,"I",$E$5:$BB$5,"Active"))</f>
        <v/>
      </c>
      <c r="BD31" s="19">
        <f>IF(OR($A31="",$D31&lt;&gt;"Active"),"",COUNTIFS($E31:$BB31,"R",$E$5:$BB$5,"Active"))</f>
        <v/>
      </c>
      <c r="BE31" s="19">
        <f>IF(OR($A31="",$D31&lt;&gt;"Active"),"",COUNTIFS($E31:$BB31,"A",$E$5:$BB$5,"Active"))</f>
        <v/>
      </c>
      <c r="BF31" s="19">
        <f>IF(OR($A31="",$D31&lt;&gt;"Active"),"",SUM($BC31:$BE31))</f>
        <v/>
      </c>
      <c r="BG31" s="20">
        <f>IF(OR($A31="",$D31&lt;&gt;"Active"),"",IF($BF31=0,"No coverage",IF($BE31&lt;IF(Dashboard!$B$7="",0,Dashboard!$B$7),"Below assessment target",IF($BC31&lt;IF(Dashboard!$B$5="",0,Dashboard!$B$5),"Below introduction target",IF($BD31&lt;IF(Dashboard!$B$6="",0,Dashboard!$B$6),"Below reinforcement target","OK")))))</f>
        <v/>
      </c>
      <c r="BH31" s="20">
        <f>IF(OR($A31="",$D31&lt;&gt;"Active"),"",IF($BF31&gt;IF(Dashboard!$B$8="",8,Dashboard!$B$8),"Over-covered",""))</f>
        <v/>
      </c>
    </row>
    <row r="32">
      <c r="A32" s="19">
        <f>IF('Learning Outcomes'!A32="","",'Learning Outcomes'!A32)</f>
        <v/>
      </c>
      <c r="B32" s="20">
        <f>IF($A32="","",'Learning Outcomes'!B32)</f>
        <v/>
      </c>
      <c r="C32" s="19">
        <f>IF($A32="","",'Learning Outcomes'!C32)</f>
        <v/>
      </c>
      <c r="D32" s="19">
        <f>IF($A32="","",'Learning Outcomes'!F32)</f>
        <v/>
      </c>
      <c r="E32" s="21" t="n"/>
      <c r="F32" s="21" t="n"/>
      <c r="G32" s="21" t="n"/>
      <c r="H32" s="21" t="n"/>
      <c r="I32" s="21" t="n"/>
      <c r="J32" s="21" t="n"/>
      <c r="K32" s="21" t="n"/>
      <c r="L32" s="21" t="n"/>
      <c r="M32" s="21" t="n"/>
      <c r="N32" s="21" t="n"/>
      <c r="O32" s="21" t="n"/>
      <c r="P32" s="21" t="n"/>
      <c r="Q32" s="21" t="n"/>
      <c r="R32" s="21" t="n"/>
      <c r="S32" s="21" t="n"/>
      <c r="T32" s="21" t="n"/>
      <c r="U32" s="21" t="n"/>
      <c r="V32" s="21" t="n"/>
      <c r="W32" s="21" t="n"/>
      <c r="X32" s="21" t="n"/>
      <c r="Y32" s="21" t="n"/>
      <c r="Z32" s="21" t="n"/>
      <c r="AA32" s="21" t="n"/>
      <c r="AB32" s="21" t="n"/>
      <c r="AC32" s="21" t="n"/>
      <c r="AD32" s="21" t="n"/>
      <c r="AE32" s="21" t="n"/>
      <c r="AF32" s="21" t="n"/>
      <c r="AG32" s="21" t="n"/>
      <c r="AH32" s="21" t="n"/>
      <c r="AI32" s="21" t="n"/>
      <c r="AJ32" s="21" t="n"/>
      <c r="AK32" s="21" t="n"/>
      <c r="AL32" s="21" t="n"/>
      <c r="AM32" s="21" t="n"/>
      <c r="AN32" s="21" t="n"/>
      <c r="AO32" s="21" t="n"/>
      <c r="AP32" s="21" t="n"/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19">
        <f>IF(OR($A32="",$D32&lt;&gt;"Active"),"",COUNTIFS($E32:$BB32,"I",$E$5:$BB$5,"Active"))</f>
        <v/>
      </c>
      <c r="BD32" s="19">
        <f>IF(OR($A32="",$D32&lt;&gt;"Active"),"",COUNTIFS($E32:$BB32,"R",$E$5:$BB$5,"Active"))</f>
        <v/>
      </c>
      <c r="BE32" s="19">
        <f>IF(OR($A32="",$D32&lt;&gt;"Active"),"",COUNTIFS($E32:$BB32,"A",$E$5:$BB$5,"Active"))</f>
        <v/>
      </c>
      <c r="BF32" s="19">
        <f>IF(OR($A32="",$D32&lt;&gt;"Active"),"",SUM($BC32:$BE32))</f>
        <v/>
      </c>
      <c r="BG32" s="20">
        <f>IF(OR($A32="",$D32&lt;&gt;"Active"),"",IF($BF32=0,"No coverage",IF($BE32&lt;IF(Dashboard!$B$7="",0,Dashboard!$B$7),"Below assessment target",IF($BC32&lt;IF(Dashboard!$B$5="",0,Dashboard!$B$5),"Below introduction target",IF($BD32&lt;IF(Dashboard!$B$6="",0,Dashboard!$B$6),"Below reinforcement target","OK")))))</f>
        <v/>
      </c>
      <c r="BH32" s="20">
        <f>IF(OR($A32="",$D32&lt;&gt;"Active"),"",IF($BF32&gt;IF(Dashboard!$B$8="",8,Dashboard!$B$8),"Over-covered",""))</f>
        <v/>
      </c>
    </row>
    <row r="33">
      <c r="A33" s="19">
        <f>IF('Learning Outcomes'!A33="","",'Learning Outcomes'!A33)</f>
        <v/>
      </c>
      <c r="B33" s="20">
        <f>IF($A33="","",'Learning Outcomes'!B33)</f>
        <v/>
      </c>
      <c r="C33" s="19">
        <f>IF($A33="","",'Learning Outcomes'!C33)</f>
        <v/>
      </c>
      <c r="D33" s="19">
        <f>IF($A33="","",'Learning Outcomes'!F33)</f>
        <v/>
      </c>
      <c r="E33" s="21" t="n"/>
      <c r="F33" s="21" t="n"/>
      <c r="G33" s="21" t="n"/>
      <c r="H33" s="21" t="n"/>
      <c r="I33" s="21" t="n"/>
      <c r="J33" s="21" t="n"/>
      <c r="K33" s="21" t="n"/>
      <c r="L33" s="21" t="n"/>
      <c r="M33" s="21" t="n"/>
      <c r="N33" s="21" t="n"/>
      <c r="O33" s="21" t="n"/>
      <c r="P33" s="21" t="n"/>
      <c r="Q33" s="21" t="n"/>
      <c r="R33" s="21" t="n"/>
      <c r="S33" s="21" t="n"/>
      <c r="T33" s="21" t="n"/>
      <c r="U33" s="21" t="n"/>
      <c r="V33" s="21" t="n"/>
      <c r="W33" s="21" t="n"/>
      <c r="X33" s="21" t="n"/>
      <c r="Y33" s="21" t="n"/>
      <c r="Z33" s="21" t="n"/>
      <c r="AA33" s="21" t="n"/>
      <c r="AB33" s="21" t="n"/>
      <c r="AC33" s="21" t="n"/>
      <c r="AD33" s="21" t="n"/>
      <c r="AE33" s="21" t="n"/>
      <c r="AF33" s="21" t="n"/>
      <c r="AG33" s="21" t="n"/>
      <c r="AH33" s="21" t="n"/>
      <c r="AI33" s="21" t="n"/>
      <c r="AJ33" s="21" t="n"/>
      <c r="AK33" s="21" t="n"/>
      <c r="AL33" s="21" t="n"/>
      <c r="AM33" s="21" t="n"/>
      <c r="AN33" s="21" t="n"/>
      <c r="AO33" s="21" t="n"/>
      <c r="AP33" s="21" t="n"/>
      <c r="AQ33" s="21" t="n"/>
      <c r="AR33" s="21" t="n"/>
      <c r="AS33" s="21" t="n"/>
      <c r="AT33" s="21" t="n"/>
      <c r="AU33" s="21" t="n"/>
      <c r="AV33" s="21" t="n"/>
      <c r="AW33" s="21" t="n"/>
      <c r="AX33" s="21" t="n"/>
      <c r="AY33" s="21" t="n"/>
      <c r="AZ33" s="21" t="n"/>
      <c r="BA33" s="21" t="n"/>
      <c r="BB33" s="21" t="n"/>
      <c r="BC33" s="19">
        <f>IF(OR($A33="",$D33&lt;&gt;"Active"),"",COUNTIFS($E33:$BB33,"I",$E$5:$BB$5,"Active"))</f>
        <v/>
      </c>
      <c r="BD33" s="19">
        <f>IF(OR($A33="",$D33&lt;&gt;"Active"),"",COUNTIFS($E33:$BB33,"R",$E$5:$BB$5,"Active"))</f>
        <v/>
      </c>
      <c r="BE33" s="19">
        <f>IF(OR($A33="",$D33&lt;&gt;"Active"),"",COUNTIFS($E33:$BB33,"A",$E$5:$BB$5,"Active"))</f>
        <v/>
      </c>
      <c r="BF33" s="19">
        <f>IF(OR($A33="",$D33&lt;&gt;"Active"),"",SUM($BC33:$BE33))</f>
        <v/>
      </c>
      <c r="BG33" s="20">
        <f>IF(OR($A33="",$D33&lt;&gt;"Active"),"",IF($BF33=0,"No coverage",IF($BE33&lt;IF(Dashboard!$B$7="",0,Dashboard!$B$7),"Below assessment target",IF($BC33&lt;IF(Dashboard!$B$5="",0,Dashboard!$B$5),"Below introduction target",IF($BD33&lt;IF(Dashboard!$B$6="",0,Dashboard!$B$6),"Below reinforcement target","OK")))))</f>
        <v/>
      </c>
      <c r="BH33" s="20">
        <f>IF(OR($A33="",$D33&lt;&gt;"Active"),"",IF($BF33&gt;IF(Dashboard!$B$8="",8,Dashboard!$B$8),"Over-covered",""))</f>
        <v/>
      </c>
    </row>
    <row r="34">
      <c r="A34" s="19">
        <f>IF('Learning Outcomes'!A34="","",'Learning Outcomes'!A34)</f>
        <v/>
      </c>
      <c r="B34" s="20">
        <f>IF($A34="","",'Learning Outcomes'!B34)</f>
        <v/>
      </c>
      <c r="C34" s="19">
        <f>IF($A34="","",'Learning Outcomes'!C34)</f>
        <v/>
      </c>
      <c r="D34" s="19">
        <f>IF($A34="","",'Learning Outcomes'!F34)</f>
        <v/>
      </c>
      <c r="E34" s="21" t="n"/>
      <c r="F34" s="21" t="n"/>
      <c r="G34" s="21" t="n"/>
      <c r="H34" s="21" t="n"/>
      <c r="I34" s="21" t="n"/>
      <c r="J34" s="21" t="n"/>
      <c r="K34" s="21" t="n"/>
      <c r="L34" s="21" t="n"/>
      <c r="M34" s="21" t="n"/>
      <c r="N34" s="21" t="n"/>
      <c r="O34" s="21" t="n"/>
      <c r="P34" s="21" t="n"/>
      <c r="Q34" s="21" t="n"/>
      <c r="R34" s="21" t="n"/>
      <c r="S34" s="21" t="n"/>
      <c r="T34" s="21" t="n"/>
      <c r="U34" s="21" t="n"/>
      <c r="V34" s="21" t="n"/>
      <c r="W34" s="21" t="n"/>
      <c r="X34" s="21" t="n"/>
      <c r="Y34" s="21" t="n"/>
      <c r="Z34" s="21" t="n"/>
      <c r="AA34" s="21" t="n"/>
      <c r="AB34" s="21" t="n"/>
      <c r="AC34" s="21" t="n"/>
      <c r="AD34" s="21" t="n"/>
      <c r="AE34" s="21" t="n"/>
      <c r="AF34" s="21" t="n"/>
      <c r="AG34" s="21" t="n"/>
      <c r="AH34" s="21" t="n"/>
      <c r="AI34" s="21" t="n"/>
      <c r="AJ34" s="21" t="n"/>
      <c r="AK34" s="21" t="n"/>
      <c r="AL34" s="21" t="n"/>
      <c r="AM34" s="21" t="n"/>
      <c r="AN34" s="21" t="n"/>
      <c r="AO34" s="21" t="n"/>
      <c r="AP34" s="21" t="n"/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19">
        <f>IF(OR($A34="",$D34&lt;&gt;"Active"),"",COUNTIFS($E34:$BB34,"I",$E$5:$BB$5,"Active"))</f>
        <v/>
      </c>
      <c r="BD34" s="19">
        <f>IF(OR($A34="",$D34&lt;&gt;"Active"),"",COUNTIFS($E34:$BB34,"R",$E$5:$BB$5,"Active"))</f>
        <v/>
      </c>
      <c r="BE34" s="19">
        <f>IF(OR($A34="",$D34&lt;&gt;"Active"),"",COUNTIFS($E34:$BB34,"A",$E$5:$BB$5,"Active"))</f>
        <v/>
      </c>
      <c r="BF34" s="19">
        <f>IF(OR($A34="",$D34&lt;&gt;"Active"),"",SUM($BC34:$BE34))</f>
        <v/>
      </c>
      <c r="BG34" s="20">
        <f>IF(OR($A34="",$D34&lt;&gt;"Active"),"",IF($BF34=0,"No coverage",IF($BE34&lt;IF(Dashboard!$B$7="",0,Dashboard!$B$7),"Below assessment target",IF($BC34&lt;IF(Dashboard!$B$5="",0,Dashboard!$B$5),"Below introduction target",IF($BD34&lt;IF(Dashboard!$B$6="",0,Dashboard!$B$6),"Below reinforcement target","OK")))))</f>
        <v/>
      </c>
      <c r="BH34" s="20">
        <f>IF(OR($A34="",$D34&lt;&gt;"Active"),"",IF($BF34&gt;IF(Dashboard!$B$8="",8,Dashboard!$B$8),"Over-covered",""))</f>
        <v/>
      </c>
    </row>
    <row r="35">
      <c r="A35" s="19">
        <f>IF('Learning Outcomes'!A35="","",'Learning Outcomes'!A35)</f>
        <v/>
      </c>
      <c r="B35" s="20">
        <f>IF($A35="","",'Learning Outcomes'!B35)</f>
        <v/>
      </c>
      <c r="C35" s="19">
        <f>IF($A35="","",'Learning Outcomes'!C35)</f>
        <v/>
      </c>
      <c r="D35" s="19">
        <f>IF($A35="","",'Learning Outcomes'!F35)</f>
        <v/>
      </c>
      <c r="E35" s="21" t="n"/>
      <c r="F35" s="21" t="n"/>
      <c r="G35" s="21" t="n"/>
      <c r="H35" s="21" t="n"/>
      <c r="I35" s="21" t="n"/>
      <c r="J35" s="21" t="n"/>
      <c r="K35" s="21" t="n"/>
      <c r="L35" s="21" t="n"/>
      <c r="M35" s="21" t="n"/>
      <c r="N35" s="21" t="n"/>
      <c r="O35" s="21" t="n"/>
      <c r="P35" s="21" t="n"/>
      <c r="Q35" s="21" t="n"/>
      <c r="R35" s="21" t="n"/>
      <c r="S35" s="21" t="n"/>
      <c r="T35" s="21" t="n"/>
      <c r="U35" s="21" t="n"/>
      <c r="V35" s="21" t="n"/>
      <c r="W35" s="21" t="n"/>
      <c r="X35" s="21" t="n"/>
      <c r="Y35" s="21" t="n"/>
      <c r="Z35" s="21" t="n"/>
      <c r="AA35" s="21" t="n"/>
      <c r="AB35" s="21" t="n"/>
      <c r="AC35" s="21" t="n"/>
      <c r="AD35" s="21" t="n"/>
      <c r="AE35" s="21" t="n"/>
      <c r="AF35" s="21" t="n"/>
      <c r="AG35" s="21" t="n"/>
      <c r="AH35" s="21" t="n"/>
      <c r="AI35" s="21" t="n"/>
      <c r="AJ35" s="21" t="n"/>
      <c r="AK35" s="21" t="n"/>
      <c r="AL35" s="21" t="n"/>
      <c r="AM35" s="21" t="n"/>
      <c r="AN35" s="21" t="n"/>
      <c r="AO35" s="21" t="n"/>
      <c r="AP35" s="21" t="n"/>
      <c r="AQ35" s="21" t="n"/>
      <c r="AR35" s="21" t="n"/>
      <c r="AS35" s="21" t="n"/>
      <c r="AT35" s="21" t="n"/>
      <c r="AU35" s="21" t="n"/>
      <c r="AV35" s="21" t="n"/>
      <c r="AW35" s="21" t="n"/>
      <c r="AX35" s="21" t="n"/>
      <c r="AY35" s="21" t="n"/>
      <c r="AZ35" s="21" t="n"/>
      <c r="BA35" s="21" t="n"/>
      <c r="BB35" s="21" t="n"/>
      <c r="BC35" s="19">
        <f>IF(OR($A35="",$D35&lt;&gt;"Active"),"",COUNTIFS($E35:$BB35,"I",$E$5:$BB$5,"Active"))</f>
        <v/>
      </c>
      <c r="BD35" s="19">
        <f>IF(OR($A35="",$D35&lt;&gt;"Active"),"",COUNTIFS($E35:$BB35,"R",$E$5:$BB$5,"Active"))</f>
        <v/>
      </c>
      <c r="BE35" s="19">
        <f>IF(OR($A35="",$D35&lt;&gt;"Active"),"",COUNTIFS($E35:$BB35,"A",$E$5:$BB$5,"Active"))</f>
        <v/>
      </c>
      <c r="BF35" s="19">
        <f>IF(OR($A35="",$D35&lt;&gt;"Active"),"",SUM($BC35:$BE35))</f>
        <v/>
      </c>
      <c r="BG35" s="20">
        <f>IF(OR($A35="",$D35&lt;&gt;"Active"),"",IF($BF35=0,"No coverage",IF($BE35&lt;IF(Dashboard!$B$7="",0,Dashboard!$B$7),"Below assessment target",IF($BC35&lt;IF(Dashboard!$B$5="",0,Dashboard!$B$5),"Below introduction target",IF($BD35&lt;IF(Dashboard!$B$6="",0,Dashboard!$B$6),"Below reinforcement target","OK")))))</f>
        <v/>
      </c>
      <c r="BH35" s="20">
        <f>IF(OR($A35="",$D35&lt;&gt;"Active"),"",IF($BF35&gt;IF(Dashboard!$B$8="",8,Dashboard!$B$8),"Over-covered",""))</f>
        <v/>
      </c>
    </row>
    <row r="36">
      <c r="A36" s="19">
        <f>IF('Learning Outcomes'!A36="","",'Learning Outcomes'!A36)</f>
        <v/>
      </c>
      <c r="B36" s="20">
        <f>IF($A36="","",'Learning Outcomes'!B36)</f>
        <v/>
      </c>
      <c r="C36" s="19">
        <f>IF($A36="","",'Learning Outcomes'!C36)</f>
        <v/>
      </c>
      <c r="D36" s="19">
        <f>IF($A36="","",'Learning Outcomes'!F36)</f>
        <v/>
      </c>
      <c r="E36" s="21" t="n"/>
      <c r="F36" s="21" t="n"/>
      <c r="G36" s="21" t="n"/>
      <c r="H36" s="21" t="n"/>
      <c r="I36" s="21" t="n"/>
      <c r="J36" s="21" t="n"/>
      <c r="K36" s="21" t="n"/>
      <c r="L36" s="21" t="n"/>
      <c r="M36" s="21" t="n"/>
      <c r="N36" s="21" t="n"/>
      <c r="O36" s="21" t="n"/>
      <c r="P36" s="21" t="n"/>
      <c r="Q36" s="21" t="n"/>
      <c r="R36" s="21" t="n"/>
      <c r="S36" s="21" t="n"/>
      <c r="T36" s="21" t="n"/>
      <c r="U36" s="21" t="n"/>
      <c r="V36" s="21" t="n"/>
      <c r="W36" s="21" t="n"/>
      <c r="X36" s="21" t="n"/>
      <c r="Y36" s="21" t="n"/>
      <c r="Z36" s="21" t="n"/>
      <c r="AA36" s="21" t="n"/>
      <c r="AB36" s="21" t="n"/>
      <c r="AC36" s="21" t="n"/>
      <c r="AD36" s="21" t="n"/>
      <c r="AE36" s="21" t="n"/>
      <c r="AF36" s="21" t="n"/>
      <c r="AG36" s="21" t="n"/>
      <c r="AH36" s="21" t="n"/>
      <c r="AI36" s="21" t="n"/>
      <c r="AJ36" s="21" t="n"/>
      <c r="AK36" s="21" t="n"/>
      <c r="AL36" s="21" t="n"/>
      <c r="AM36" s="21" t="n"/>
      <c r="AN36" s="21" t="n"/>
      <c r="AO36" s="21" t="n"/>
      <c r="AP36" s="21" t="n"/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19">
        <f>IF(OR($A36="",$D36&lt;&gt;"Active"),"",COUNTIFS($E36:$BB36,"I",$E$5:$BB$5,"Active"))</f>
        <v/>
      </c>
      <c r="BD36" s="19">
        <f>IF(OR($A36="",$D36&lt;&gt;"Active"),"",COUNTIFS($E36:$BB36,"R",$E$5:$BB$5,"Active"))</f>
        <v/>
      </c>
      <c r="BE36" s="19">
        <f>IF(OR($A36="",$D36&lt;&gt;"Active"),"",COUNTIFS($E36:$BB36,"A",$E$5:$BB$5,"Active"))</f>
        <v/>
      </c>
      <c r="BF36" s="19">
        <f>IF(OR($A36="",$D36&lt;&gt;"Active"),"",SUM($BC36:$BE36))</f>
        <v/>
      </c>
      <c r="BG36" s="20">
        <f>IF(OR($A36="",$D36&lt;&gt;"Active"),"",IF($BF36=0,"No coverage",IF($BE36&lt;IF(Dashboard!$B$7="",0,Dashboard!$B$7),"Below assessment target",IF($BC36&lt;IF(Dashboard!$B$5="",0,Dashboard!$B$5),"Below introduction target",IF($BD36&lt;IF(Dashboard!$B$6="",0,Dashboard!$B$6),"Below reinforcement target","OK")))))</f>
        <v/>
      </c>
      <c r="BH36" s="20">
        <f>IF(OR($A36="",$D36&lt;&gt;"Active"),"",IF($BF36&gt;IF(Dashboard!$B$8="",8,Dashboard!$B$8),"Over-covered",""))</f>
        <v/>
      </c>
    </row>
    <row r="37">
      <c r="A37" s="19">
        <f>IF('Learning Outcomes'!A37="","",'Learning Outcomes'!A37)</f>
        <v/>
      </c>
      <c r="B37" s="20">
        <f>IF($A37="","",'Learning Outcomes'!B37)</f>
        <v/>
      </c>
      <c r="C37" s="19">
        <f>IF($A37="","",'Learning Outcomes'!C37)</f>
        <v/>
      </c>
      <c r="D37" s="19">
        <f>IF($A37="","",'Learning Outcomes'!F37)</f>
        <v/>
      </c>
      <c r="E37" s="21" t="n"/>
      <c r="F37" s="21" t="n"/>
      <c r="G37" s="21" t="n"/>
      <c r="H37" s="21" t="n"/>
      <c r="I37" s="21" t="n"/>
      <c r="J37" s="21" t="n"/>
      <c r="K37" s="21" t="n"/>
      <c r="L37" s="21" t="n"/>
      <c r="M37" s="21" t="n"/>
      <c r="N37" s="21" t="n"/>
      <c r="O37" s="21" t="n"/>
      <c r="P37" s="21" t="n"/>
      <c r="Q37" s="21" t="n"/>
      <c r="R37" s="21" t="n"/>
      <c r="S37" s="21" t="n"/>
      <c r="T37" s="21" t="n"/>
      <c r="U37" s="21" t="n"/>
      <c r="V37" s="21" t="n"/>
      <c r="W37" s="21" t="n"/>
      <c r="X37" s="21" t="n"/>
      <c r="Y37" s="21" t="n"/>
      <c r="Z37" s="21" t="n"/>
      <c r="AA37" s="21" t="n"/>
      <c r="AB37" s="21" t="n"/>
      <c r="AC37" s="21" t="n"/>
      <c r="AD37" s="21" t="n"/>
      <c r="AE37" s="21" t="n"/>
      <c r="AF37" s="21" t="n"/>
      <c r="AG37" s="21" t="n"/>
      <c r="AH37" s="21" t="n"/>
      <c r="AI37" s="21" t="n"/>
      <c r="AJ37" s="21" t="n"/>
      <c r="AK37" s="21" t="n"/>
      <c r="AL37" s="21" t="n"/>
      <c r="AM37" s="21" t="n"/>
      <c r="AN37" s="21" t="n"/>
      <c r="AO37" s="21" t="n"/>
      <c r="AP37" s="21" t="n"/>
      <c r="AQ37" s="21" t="n"/>
      <c r="AR37" s="21" t="n"/>
      <c r="AS37" s="21" t="n"/>
      <c r="AT37" s="21" t="n"/>
      <c r="AU37" s="21" t="n"/>
      <c r="AV37" s="21" t="n"/>
      <c r="AW37" s="21" t="n"/>
      <c r="AX37" s="21" t="n"/>
      <c r="AY37" s="21" t="n"/>
      <c r="AZ37" s="21" t="n"/>
      <c r="BA37" s="21" t="n"/>
      <c r="BB37" s="21" t="n"/>
      <c r="BC37" s="19">
        <f>IF(OR($A37="",$D37&lt;&gt;"Active"),"",COUNTIFS($E37:$BB37,"I",$E$5:$BB$5,"Active"))</f>
        <v/>
      </c>
      <c r="BD37" s="19">
        <f>IF(OR($A37="",$D37&lt;&gt;"Active"),"",COUNTIFS($E37:$BB37,"R",$E$5:$BB$5,"Active"))</f>
        <v/>
      </c>
      <c r="BE37" s="19">
        <f>IF(OR($A37="",$D37&lt;&gt;"Active"),"",COUNTIFS($E37:$BB37,"A",$E$5:$BB$5,"Active"))</f>
        <v/>
      </c>
      <c r="BF37" s="19">
        <f>IF(OR($A37="",$D37&lt;&gt;"Active"),"",SUM($BC37:$BE37))</f>
        <v/>
      </c>
      <c r="BG37" s="20">
        <f>IF(OR($A37="",$D37&lt;&gt;"Active"),"",IF($BF37=0,"No coverage",IF($BE37&lt;IF(Dashboard!$B$7="",0,Dashboard!$B$7),"Below assessment target",IF($BC37&lt;IF(Dashboard!$B$5="",0,Dashboard!$B$5),"Below introduction target",IF($BD37&lt;IF(Dashboard!$B$6="",0,Dashboard!$B$6),"Below reinforcement target","OK")))))</f>
        <v/>
      </c>
      <c r="BH37" s="20">
        <f>IF(OR($A37="",$D37&lt;&gt;"Active"),"",IF($BF37&gt;IF(Dashboard!$B$8="",8,Dashboard!$B$8),"Over-covered",""))</f>
        <v/>
      </c>
    </row>
    <row r="38">
      <c r="A38" s="19">
        <f>IF('Learning Outcomes'!A38="","",'Learning Outcomes'!A38)</f>
        <v/>
      </c>
      <c r="B38" s="20">
        <f>IF($A38="","",'Learning Outcomes'!B38)</f>
        <v/>
      </c>
      <c r="C38" s="19">
        <f>IF($A38="","",'Learning Outcomes'!C38)</f>
        <v/>
      </c>
      <c r="D38" s="19">
        <f>IF($A38="","",'Learning Outcomes'!F38)</f>
        <v/>
      </c>
      <c r="E38" s="21" t="n"/>
      <c r="F38" s="21" t="n"/>
      <c r="G38" s="21" t="n"/>
      <c r="H38" s="21" t="n"/>
      <c r="I38" s="21" t="n"/>
      <c r="J38" s="21" t="n"/>
      <c r="K38" s="21" t="n"/>
      <c r="L38" s="21" t="n"/>
      <c r="M38" s="21" t="n"/>
      <c r="N38" s="21" t="n"/>
      <c r="O38" s="21" t="n"/>
      <c r="P38" s="21" t="n"/>
      <c r="Q38" s="21" t="n"/>
      <c r="R38" s="21" t="n"/>
      <c r="S38" s="21" t="n"/>
      <c r="T38" s="21" t="n"/>
      <c r="U38" s="21" t="n"/>
      <c r="V38" s="21" t="n"/>
      <c r="W38" s="21" t="n"/>
      <c r="X38" s="21" t="n"/>
      <c r="Y38" s="21" t="n"/>
      <c r="Z38" s="21" t="n"/>
      <c r="AA38" s="21" t="n"/>
      <c r="AB38" s="21" t="n"/>
      <c r="AC38" s="21" t="n"/>
      <c r="AD38" s="21" t="n"/>
      <c r="AE38" s="21" t="n"/>
      <c r="AF38" s="21" t="n"/>
      <c r="AG38" s="21" t="n"/>
      <c r="AH38" s="21" t="n"/>
      <c r="AI38" s="21" t="n"/>
      <c r="AJ38" s="21" t="n"/>
      <c r="AK38" s="21" t="n"/>
      <c r="AL38" s="21" t="n"/>
      <c r="AM38" s="21" t="n"/>
      <c r="AN38" s="21" t="n"/>
      <c r="AO38" s="21" t="n"/>
      <c r="AP38" s="21" t="n"/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19">
        <f>IF(OR($A38="",$D38&lt;&gt;"Active"),"",COUNTIFS($E38:$BB38,"I",$E$5:$BB$5,"Active"))</f>
        <v/>
      </c>
      <c r="BD38" s="19">
        <f>IF(OR($A38="",$D38&lt;&gt;"Active"),"",COUNTIFS($E38:$BB38,"R",$E$5:$BB$5,"Active"))</f>
        <v/>
      </c>
      <c r="BE38" s="19">
        <f>IF(OR($A38="",$D38&lt;&gt;"Active"),"",COUNTIFS($E38:$BB38,"A",$E$5:$BB$5,"Active"))</f>
        <v/>
      </c>
      <c r="BF38" s="19">
        <f>IF(OR($A38="",$D38&lt;&gt;"Active"),"",SUM($BC38:$BE38))</f>
        <v/>
      </c>
      <c r="BG38" s="20">
        <f>IF(OR($A38="",$D38&lt;&gt;"Active"),"",IF($BF38=0,"No coverage",IF($BE38&lt;IF(Dashboard!$B$7="",0,Dashboard!$B$7),"Below assessment target",IF($BC38&lt;IF(Dashboard!$B$5="",0,Dashboard!$B$5),"Below introduction target",IF($BD38&lt;IF(Dashboard!$B$6="",0,Dashboard!$B$6),"Below reinforcement target","OK")))))</f>
        <v/>
      </c>
      <c r="BH38" s="20">
        <f>IF(OR($A38="",$D38&lt;&gt;"Active"),"",IF($BF38&gt;IF(Dashboard!$B$8="",8,Dashboard!$B$8),"Over-covered",""))</f>
        <v/>
      </c>
    </row>
    <row r="39">
      <c r="A39" s="19">
        <f>IF('Learning Outcomes'!A39="","",'Learning Outcomes'!A39)</f>
        <v/>
      </c>
      <c r="B39" s="20">
        <f>IF($A39="","",'Learning Outcomes'!B39)</f>
        <v/>
      </c>
      <c r="C39" s="19">
        <f>IF($A39="","",'Learning Outcomes'!C39)</f>
        <v/>
      </c>
      <c r="D39" s="19">
        <f>IF($A39="","",'Learning Outcomes'!F39)</f>
        <v/>
      </c>
      <c r="E39" s="21" t="n"/>
      <c r="F39" s="21" t="n"/>
      <c r="G39" s="21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1" t="n"/>
      <c r="Q39" s="21" t="n"/>
      <c r="R39" s="21" t="n"/>
      <c r="S39" s="21" t="n"/>
      <c r="T39" s="21" t="n"/>
      <c r="U39" s="21" t="n"/>
      <c r="V39" s="21" t="n"/>
      <c r="W39" s="21" t="n"/>
      <c r="X39" s="21" t="n"/>
      <c r="Y39" s="21" t="n"/>
      <c r="Z39" s="21" t="n"/>
      <c r="AA39" s="21" t="n"/>
      <c r="AB39" s="21" t="n"/>
      <c r="AC39" s="21" t="n"/>
      <c r="AD39" s="21" t="n"/>
      <c r="AE39" s="21" t="n"/>
      <c r="AF39" s="21" t="n"/>
      <c r="AG39" s="21" t="n"/>
      <c r="AH39" s="21" t="n"/>
      <c r="AI39" s="21" t="n"/>
      <c r="AJ39" s="21" t="n"/>
      <c r="AK39" s="21" t="n"/>
      <c r="AL39" s="21" t="n"/>
      <c r="AM39" s="21" t="n"/>
      <c r="AN39" s="21" t="n"/>
      <c r="AO39" s="21" t="n"/>
      <c r="AP39" s="21" t="n"/>
      <c r="AQ39" s="21" t="n"/>
      <c r="AR39" s="21" t="n"/>
      <c r="AS39" s="21" t="n"/>
      <c r="AT39" s="21" t="n"/>
      <c r="AU39" s="21" t="n"/>
      <c r="AV39" s="21" t="n"/>
      <c r="AW39" s="21" t="n"/>
      <c r="AX39" s="21" t="n"/>
      <c r="AY39" s="21" t="n"/>
      <c r="AZ39" s="21" t="n"/>
      <c r="BA39" s="21" t="n"/>
      <c r="BB39" s="21" t="n"/>
      <c r="BC39" s="19">
        <f>IF(OR($A39="",$D39&lt;&gt;"Active"),"",COUNTIFS($E39:$BB39,"I",$E$5:$BB$5,"Active"))</f>
        <v/>
      </c>
      <c r="BD39" s="19">
        <f>IF(OR($A39="",$D39&lt;&gt;"Active"),"",COUNTIFS($E39:$BB39,"R",$E$5:$BB$5,"Active"))</f>
        <v/>
      </c>
      <c r="BE39" s="19">
        <f>IF(OR($A39="",$D39&lt;&gt;"Active"),"",COUNTIFS($E39:$BB39,"A",$E$5:$BB$5,"Active"))</f>
        <v/>
      </c>
      <c r="BF39" s="19">
        <f>IF(OR($A39="",$D39&lt;&gt;"Active"),"",SUM($BC39:$BE39))</f>
        <v/>
      </c>
      <c r="BG39" s="20">
        <f>IF(OR($A39="",$D39&lt;&gt;"Active"),"",IF($BF39=0,"No coverage",IF($BE39&lt;IF(Dashboard!$B$7="",0,Dashboard!$B$7),"Below assessment target",IF($BC39&lt;IF(Dashboard!$B$5="",0,Dashboard!$B$5),"Below introduction target",IF($BD39&lt;IF(Dashboard!$B$6="",0,Dashboard!$B$6),"Below reinforcement target","OK")))))</f>
        <v/>
      </c>
      <c r="BH39" s="20">
        <f>IF(OR($A39="",$D39&lt;&gt;"Active"),"",IF($BF39&gt;IF(Dashboard!$B$8="",8,Dashboard!$B$8),"Over-covered",""))</f>
        <v/>
      </c>
    </row>
    <row r="40">
      <c r="A40" s="19">
        <f>IF('Learning Outcomes'!A40="","",'Learning Outcomes'!A40)</f>
        <v/>
      </c>
      <c r="B40" s="20">
        <f>IF($A40="","",'Learning Outcomes'!B40)</f>
        <v/>
      </c>
      <c r="C40" s="19">
        <f>IF($A40="","",'Learning Outcomes'!C40)</f>
        <v/>
      </c>
      <c r="D40" s="19">
        <f>IF($A40="","",'Learning Outcomes'!F40)</f>
        <v/>
      </c>
      <c r="E40" s="21" t="n"/>
      <c r="F40" s="21" t="n"/>
      <c r="G40" s="21" t="n"/>
      <c r="H40" s="21" t="n"/>
      <c r="I40" s="21" t="n"/>
      <c r="J40" s="21" t="n"/>
      <c r="K40" s="21" t="n"/>
      <c r="L40" s="21" t="n"/>
      <c r="M40" s="21" t="n"/>
      <c r="N40" s="21" t="n"/>
      <c r="O40" s="21" t="n"/>
      <c r="P40" s="21" t="n"/>
      <c r="Q40" s="21" t="n"/>
      <c r="R40" s="21" t="n"/>
      <c r="S40" s="21" t="n"/>
      <c r="T40" s="21" t="n"/>
      <c r="U40" s="21" t="n"/>
      <c r="V40" s="21" t="n"/>
      <c r="W40" s="21" t="n"/>
      <c r="X40" s="21" t="n"/>
      <c r="Y40" s="21" t="n"/>
      <c r="Z40" s="21" t="n"/>
      <c r="AA40" s="21" t="n"/>
      <c r="AB40" s="21" t="n"/>
      <c r="AC40" s="21" t="n"/>
      <c r="AD40" s="21" t="n"/>
      <c r="AE40" s="21" t="n"/>
      <c r="AF40" s="21" t="n"/>
      <c r="AG40" s="21" t="n"/>
      <c r="AH40" s="21" t="n"/>
      <c r="AI40" s="21" t="n"/>
      <c r="AJ40" s="21" t="n"/>
      <c r="AK40" s="21" t="n"/>
      <c r="AL40" s="21" t="n"/>
      <c r="AM40" s="21" t="n"/>
      <c r="AN40" s="21" t="n"/>
      <c r="AO40" s="21" t="n"/>
      <c r="AP40" s="21" t="n"/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19">
        <f>IF(OR($A40="",$D40&lt;&gt;"Active"),"",COUNTIFS($E40:$BB40,"I",$E$5:$BB$5,"Active"))</f>
        <v/>
      </c>
      <c r="BD40" s="19">
        <f>IF(OR($A40="",$D40&lt;&gt;"Active"),"",COUNTIFS($E40:$BB40,"R",$E$5:$BB$5,"Active"))</f>
        <v/>
      </c>
      <c r="BE40" s="19">
        <f>IF(OR($A40="",$D40&lt;&gt;"Active"),"",COUNTIFS($E40:$BB40,"A",$E$5:$BB$5,"Active"))</f>
        <v/>
      </c>
      <c r="BF40" s="19">
        <f>IF(OR($A40="",$D40&lt;&gt;"Active"),"",SUM($BC40:$BE40))</f>
        <v/>
      </c>
      <c r="BG40" s="20">
        <f>IF(OR($A40="",$D40&lt;&gt;"Active"),"",IF($BF40=0,"No coverage",IF($BE40&lt;IF(Dashboard!$B$7="",0,Dashboard!$B$7),"Below assessment target",IF($BC40&lt;IF(Dashboard!$B$5="",0,Dashboard!$B$5),"Below introduction target",IF($BD40&lt;IF(Dashboard!$B$6="",0,Dashboard!$B$6),"Below reinforcement target","OK")))))</f>
        <v/>
      </c>
      <c r="BH40" s="20">
        <f>IF(OR($A40="",$D40&lt;&gt;"Active"),"",IF($BF40&gt;IF(Dashboard!$B$8="",8,Dashboard!$B$8),"Over-covered",""))</f>
        <v/>
      </c>
    </row>
    <row r="41">
      <c r="A41" s="19">
        <f>IF('Learning Outcomes'!A41="","",'Learning Outcomes'!A41)</f>
        <v/>
      </c>
      <c r="B41" s="20">
        <f>IF($A41="","",'Learning Outcomes'!B41)</f>
        <v/>
      </c>
      <c r="C41" s="19">
        <f>IF($A41="","",'Learning Outcomes'!C41)</f>
        <v/>
      </c>
      <c r="D41" s="19">
        <f>IF($A41="","",'Learning Outcomes'!F41)</f>
        <v/>
      </c>
      <c r="E41" s="21" t="n"/>
      <c r="F41" s="21" t="n"/>
      <c r="G41" s="21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1" t="n"/>
      <c r="Q41" s="21" t="n"/>
      <c r="R41" s="21" t="n"/>
      <c r="S41" s="21" t="n"/>
      <c r="T41" s="21" t="n"/>
      <c r="U41" s="21" t="n"/>
      <c r="V41" s="21" t="n"/>
      <c r="W41" s="21" t="n"/>
      <c r="X41" s="21" t="n"/>
      <c r="Y41" s="21" t="n"/>
      <c r="Z41" s="21" t="n"/>
      <c r="AA41" s="21" t="n"/>
      <c r="AB41" s="21" t="n"/>
      <c r="AC41" s="21" t="n"/>
      <c r="AD41" s="21" t="n"/>
      <c r="AE41" s="21" t="n"/>
      <c r="AF41" s="21" t="n"/>
      <c r="AG41" s="21" t="n"/>
      <c r="AH41" s="21" t="n"/>
      <c r="AI41" s="21" t="n"/>
      <c r="AJ41" s="21" t="n"/>
      <c r="AK41" s="21" t="n"/>
      <c r="AL41" s="21" t="n"/>
      <c r="AM41" s="21" t="n"/>
      <c r="AN41" s="21" t="n"/>
      <c r="AO41" s="21" t="n"/>
      <c r="AP41" s="21" t="n"/>
      <c r="AQ41" s="21" t="n"/>
      <c r="AR41" s="21" t="n"/>
      <c r="AS41" s="21" t="n"/>
      <c r="AT41" s="21" t="n"/>
      <c r="AU41" s="21" t="n"/>
      <c r="AV41" s="21" t="n"/>
      <c r="AW41" s="21" t="n"/>
      <c r="AX41" s="21" t="n"/>
      <c r="AY41" s="21" t="n"/>
      <c r="AZ41" s="21" t="n"/>
      <c r="BA41" s="21" t="n"/>
      <c r="BB41" s="21" t="n"/>
      <c r="BC41" s="19">
        <f>IF(OR($A41="",$D41&lt;&gt;"Active"),"",COUNTIFS($E41:$BB41,"I",$E$5:$BB$5,"Active"))</f>
        <v/>
      </c>
      <c r="BD41" s="19">
        <f>IF(OR($A41="",$D41&lt;&gt;"Active"),"",COUNTIFS($E41:$BB41,"R",$E$5:$BB$5,"Active"))</f>
        <v/>
      </c>
      <c r="BE41" s="19">
        <f>IF(OR($A41="",$D41&lt;&gt;"Active"),"",COUNTIFS($E41:$BB41,"A",$E$5:$BB$5,"Active"))</f>
        <v/>
      </c>
      <c r="BF41" s="19">
        <f>IF(OR($A41="",$D41&lt;&gt;"Active"),"",SUM($BC41:$BE41))</f>
        <v/>
      </c>
      <c r="BG41" s="20">
        <f>IF(OR($A41="",$D41&lt;&gt;"Active"),"",IF($BF41=0,"No coverage",IF($BE41&lt;IF(Dashboard!$B$7="",0,Dashboard!$B$7),"Below assessment target",IF($BC41&lt;IF(Dashboard!$B$5="",0,Dashboard!$B$5),"Below introduction target",IF($BD41&lt;IF(Dashboard!$B$6="",0,Dashboard!$B$6),"Below reinforcement target","OK")))))</f>
        <v/>
      </c>
      <c r="BH41" s="20">
        <f>IF(OR($A41="",$D41&lt;&gt;"Active"),"",IF($BF41&gt;IF(Dashboard!$B$8="",8,Dashboard!$B$8),"Over-covered",""))</f>
        <v/>
      </c>
    </row>
    <row r="42">
      <c r="A42" s="19">
        <f>IF('Learning Outcomes'!A42="","",'Learning Outcomes'!A42)</f>
        <v/>
      </c>
      <c r="B42" s="20">
        <f>IF($A42="","",'Learning Outcomes'!B42)</f>
        <v/>
      </c>
      <c r="C42" s="19">
        <f>IF($A42="","",'Learning Outcomes'!C42)</f>
        <v/>
      </c>
      <c r="D42" s="19">
        <f>IF($A42="","",'Learning Outcomes'!F42)</f>
        <v/>
      </c>
      <c r="E42" s="21" t="n"/>
      <c r="F42" s="21" t="n"/>
      <c r="G42" s="21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1" t="n"/>
      <c r="Q42" s="21" t="n"/>
      <c r="R42" s="21" t="n"/>
      <c r="S42" s="21" t="n"/>
      <c r="T42" s="21" t="n"/>
      <c r="U42" s="21" t="n"/>
      <c r="V42" s="21" t="n"/>
      <c r="W42" s="21" t="n"/>
      <c r="X42" s="21" t="n"/>
      <c r="Y42" s="21" t="n"/>
      <c r="Z42" s="21" t="n"/>
      <c r="AA42" s="21" t="n"/>
      <c r="AB42" s="21" t="n"/>
      <c r="AC42" s="21" t="n"/>
      <c r="AD42" s="21" t="n"/>
      <c r="AE42" s="21" t="n"/>
      <c r="AF42" s="21" t="n"/>
      <c r="AG42" s="21" t="n"/>
      <c r="AH42" s="21" t="n"/>
      <c r="AI42" s="21" t="n"/>
      <c r="AJ42" s="21" t="n"/>
      <c r="AK42" s="21" t="n"/>
      <c r="AL42" s="21" t="n"/>
      <c r="AM42" s="21" t="n"/>
      <c r="AN42" s="21" t="n"/>
      <c r="AO42" s="21" t="n"/>
      <c r="AP42" s="21" t="n"/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19">
        <f>IF(OR($A42="",$D42&lt;&gt;"Active"),"",COUNTIFS($E42:$BB42,"I",$E$5:$BB$5,"Active"))</f>
        <v/>
      </c>
      <c r="BD42" s="19">
        <f>IF(OR($A42="",$D42&lt;&gt;"Active"),"",COUNTIFS($E42:$BB42,"R",$E$5:$BB$5,"Active"))</f>
        <v/>
      </c>
      <c r="BE42" s="19">
        <f>IF(OR($A42="",$D42&lt;&gt;"Active"),"",COUNTIFS($E42:$BB42,"A",$E$5:$BB$5,"Active"))</f>
        <v/>
      </c>
      <c r="BF42" s="19">
        <f>IF(OR($A42="",$D42&lt;&gt;"Active"),"",SUM($BC42:$BE42))</f>
        <v/>
      </c>
      <c r="BG42" s="20">
        <f>IF(OR($A42="",$D42&lt;&gt;"Active"),"",IF($BF42=0,"No coverage",IF($BE42&lt;IF(Dashboard!$B$7="",0,Dashboard!$B$7),"Below assessment target",IF($BC42&lt;IF(Dashboard!$B$5="",0,Dashboard!$B$5),"Below introduction target",IF($BD42&lt;IF(Dashboard!$B$6="",0,Dashboard!$B$6),"Below reinforcement target","OK")))))</f>
        <v/>
      </c>
      <c r="BH42" s="20">
        <f>IF(OR($A42="",$D42&lt;&gt;"Active"),"",IF($BF42&gt;IF(Dashboard!$B$8="",8,Dashboard!$B$8),"Over-covered",""))</f>
        <v/>
      </c>
    </row>
    <row r="43">
      <c r="A43" s="19">
        <f>IF('Learning Outcomes'!A43="","",'Learning Outcomes'!A43)</f>
        <v/>
      </c>
      <c r="B43" s="20">
        <f>IF($A43="","",'Learning Outcomes'!B43)</f>
        <v/>
      </c>
      <c r="C43" s="19">
        <f>IF($A43="","",'Learning Outcomes'!C43)</f>
        <v/>
      </c>
      <c r="D43" s="19">
        <f>IF($A43="","",'Learning Outcomes'!F43)</f>
        <v/>
      </c>
      <c r="E43" s="21" t="n"/>
      <c r="F43" s="21" t="n"/>
      <c r="G43" s="21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1" t="n"/>
      <c r="Q43" s="21" t="n"/>
      <c r="R43" s="21" t="n"/>
      <c r="S43" s="21" t="n"/>
      <c r="T43" s="21" t="n"/>
      <c r="U43" s="21" t="n"/>
      <c r="V43" s="21" t="n"/>
      <c r="W43" s="21" t="n"/>
      <c r="X43" s="21" t="n"/>
      <c r="Y43" s="21" t="n"/>
      <c r="Z43" s="21" t="n"/>
      <c r="AA43" s="21" t="n"/>
      <c r="AB43" s="21" t="n"/>
      <c r="AC43" s="21" t="n"/>
      <c r="AD43" s="21" t="n"/>
      <c r="AE43" s="21" t="n"/>
      <c r="AF43" s="21" t="n"/>
      <c r="AG43" s="21" t="n"/>
      <c r="AH43" s="21" t="n"/>
      <c r="AI43" s="21" t="n"/>
      <c r="AJ43" s="21" t="n"/>
      <c r="AK43" s="21" t="n"/>
      <c r="AL43" s="21" t="n"/>
      <c r="AM43" s="21" t="n"/>
      <c r="AN43" s="21" t="n"/>
      <c r="AO43" s="21" t="n"/>
      <c r="AP43" s="21" t="n"/>
      <c r="AQ43" s="21" t="n"/>
      <c r="AR43" s="21" t="n"/>
      <c r="AS43" s="21" t="n"/>
      <c r="AT43" s="21" t="n"/>
      <c r="AU43" s="21" t="n"/>
      <c r="AV43" s="21" t="n"/>
      <c r="AW43" s="21" t="n"/>
      <c r="AX43" s="21" t="n"/>
      <c r="AY43" s="21" t="n"/>
      <c r="AZ43" s="21" t="n"/>
      <c r="BA43" s="21" t="n"/>
      <c r="BB43" s="21" t="n"/>
      <c r="BC43" s="19">
        <f>IF(OR($A43="",$D43&lt;&gt;"Active"),"",COUNTIFS($E43:$BB43,"I",$E$5:$BB$5,"Active"))</f>
        <v/>
      </c>
      <c r="BD43" s="19">
        <f>IF(OR($A43="",$D43&lt;&gt;"Active"),"",COUNTIFS($E43:$BB43,"R",$E$5:$BB$5,"Active"))</f>
        <v/>
      </c>
      <c r="BE43" s="19">
        <f>IF(OR($A43="",$D43&lt;&gt;"Active"),"",COUNTIFS($E43:$BB43,"A",$E$5:$BB$5,"Active"))</f>
        <v/>
      </c>
      <c r="BF43" s="19">
        <f>IF(OR($A43="",$D43&lt;&gt;"Active"),"",SUM($BC43:$BE43))</f>
        <v/>
      </c>
      <c r="BG43" s="20">
        <f>IF(OR($A43="",$D43&lt;&gt;"Active"),"",IF($BF43=0,"No coverage",IF($BE43&lt;IF(Dashboard!$B$7="",0,Dashboard!$B$7),"Below assessment target",IF($BC43&lt;IF(Dashboard!$B$5="",0,Dashboard!$B$5),"Below introduction target",IF($BD43&lt;IF(Dashboard!$B$6="",0,Dashboard!$B$6),"Below reinforcement target","OK")))))</f>
        <v/>
      </c>
      <c r="BH43" s="20">
        <f>IF(OR($A43="",$D43&lt;&gt;"Active"),"",IF($BF43&gt;IF(Dashboard!$B$8="",8,Dashboard!$B$8),"Over-covered",""))</f>
        <v/>
      </c>
    </row>
    <row r="44">
      <c r="A44" s="19">
        <f>IF('Learning Outcomes'!A44="","",'Learning Outcomes'!A44)</f>
        <v/>
      </c>
      <c r="B44" s="20">
        <f>IF($A44="","",'Learning Outcomes'!B44)</f>
        <v/>
      </c>
      <c r="C44" s="19">
        <f>IF($A44="","",'Learning Outcomes'!C44)</f>
        <v/>
      </c>
      <c r="D44" s="19">
        <f>IF($A44="","",'Learning Outcomes'!F44)</f>
        <v/>
      </c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21" t="n"/>
      <c r="S44" s="21" t="n"/>
      <c r="T44" s="21" t="n"/>
      <c r="U44" s="21" t="n"/>
      <c r="V44" s="21" t="n"/>
      <c r="W44" s="21" t="n"/>
      <c r="X44" s="21" t="n"/>
      <c r="Y44" s="21" t="n"/>
      <c r="Z44" s="21" t="n"/>
      <c r="AA44" s="21" t="n"/>
      <c r="AB44" s="21" t="n"/>
      <c r="AC44" s="21" t="n"/>
      <c r="AD44" s="21" t="n"/>
      <c r="AE44" s="21" t="n"/>
      <c r="AF44" s="21" t="n"/>
      <c r="AG44" s="21" t="n"/>
      <c r="AH44" s="21" t="n"/>
      <c r="AI44" s="21" t="n"/>
      <c r="AJ44" s="21" t="n"/>
      <c r="AK44" s="21" t="n"/>
      <c r="AL44" s="21" t="n"/>
      <c r="AM44" s="21" t="n"/>
      <c r="AN44" s="21" t="n"/>
      <c r="AO44" s="21" t="n"/>
      <c r="AP44" s="21" t="n"/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19">
        <f>IF(OR($A44="",$D44&lt;&gt;"Active"),"",COUNTIFS($E44:$BB44,"I",$E$5:$BB$5,"Active"))</f>
        <v/>
      </c>
      <c r="BD44" s="19">
        <f>IF(OR($A44="",$D44&lt;&gt;"Active"),"",COUNTIFS($E44:$BB44,"R",$E$5:$BB$5,"Active"))</f>
        <v/>
      </c>
      <c r="BE44" s="19">
        <f>IF(OR($A44="",$D44&lt;&gt;"Active"),"",COUNTIFS($E44:$BB44,"A",$E$5:$BB$5,"Active"))</f>
        <v/>
      </c>
      <c r="BF44" s="19">
        <f>IF(OR($A44="",$D44&lt;&gt;"Active"),"",SUM($BC44:$BE44))</f>
        <v/>
      </c>
      <c r="BG44" s="20">
        <f>IF(OR($A44="",$D44&lt;&gt;"Active"),"",IF($BF44=0,"No coverage",IF($BE44&lt;IF(Dashboard!$B$7="",0,Dashboard!$B$7),"Below assessment target",IF($BC44&lt;IF(Dashboard!$B$5="",0,Dashboard!$B$5),"Below introduction target",IF($BD44&lt;IF(Dashboard!$B$6="",0,Dashboard!$B$6),"Below reinforcement target","OK")))))</f>
        <v/>
      </c>
      <c r="BH44" s="20">
        <f>IF(OR($A44="",$D44&lt;&gt;"Active"),"",IF($BF44&gt;IF(Dashboard!$B$8="",8,Dashboard!$B$8),"Over-covered",""))</f>
        <v/>
      </c>
    </row>
    <row r="45">
      <c r="A45" s="19">
        <f>IF('Learning Outcomes'!A45="","",'Learning Outcomes'!A45)</f>
        <v/>
      </c>
      <c r="B45" s="20">
        <f>IF($A45="","",'Learning Outcomes'!B45)</f>
        <v/>
      </c>
      <c r="C45" s="19">
        <f>IF($A45="","",'Learning Outcomes'!C45)</f>
        <v/>
      </c>
      <c r="D45" s="19">
        <f>IF($A45="","",'Learning Outcomes'!F45)</f>
        <v/>
      </c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1" t="n"/>
      <c r="Q45" s="21" t="n"/>
      <c r="R45" s="21" t="n"/>
      <c r="S45" s="21" t="n"/>
      <c r="T45" s="21" t="n"/>
      <c r="U45" s="21" t="n"/>
      <c r="V45" s="21" t="n"/>
      <c r="W45" s="21" t="n"/>
      <c r="X45" s="21" t="n"/>
      <c r="Y45" s="21" t="n"/>
      <c r="Z45" s="21" t="n"/>
      <c r="AA45" s="21" t="n"/>
      <c r="AB45" s="21" t="n"/>
      <c r="AC45" s="21" t="n"/>
      <c r="AD45" s="21" t="n"/>
      <c r="AE45" s="21" t="n"/>
      <c r="AF45" s="21" t="n"/>
      <c r="AG45" s="21" t="n"/>
      <c r="AH45" s="21" t="n"/>
      <c r="AI45" s="21" t="n"/>
      <c r="AJ45" s="21" t="n"/>
      <c r="AK45" s="21" t="n"/>
      <c r="AL45" s="21" t="n"/>
      <c r="AM45" s="21" t="n"/>
      <c r="AN45" s="21" t="n"/>
      <c r="AO45" s="21" t="n"/>
      <c r="AP45" s="21" t="n"/>
      <c r="AQ45" s="21" t="n"/>
      <c r="AR45" s="21" t="n"/>
      <c r="AS45" s="21" t="n"/>
      <c r="AT45" s="21" t="n"/>
      <c r="AU45" s="21" t="n"/>
      <c r="AV45" s="21" t="n"/>
      <c r="AW45" s="21" t="n"/>
      <c r="AX45" s="21" t="n"/>
      <c r="AY45" s="21" t="n"/>
      <c r="AZ45" s="21" t="n"/>
      <c r="BA45" s="21" t="n"/>
      <c r="BB45" s="21" t="n"/>
      <c r="BC45" s="19">
        <f>IF(OR($A45="",$D45&lt;&gt;"Active"),"",COUNTIFS($E45:$BB45,"I",$E$5:$BB$5,"Active"))</f>
        <v/>
      </c>
      <c r="BD45" s="19">
        <f>IF(OR($A45="",$D45&lt;&gt;"Active"),"",COUNTIFS($E45:$BB45,"R",$E$5:$BB$5,"Active"))</f>
        <v/>
      </c>
      <c r="BE45" s="19">
        <f>IF(OR($A45="",$D45&lt;&gt;"Active"),"",COUNTIFS($E45:$BB45,"A",$E$5:$BB$5,"Active"))</f>
        <v/>
      </c>
      <c r="BF45" s="19">
        <f>IF(OR($A45="",$D45&lt;&gt;"Active"),"",SUM($BC45:$BE45))</f>
        <v/>
      </c>
      <c r="BG45" s="20">
        <f>IF(OR($A45="",$D45&lt;&gt;"Active"),"",IF($BF45=0,"No coverage",IF($BE45&lt;IF(Dashboard!$B$7="",0,Dashboard!$B$7),"Below assessment target",IF($BC45&lt;IF(Dashboard!$B$5="",0,Dashboard!$B$5),"Below introduction target",IF($BD45&lt;IF(Dashboard!$B$6="",0,Dashboard!$B$6),"Below reinforcement target","OK")))))</f>
        <v/>
      </c>
      <c r="BH45" s="20">
        <f>IF(OR($A45="",$D45&lt;&gt;"Active"),"",IF($BF45&gt;IF(Dashboard!$B$8="",8,Dashboard!$B$8),"Over-covered",""))</f>
        <v/>
      </c>
    </row>
    <row r="46">
      <c r="A46" s="19">
        <f>IF('Learning Outcomes'!A46="","",'Learning Outcomes'!A46)</f>
        <v/>
      </c>
      <c r="B46" s="20">
        <f>IF($A46="","",'Learning Outcomes'!B46)</f>
        <v/>
      </c>
      <c r="C46" s="19">
        <f>IF($A46="","",'Learning Outcomes'!C46)</f>
        <v/>
      </c>
      <c r="D46" s="19">
        <f>IF($A46="","",'Learning Outcomes'!F46)</f>
        <v/>
      </c>
      <c r="E46" s="21" t="n"/>
      <c r="F46" s="21" t="n"/>
      <c r="G46" s="21" t="n"/>
      <c r="H46" s="21" t="n"/>
      <c r="I46" s="21" t="n"/>
      <c r="J46" s="21" t="n"/>
      <c r="K46" s="21" t="n"/>
      <c r="L46" s="21" t="n"/>
      <c r="M46" s="21" t="n"/>
      <c r="N46" s="21" t="n"/>
      <c r="O46" s="21" t="n"/>
      <c r="P46" s="21" t="n"/>
      <c r="Q46" s="21" t="n"/>
      <c r="R46" s="21" t="n"/>
      <c r="S46" s="21" t="n"/>
      <c r="T46" s="21" t="n"/>
      <c r="U46" s="21" t="n"/>
      <c r="V46" s="21" t="n"/>
      <c r="W46" s="21" t="n"/>
      <c r="X46" s="21" t="n"/>
      <c r="Y46" s="21" t="n"/>
      <c r="Z46" s="21" t="n"/>
      <c r="AA46" s="21" t="n"/>
      <c r="AB46" s="21" t="n"/>
      <c r="AC46" s="21" t="n"/>
      <c r="AD46" s="21" t="n"/>
      <c r="AE46" s="21" t="n"/>
      <c r="AF46" s="21" t="n"/>
      <c r="AG46" s="21" t="n"/>
      <c r="AH46" s="21" t="n"/>
      <c r="AI46" s="21" t="n"/>
      <c r="AJ46" s="21" t="n"/>
      <c r="AK46" s="21" t="n"/>
      <c r="AL46" s="21" t="n"/>
      <c r="AM46" s="21" t="n"/>
      <c r="AN46" s="21" t="n"/>
      <c r="AO46" s="21" t="n"/>
      <c r="AP46" s="21" t="n"/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19">
        <f>IF(OR($A46="",$D46&lt;&gt;"Active"),"",COUNTIFS($E46:$BB46,"I",$E$5:$BB$5,"Active"))</f>
        <v/>
      </c>
      <c r="BD46" s="19">
        <f>IF(OR($A46="",$D46&lt;&gt;"Active"),"",COUNTIFS($E46:$BB46,"R",$E$5:$BB$5,"Active"))</f>
        <v/>
      </c>
      <c r="BE46" s="19">
        <f>IF(OR($A46="",$D46&lt;&gt;"Active"),"",COUNTIFS($E46:$BB46,"A",$E$5:$BB$5,"Active"))</f>
        <v/>
      </c>
      <c r="BF46" s="19">
        <f>IF(OR($A46="",$D46&lt;&gt;"Active"),"",SUM($BC46:$BE46))</f>
        <v/>
      </c>
      <c r="BG46" s="20">
        <f>IF(OR($A46="",$D46&lt;&gt;"Active"),"",IF($BF46=0,"No coverage",IF($BE46&lt;IF(Dashboard!$B$7="",0,Dashboard!$B$7),"Below assessment target",IF($BC46&lt;IF(Dashboard!$B$5="",0,Dashboard!$B$5),"Below introduction target",IF($BD46&lt;IF(Dashboard!$B$6="",0,Dashboard!$B$6),"Below reinforcement target","OK")))))</f>
        <v/>
      </c>
      <c r="BH46" s="20">
        <f>IF(OR($A46="",$D46&lt;&gt;"Active"),"",IF($BF46&gt;IF(Dashboard!$B$8="",8,Dashboard!$B$8),"Over-covered",""))</f>
        <v/>
      </c>
    </row>
    <row r="47">
      <c r="A47" s="19">
        <f>IF('Learning Outcomes'!A47="","",'Learning Outcomes'!A47)</f>
        <v/>
      </c>
      <c r="B47" s="20">
        <f>IF($A47="","",'Learning Outcomes'!B47)</f>
        <v/>
      </c>
      <c r="C47" s="19">
        <f>IF($A47="","",'Learning Outcomes'!C47)</f>
        <v/>
      </c>
      <c r="D47" s="19">
        <f>IF($A47="","",'Learning Outcomes'!F47)</f>
        <v/>
      </c>
      <c r="E47" s="21" t="n"/>
      <c r="F47" s="21" t="n"/>
      <c r="G47" s="21" t="n"/>
      <c r="H47" s="21" t="n"/>
      <c r="I47" s="21" t="n"/>
      <c r="J47" s="21" t="n"/>
      <c r="K47" s="21" t="n"/>
      <c r="L47" s="21" t="n"/>
      <c r="M47" s="21" t="n"/>
      <c r="N47" s="21" t="n"/>
      <c r="O47" s="21" t="n"/>
      <c r="P47" s="21" t="n"/>
      <c r="Q47" s="21" t="n"/>
      <c r="R47" s="21" t="n"/>
      <c r="S47" s="21" t="n"/>
      <c r="T47" s="21" t="n"/>
      <c r="U47" s="21" t="n"/>
      <c r="V47" s="21" t="n"/>
      <c r="W47" s="21" t="n"/>
      <c r="X47" s="21" t="n"/>
      <c r="Y47" s="21" t="n"/>
      <c r="Z47" s="21" t="n"/>
      <c r="AA47" s="21" t="n"/>
      <c r="AB47" s="21" t="n"/>
      <c r="AC47" s="21" t="n"/>
      <c r="AD47" s="21" t="n"/>
      <c r="AE47" s="21" t="n"/>
      <c r="AF47" s="21" t="n"/>
      <c r="AG47" s="21" t="n"/>
      <c r="AH47" s="21" t="n"/>
      <c r="AI47" s="21" t="n"/>
      <c r="AJ47" s="21" t="n"/>
      <c r="AK47" s="21" t="n"/>
      <c r="AL47" s="21" t="n"/>
      <c r="AM47" s="21" t="n"/>
      <c r="AN47" s="21" t="n"/>
      <c r="AO47" s="21" t="n"/>
      <c r="AP47" s="21" t="n"/>
      <c r="AQ47" s="21" t="n"/>
      <c r="AR47" s="21" t="n"/>
      <c r="AS47" s="21" t="n"/>
      <c r="AT47" s="21" t="n"/>
      <c r="AU47" s="21" t="n"/>
      <c r="AV47" s="21" t="n"/>
      <c r="AW47" s="21" t="n"/>
      <c r="AX47" s="21" t="n"/>
      <c r="AY47" s="21" t="n"/>
      <c r="AZ47" s="21" t="n"/>
      <c r="BA47" s="21" t="n"/>
      <c r="BB47" s="21" t="n"/>
      <c r="BC47" s="19">
        <f>IF(OR($A47="",$D47&lt;&gt;"Active"),"",COUNTIFS($E47:$BB47,"I",$E$5:$BB$5,"Active"))</f>
        <v/>
      </c>
      <c r="BD47" s="19">
        <f>IF(OR($A47="",$D47&lt;&gt;"Active"),"",COUNTIFS($E47:$BB47,"R",$E$5:$BB$5,"Active"))</f>
        <v/>
      </c>
      <c r="BE47" s="19">
        <f>IF(OR($A47="",$D47&lt;&gt;"Active"),"",COUNTIFS($E47:$BB47,"A",$E$5:$BB$5,"Active"))</f>
        <v/>
      </c>
      <c r="BF47" s="19">
        <f>IF(OR($A47="",$D47&lt;&gt;"Active"),"",SUM($BC47:$BE47))</f>
        <v/>
      </c>
      <c r="BG47" s="20">
        <f>IF(OR($A47="",$D47&lt;&gt;"Active"),"",IF($BF47=0,"No coverage",IF($BE47&lt;IF(Dashboard!$B$7="",0,Dashboard!$B$7),"Below assessment target",IF($BC47&lt;IF(Dashboard!$B$5="",0,Dashboard!$B$5),"Below introduction target",IF($BD47&lt;IF(Dashboard!$B$6="",0,Dashboard!$B$6),"Below reinforcement target","OK")))))</f>
        <v/>
      </c>
      <c r="BH47" s="20">
        <f>IF(OR($A47="",$D47&lt;&gt;"Active"),"",IF($BF47&gt;IF(Dashboard!$B$8="",8,Dashboard!$B$8),"Over-covered",""))</f>
        <v/>
      </c>
    </row>
    <row r="48">
      <c r="A48" s="19">
        <f>IF('Learning Outcomes'!A48="","",'Learning Outcomes'!A48)</f>
        <v/>
      </c>
      <c r="B48" s="20">
        <f>IF($A48="","",'Learning Outcomes'!B48)</f>
        <v/>
      </c>
      <c r="C48" s="19">
        <f>IF($A48="","",'Learning Outcomes'!C48)</f>
        <v/>
      </c>
      <c r="D48" s="19">
        <f>IF($A48="","",'Learning Outcomes'!F48)</f>
        <v/>
      </c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1" t="n"/>
      <c r="Q48" s="21" t="n"/>
      <c r="R48" s="21" t="n"/>
      <c r="S48" s="21" t="n"/>
      <c r="T48" s="21" t="n"/>
      <c r="U48" s="21" t="n"/>
      <c r="V48" s="21" t="n"/>
      <c r="W48" s="21" t="n"/>
      <c r="X48" s="21" t="n"/>
      <c r="Y48" s="21" t="n"/>
      <c r="Z48" s="21" t="n"/>
      <c r="AA48" s="21" t="n"/>
      <c r="AB48" s="21" t="n"/>
      <c r="AC48" s="21" t="n"/>
      <c r="AD48" s="21" t="n"/>
      <c r="AE48" s="21" t="n"/>
      <c r="AF48" s="21" t="n"/>
      <c r="AG48" s="21" t="n"/>
      <c r="AH48" s="21" t="n"/>
      <c r="AI48" s="21" t="n"/>
      <c r="AJ48" s="21" t="n"/>
      <c r="AK48" s="21" t="n"/>
      <c r="AL48" s="21" t="n"/>
      <c r="AM48" s="21" t="n"/>
      <c r="AN48" s="21" t="n"/>
      <c r="AO48" s="21" t="n"/>
      <c r="AP48" s="21" t="n"/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19">
        <f>IF(OR($A48="",$D48&lt;&gt;"Active"),"",COUNTIFS($E48:$BB48,"I",$E$5:$BB$5,"Active"))</f>
        <v/>
      </c>
      <c r="BD48" s="19">
        <f>IF(OR($A48="",$D48&lt;&gt;"Active"),"",COUNTIFS($E48:$BB48,"R",$E$5:$BB$5,"Active"))</f>
        <v/>
      </c>
      <c r="BE48" s="19">
        <f>IF(OR($A48="",$D48&lt;&gt;"Active"),"",COUNTIFS($E48:$BB48,"A",$E$5:$BB$5,"Active"))</f>
        <v/>
      </c>
      <c r="BF48" s="19">
        <f>IF(OR($A48="",$D48&lt;&gt;"Active"),"",SUM($BC48:$BE48))</f>
        <v/>
      </c>
      <c r="BG48" s="20">
        <f>IF(OR($A48="",$D48&lt;&gt;"Active"),"",IF($BF48=0,"No coverage",IF($BE48&lt;IF(Dashboard!$B$7="",0,Dashboard!$B$7),"Below assessment target",IF($BC48&lt;IF(Dashboard!$B$5="",0,Dashboard!$B$5),"Below introduction target",IF($BD48&lt;IF(Dashboard!$B$6="",0,Dashboard!$B$6),"Below reinforcement target","OK")))))</f>
        <v/>
      </c>
      <c r="BH48" s="20">
        <f>IF(OR($A48="",$D48&lt;&gt;"Active"),"",IF($BF48&gt;IF(Dashboard!$B$8="",8,Dashboard!$B$8),"Over-covered",""))</f>
        <v/>
      </c>
    </row>
    <row r="49">
      <c r="A49" s="19">
        <f>IF('Learning Outcomes'!A49="","",'Learning Outcomes'!A49)</f>
        <v/>
      </c>
      <c r="B49" s="20">
        <f>IF($A49="","",'Learning Outcomes'!B49)</f>
        <v/>
      </c>
      <c r="C49" s="19">
        <f>IF($A49="","",'Learning Outcomes'!C49)</f>
        <v/>
      </c>
      <c r="D49" s="19">
        <f>IF($A49="","",'Learning Outcomes'!F49)</f>
        <v/>
      </c>
      <c r="E49" s="21" t="n"/>
      <c r="F49" s="21" t="n"/>
      <c r="G49" s="21" t="n"/>
      <c r="H49" s="21" t="n"/>
      <c r="I49" s="21" t="n"/>
      <c r="J49" s="21" t="n"/>
      <c r="K49" s="21" t="n"/>
      <c r="L49" s="21" t="n"/>
      <c r="M49" s="21" t="n"/>
      <c r="N49" s="21" t="n"/>
      <c r="O49" s="21" t="n"/>
      <c r="P49" s="21" t="n"/>
      <c r="Q49" s="21" t="n"/>
      <c r="R49" s="21" t="n"/>
      <c r="S49" s="21" t="n"/>
      <c r="T49" s="21" t="n"/>
      <c r="U49" s="21" t="n"/>
      <c r="V49" s="21" t="n"/>
      <c r="W49" s="21" t="n"/>
      <c r="X49" s="21" t="n"/>
      <c r="Y49" s="21" t="n"/>
      <c r="Z49" s="21" t="n"/>
      <c r="AA49" s="21" t="n"/>
      <c r="AB49" s="21" t="n"/>
      <c r="AC49" s="21" t="n"/>
      <c r="AD49" s="21" t="n"/>
      <c r="AE49" s="21" t="n"/>
      <c r="AF49" s="21" t="n"/>
      <c r="AG49" s="21" t="n"/>
      <c r="AH49" s="21" t="n"/>
      <c r="AI49" s="21" t="n"/>
      <c r="AJ49" s="21" t="n"/>
      <c r="AK49" s="21" t="n"/>
      <c r="AL49" s="21" t="n"/>
      <c r="AM49" s="21" t="n"/>
      <c r="AN49" s="21" t="n"/>
      <c r="AO49" s="21" t="n"/>
      <c r="AP49" s="21" t="n"/>
      <c r="AQ49" s="21" t="n"/>
      <c r="AR49" s="21" t="n"/>
      <c r="AS49" s="21" t="n"/>
      <c r="AT49" s="21" t="n"/>
      <c r="AU49" s="21" t="n"/>
      <c r="AV49" s="21" t="n"/>
      <c r="AW49" s="21" t="n"/>
      <c r="AX49" s="21" t="n"/>
      <c r="AY49" s="21" t="n"/>
      <c r="AZ49" s="21" t="n"/>
      <c r="BA49" s="21" t="n"/>
      <c r="BB49" s="21" t="n"/>
      <c r="BC49" s="19">
        <f>IF(OR($A49="",$D49&lt;&gt;"Active"),"",COUNTIFS($E49:$BB49,"I",$E$5:$BB$5,"Active"))</f>
        <v/>
      </c>
      <c r="BD49" s="19">
        <f>IF(OR($A49="",$D49&lt;&gt;"Active"),"",COUNTIFS($E49:$BB49,"R",$E$5:$BB$5,"Active"))</f>
        <v/>
      </c>
      <c r="BE49" s="19">
        <f>IF(OR($A49="",$D49&lt;&gt;"Active"),"",COUNTIFS($E49:$BB49,"A",$E$5:$BB$5,"Active"))</f>
        <v/>
      </c>
      <c r="BF49" s="19">
        <f>IF(OR($A49="",$D49&lt;&gt;"Active"),"",SUM($BC49:$BE49))</f>
        <v/>
      </c>
      <c r="BG49" s="20">
        <f>IF(OR($A49="",$D49&lt;&gt;"Active"),"",IF($BF49=0,"No coverage",IF($BE49&lt;IF(Dashboard!$B$7="",0,Dashboard!$B$7),"Below assessment target",IF($BC49&lt;IF(Dashboard!$B$5="",0,Dashboard!$B$5),"Below introduction target",IF($BD49&lt;IF(Dashboard!$B$6="",0,Dashboard!$B$6),"Below reinforcement target","OK")))))</f>
        <v/>
      </c>
      <c r="BH49" s="20">
        <f>IF(OR($A49="",$D49&lt;&gt;"Active"),"",IF($BF49&gt;IF(Dashboard!$B$8="",8,Dashboard!$B$8),"Over-covered",""))</f>
        <v/>
      </c>
    </row>
    <row r="50">
      <c r="A50" s="19">
        <f>IF('Learning Outcomes'!A50="","",'Learning Outcomes'!A50)</f>
        <v/>
      </c>
      <c r="B50" s="20">
        <f>IF($A50="","",'Learning Outcomes'!B50)</f>
        <v/>
      </c>
      <c r="C50" s="19">
        <f>IF($A50="","",'Learning Outcomes'!C50)</f>
        <v/>
      </c>
      <c r="D50" s="19">
        <f>IF($A50="","",'Learning Outcomes'!F50)</f>
        <v/>
      </c>
      <c r="E50" s="21" t="n"/>
      <c r="F50" s="21" t="n"/>
      <c r="G50" s="21" t="n"/>
      <c r="H50" s="21" t="n"/>
      <c r="I50" s="21" t="n"/>
      <c r="J50" s="21" t="n"/>
      <c r="K50" s="21" t="n"/>
      <c r="L50" s="21" t="n"/>
      <c r="M50" s="21" t="n"/>
      <c r="N50" s="21" t="n"/>
      <c r="O50" s="21" t="n"/>
      <c r="P50" s="21" t="n"/>
      <c r="Q50" s="21" t="n"/>
      <c r="R50" s="21" t="n"/>
      <c r="S50" s="21" t="n"/>
      <c r="T50" s="21" t="n"/>
      <c r="U50" s="21" t="n"/>
      <c r="V50" s="21" t="n"/>
      <c r="W50" s="21" t="n"/>
      <c r="X50" s="21" t="n"/>
      <c r="Y50" s="21" t="n"/>
      <c r="Z50" s="21" t="n"/>
      <c r="AA50" s="21" t="n"/>
      <c r="AB50" s="21" t="n"/>
      <c r="AC50" s="21" t="n"/>
      <c r="AD50" s="21" t="n"/>
      <c r="AE50" s="21" t="n"/>
      <c r="AF50" s="21" t="n"/>
      <c r="AG50" s="21" t="n"/>
      <c r="AH50" s="21" t="n"/>
      <c r="AI50" s="21" t="n"/>
      <c r="AJ50" s="21" t="n"/>
      <c r="AK50" s="21" t="n"/>
      <c r="AL50" s="21" t="n"/>
      <c r="AM50" s="21" t="n"/>
      <c r="AN50" s="21" t="n"/>
      <c r="AO50" s="21" t="n"/>
      <c r="AP50" s="21" t="n"/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19">
        <f>IF(OR($A50="",$D50&lt;&gt;"Active"),"",COUNTIFS($E50:$BB50,"I",$E$5:$BB$5,"Active"))</f>
        <v/>
      </c>
      <c r="BD50" s="19">
        <f>IF(OR($A50="",$D50&lt;&gt;"Active"),"",COUNTIFS($E50:$BB50,"R",$E$5:$BB$5,"Active"))</f>
        <v/>
      </c>
      <c r="BE50" s="19">
        <f>IF(OR($A50="",$D50&lt;&gt;"Active"),"",COUNTIFS($E50:$BB50,"A",$E$5:$BB$5,"Active"))</f>
        <v/>
      </c>
      <c r="BF50" s="19">
        <f>IF(OR($A50="",$D50&lt;&gt;"Active"),"",SUM($BC50:$BE50))</f>
        <v/>
      </c>
      <c r="BG50" s="20">
        <f>IF(OR($A50="",$D50&lt;&gt;"Active"),"",IF($BF50=0,"No coverage",IF($BE50&lt;IF(Dashboard!$B$7="",0,Dashboard!$B$7),"Below assessment target",IF($BC50&lt;IF(Dashboard!$B$5="",0,Dashboard!$B$5),"Below introduction target",IF($BD50&lt;IF(Dashboard!$B$6="",0,Dashboard!$B$6),"Below reinforcement target","OK")))))</f>
        <v/>
      </c>
      <c r="BH50" s="20">
        <f>IF(OR($A50="",$D50&lt;&gt;"Active"),"",IF($BF50&gt;IF(Dashboard!$B$8="",8,Dashboard!$B$8),"Over-covered",""))</f>
        <v/>
      </c>
    </row>
    <row r="51">
      <c r="A51" s="19">
        <f>IF('Learning Outcomes'!A51="","",'Learning Outcomes'!A51)</f>
        <v/>
      </c>
      <c r="B51" s="20">
        <f>IF($A51="","",'Learning Outcomes'!B51)</f>
        <v/>
      </c>
      <c r="C51" s="19">
        <f>IF($A51="","",'Learning Outcomes'!C51)</f>
        <v/>
      </c>
      <c r="D51" s="19">
        <f>IF($A51="","",'Learning Outcomes'!F51)</f>
        <v/>
      </c>
      <c r="E51" s="21" t="n"/>
      <c r="F51" s="21" t="n"/>
      <c r="G51" s="21" t="n"/>
      <c r="H51" s="21" t="n"/>
      <c r="I51" s="21" t="n"/>
      <c r="J51" s="21" t="n"/>
      <c r="K51" s="21" t="n"/>
      <c r="L51" s="21" t="n"/>
      <c r="M51" s="21" t="n"/>
      <c r="N51" s="21" t="n"/>
      <c r="O51" s="21" t="n"/>
      <c r="P51" s="21" t="n"/>
      <c r="Q51" s="21" t="n"/>
      <c r="R51" s="21" t="n"/>
      <c r="S51" s="21" t="n"/>
      <c r="T51" s="21" t="n"/>
      <c r="U51" s="21" t="n"/>
      <c r="V51" s="21" t="n"/>
      <c r="W51" s="21" t="n"/>
      <c r="X51" s="21" t="n"/>
      <c r="Y51" s="21" t="n"/>
      <c r="Z51" s="21" t="n"/>
      <c r="AA51" s="21" t="n"/>
      <c r="AB51" s="21" t="n"/>
      <c r="AC51" s="21" t="n"/>
      <c r="AD51" s="21" t="n"/>
      <c r="AE51" s="21" t="n"/>
      <c r="AF51" s="21" t="n"/>
      <c r="AG51" s="21" t="n"/>
      <c r="AH51" s="21" t="n"/>
      <c r="AI51" s="21" t="n"/>
      <c r="AJ51" s="21" t="n"/>
      <c r="AK51" s="21" t="n"/>
      <c r="AL51" s="21" t="n"/>
      <c r="AM51" s="21" t="n"/>
      <c r="AN51" s="21" t="n"/>
      <c r="AO51" s="21" t="n"/>
      <c r="AP51" s="21" t="n"/>
      <c r="AQ51" s="21" t="n"/>
      <c r="AR51" s="21" t="n"/>
      <c r="AS51" s="21" t="n"/>
      <c r="AT51" s="21" t="n"/>
      <c r="AU51" s="21" t="n"/>
      <c r="AV51" s="21" t="n"/>
      <c r="AW51" s="21" t="n"/>
      <c r="AX51" s="21" t="n"/>
      <c r="AY51" s="21" t="n"/>
      <c r="AZ51" s="21" t="n"/>
      <c r="BA51" s="21" t="n"/>
      <c r="BB51" s="21" t="n"/>
      <c r="BC51" s="19">
        <f>IF(OR($A51="",$D51&lt;&gt;"Active"),"",COUNTIFS($E51:$BB51,"I",$E$5:$BB$5,"Active"))</f>
        <v/>
      </c>
      <c r="BD51" s="19">
        <f>IF(OR($A51="",$D51&lt;&gt;"Active"),"",COUNTIFS($E51:$BB51,"R",$E$5:$BB$5,"Active"))</f>
        <v/>
      </c>
      <c r="BE51" s="19">
        <f>IF(OR($A51="",$D51&lt;&gt;"Active"),"",COUNTIFS($E51:$BB51,"A",$E$5:$BB$5,"Active"))</f>
        <v/>
      </c>
      <c r="BF51" s="19">
        <f>IF(OR($A51="",$D51&lt;&gt;"Active"),"",SUM($BC51:$BE51))</f>
        <v/>
      </c>
      <c r="BG51" s="20">
        <f>IF(OR($A51="",$D51&lt;&gt;"Active"),"",IF($BF51=0,"No coverage",IF($BE51&lt;IF(Dashboard!$B$7="",0,Dashboard!$B$7),"Below assessment target",IF($BC51&lt;IF(Dashboard!$B$5="",0,Dashboard!$B$5),"Below introduction target",IF($BD51&lt;IF(Dashboard!$B$6="",0,Dashboard!$B$6),"Below reinforcement target","OK")))))</f>
        <v/>
      </c>
      <c r="BH51" s="20">
        <f>IF(OR($A51="",$D51&lt;&gt;"Active"),"",IF($BF51&gt;IF(Dashboard!$B$8="",8,Dashboard!$B$8),"Over-covered",""))</f>
        <v/>
      </c>
    </row>
    <row r="52">
      <c r="A52" s="19">
        <f>IF('Learning Outcomes'!A52="","",'Learning Outcomes'!A52)</f>
        <v/>
      </c>
      <c r="B52" s="20">
        <f>IF($A52="","",'Learning Outcomes'!B52)</f>
        <v/>
      </c>
      <c r="C52" s="19">
        <f>IF($A52="","",'Learning Outcomes'!C52)</f>
        <v/>
      </c>
      <c r="D52" s="19">
        <f>IF($A52="","",'Learning Outcomes'!F52)</f>
        <v/>
      </c>
      <c r="E52" s="21" t="n"/>
      <c r="F52" s="21" t="n"/>
      <c r="G52" s="21" t="n"/>
      <c r="H52" s="21" t="n"/>
      <c r="I52" s="21" t="n"/>
      <c r="J52" s="21" t="n"/>
      <c r="K52" s="21" t="n"/>
      <c r="L52" s="21" t="n"/>
      <c r="M52" s="21" t="n"/>
      <c r="N52" s="21" t="n"/>
      <c r="O52" s="21" t="n"/>
      <c r="P52" s="21" t="n"/>
      <c r="Q52" s="21" t="n"/>
      <c r="R52" s="21" t="n"/>
      <c r="S52" s="21" t="n"/>
      <c r="T52" s="21" t="n"/>
      <c r="U52" s="21" t="n"/>
      <c r="V52" s="21" t="n"/>
      <c r="W52" s="21" t="n"/>
      <c r="X52" s="21" t="n"/>
      <c r="Y52" s="21" t="n"/>
      <c r="Z52" s="21" t="n"/>
      <c r="AA52" s="21" t="n"/>
      <c r="AB52" s="21" t="n"/>
      <c r="AC52" s="21" t="n"/>
      <c r="AD52" s="21" t="n"/>
      <c r="AE52" s="21" t="n"/>
      <c r="AF52" s="21" t="n"/>
      <c r="AG52" s="21" t="n"/>
      <c r="AH52" s="21" t="n"/>
      <c r="AI52" s="21" t="n"/>
      <c r="AJ52" s="21" t="n"/>
      <c r="AK52" s="21" t="n"/>
      <c r="AL52" s="21" t="n"/>
      <c r="AM52" s="21" t="n"/>
      <c r="AN52" s="21" t="n"/>
      <c r="AO52" s="21" t="n"/>
      <c r="AP52" s="21" t="n"/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19">
        <f>IF(OR($A52="",$D52&lt;&gt;"Active"),"",COUNTIFS($E52:$BB52,"I",$E$5:$BB$5,"Active"))</f>
        <v/>
      </c>
      <c r="BD52" s="19">
        <f>IF(OR($A52="",$D52&lt;&gt;"Active"),"",COUNTIFS($E52:$BB52,"R",$E$5:$BB$5,"Active"))</f>
        <v/>
      </c>
      <c r="BE52" s="19">
        <f>IF(OR($A52="",$D52&lt;&gt;"Active"),"",COUNTIFS($E52:$BB52,"A",$E$5:$BB$5,"Active"))</f>
        <v/>
      </c>
      <c r="BF52" s="19">
        <f>IF(OR($A52="",$D52&lt;&gt;"Active"),"",SUM($BC52:$BE52))</f>
        <v/>
      </c>
      <c r="BG52" s="20">
        <f>IF(OR($A52="",$D52&lt;&gt;"Active"),"",IF($BF52=0,"No coverage",IF($BE52&lt;IF(Dashboard!$B$7="",0,Dashboard!$B$7),"Below assessment target",IF($BC52&lt;IF(Dashboard!$B$5="",0,Dashboard!$B$5),"Below introduction target",IF($BD52&lt;IF(Dashboard!$B$6="",0,Dashboard!$B$6),"Below reinforcement target","OK")))))</f>
        <v/>
      </c>
      <c r="BH52" s="20">
        <f>IF(OR($A52="",$D52&lt;&gt;"Active"),"",IF($BF52&gt;IF(Dashboard!$B$8="",8,Dashboard!$B$8),"Over-covered",""))</f>
        <v/>
      </c>
    </row>
    <row r="53">
      <c r="A53" s="19">
        <f>IF('Learning Outcomes'!A53="","",'Learning Outcomes'!A53)</f>
        <v/>
      </c>
      <c r="B53" s="20">
        <f>IF($A53="","",'Learning Outcomes'!B53)</f>
        <v/>
      </c>
      <c r="C53" s="19">
        <f>IF($A53="","",'Learning Outcomes'!C53)</f>
        <v/>
      </c>
      <c r="D53" s="19">
        <f>IF($A53="","",'Learning Outcomes'!F53)</f>
        <v/>
      </c>
      <c r="E53" s="21" t="n"/>
      <c r="F53" s="21" t="n"/>
      <c r="G53" s="21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1" t="n"/>
      <c r="Q53" s="21" t="n"/>
      <c r="R53" s="21" t="n"/>
      <c r="S53" s="21" t="n"/>
      <c r="T53" s="21" t="n"/>
      <c r="U53" s="21" t="n"/>
      <c r="V53" s="21" t="n"/>
      <c r="W53" s="21" t="n"/>
      <c r="X53" s="21" t="n"/>
      <c r="Y53" s="21" t="n"/>
      <c r="Z53" s="21" t="n"/>
      <c r="AA53" s="21" t="n"/>
      <c r="AB53" s="21" t="n"/>
      <c r="AC53" s="21" t="n"/>
      <c r="AD53" s="21" t="n"/>
      <c r="AE53" s="21" t="n"/>
      <c r="AF53" s="21" t="n"/>
      <c r="AG53" s="21" t="n"/>
      <c r="AH53" s="21" t="n"/>
      <c r="AI53" s="21" t="n"/>
      <c r="AJ53" s="21" t="n"/>
      <c r="AK53" s="21" t="n"/>
      <c r="AL53" s="21" t="n"/>
      <c r="AM53" s="21" t="n"/>
      <c r="AN53" s="21" t="n"/>
      <c r="AO53" s="21" t="n"/>
      <c r="AP53" s="21" t="n"/>
      <c r="AQ53" s="21" t="n"/>
      <c r="AR53" s="21" t="n"/>
      <c r="AS53" s="21" t="n"/>
      <c r="AT53" s="21" t="n"/>
      <c r="AU53" s="21" t="n"/>
      <c r="AV53" s="21" t="n"/>
      <c r="AW53" s="21" t="n"/>
      <c r="AX53" s="21" t="n"/>
      <c r="AY53" s="21" t="n"/>
      <c r="AZ53" s="21" t="n"/>
      <c r="BA53" s="21" t="n"/>
      <c r="BB53" s="21" t="n"/>
      <c r="BC53" s="19">
        <f>IF(OR($A53="",$D53&lt;&gt;"Active"),"",COUNTIFS($E53:$BB53,"I",$E$5:$BB$5,"Active"))</f>
        <v/>
      </c>
      <c r="BD53" s="19">
        <f>IF(OR($A53="",$D53&lt;&gt;"Active"),"",COUNTIFS($E53:$BB53,"R",$E$5:$BB$5,"Active"))</f>
        <v/>
      </c>
      <c r="BE53" s="19">
        <f>IF(OR($A53="",$D53&lt;&gt;"Active"),"",COUNTIFS($E53:$BB53,"A",$E$5:$BB$5,"Active"))</f>
        <v/>
      </c>
      <c r="BF53" s="19">
        <f>IF(OR($A53="",$D53&lt;&gt;"Active"),"",SUM($BC53:$BE53))</f>
        <v/>
      </c>
      <c r="BG53" s="20">
        <f>IF(OR($A53="",$D53&lt;&gt;"Active"),"",IF($BF53=0,"No coverage",IF($BE53&lt;IF(Dashboard!$B$7="",0,Dashboard!$B$7),"Below assessment target",IF($BC53&lt;IF(Dashboard!$B$5="",0,Dashboard!$B$5),"Below introduction target",IF($BD53&lt;IF(Dashboard!$B$6="",0,Dashboard!$B$6),"Below reinforcement target","OK")))))</f>
        <v/>
      </c>
      <c r="BH53" s="20">
        <f>IF(OR($A53="",$D53&lt;&gt;"Active"),"",IF($BF53&gt;IF(Dashboard!$B$8="",8,Dashboard!$B$8),"Over-covered",""))</f>
        <v/>
      </c>
    </row>
    <row r="54">
      <c r="A54" s="19">
        <f>IF('Learning Outcomes'!A54="","",'Learning Outcomes'!A54)</f>
        <v/>
      </c>
      <c r="B54" s="20">
        <f>IF($A54="","",'Learning Outcomes'!B54)</f>
        <v/>
      </c>
      <c r="C54" s="19">
        <f>IF($A54="","",'Learning Outcomes'!C54)</f>
        <v/>
      </c>
      <c r="D54" s="19">
        <f>IF($A54="","",'Learning Outcomes'!F54)</f>
        <v/>
      </c>
      <c r="E54" s="21" t="n"/>
      <c r="F54" s="21" t="n"/>
      <c r="G54" s="21" t="n"/>
      <c r="H54" s="21" t="n"/>
      <c r="I54" s="21" t="n"/>
      <c r="J54" s="21" t="n"/>
      <c r="K54" s="21" t="n"/>
      <c r="L54" s="21" t="n"/>
      <c r="M54" s="21" t="n"/>
      <c r="N54" s="21" t="n"/>
      <c r="O54" s="21" t="n"/>
      <c r="P54" s="21" t="n"/>
      <c r="Q54" s="21" t="n"/>
      <c r="R54" s="21" t="n"/>
      <c r="S54" s="21" t="n"/>
      <c r="T54" s="21" t="n"/>
      <c r="U54" s="21" t="n"/>
      <c r="V54" s="21" t="n"/>
      <c r="W54" s="21" t="n"/>
      <c r="X54" s="21" t="n"/>
      <c r="Y54" s="21" t="n"/>
      <c r="Z54" s="21" t="n"/>
      <c r="AA54" s="21" t="n"/>
      <c r="AB54" s="21" t="n"/>
      <c r="AC54" s="21" t="n"/>
      <c r="AD54" s="21" t="n"/>
      <c r="AE54" s="21" t="n"/>
      <c r="AF54" s="21" t="n"/>
      <c r="AG54" s="21" t="n"/>
      <c r="AH54" s="21" t="n"/>
      <c r="AI54" s="21" t="n"/>
      <c r="AJ54" s="21" t="n"/>
      <c r="AK54" s="21" t="n"/>
      <c r="AL54" s="21" t="n"/>
      <c r="AM54" s="21" t="n"/>
      <c r="AN54" s="21" t="n"/>
      <c r="AO54" s="21" t="n"/>
      <c r="AP54" s="21" t="n"/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19">
        <f>IF(OR($A54="",$D54&lt;&gt;"Active"),"",COUNTIFS($E54:$BB54,"I",$E$5:$BB$5,"Active"))</f>
        <v/>
      </c>
      <c r="BD54" s="19">
        <f>IF(OR($A54="",$D54&lt;&gt;"Active"),"",COUNTIFS($E54:$BB54,"R",$E$5:$BB$5,"Active"))</f>
        <v/>
      </c>
      <c r="BE54" s="19">
        <f>IF(OR($A54="",$D54&lt;&gt;"Active"),"",COUNTIFS($E54:$BB54,"A",$E$5:$BB$5,"Active"))</f>
        <v/>
      </c>
      <c r="BF54" s="19">
        <f>IF(OR($A54="",$D54&lt;&gt;"Active"),"",SUM($BC54:$BE54))</f>
        <v/>
      </c>
      <c r="BG54" s="20">
        <f>IF(OR($A54="",$D54&lt;&gt;"Active"),"",IF($BF54=0,"No coverage",IF($BE54&lt;IF(Dashboard!$B$7="",0,Dashboard!$B$7),"Below assessment target",IF($BC54&lt;IF(Dashboard!$B$5="",0,Dashboard!$B$5),"Below introduction target",IF($BD54&lt;IF(Dashboard!$B$6="",0,Dashboard!$B$6),"Below reinforcement target","OK")))))</f>
        <v/>
      </c>
      <c r="BH54" s="20">
        <f>IF(OR($A54="",$D54&lt;&gt;"Active"),"",IF($BF54&gt;IF(Dashboard!$B$8="",8,Dashboard!$B$8),"Over-covered",""))</f>
        <v/>
      </c>
    </row>
    <row r="55">
      <c r="A55" s="19">
        <f>IF('Learning Outcomes'!A55="","",'Learning Outcomes'!A55)</f>
        <v/>
      </c>
      <c r="B55" s="20">
        <f>IF($A55="","",'Learning Outcomes'!B55)</f>
        <v/>
      </c>
      <c r="C55" s="19">
        <f>IF($A55="","",'Learning Outcomes'!C55)</f>
        <v/>
      </c>
      <c r="D55" s="19">
        <f>IF($A55="","",'Learning Outcomes'!F55)</f>
        <v/>
      </c>
      <c r="E55" s="21" t="n"/>
      <c r="F55" s="21" t="n"/>
      <c r="G55" s="21" t="n"/>
      <c r="H55" s="21" t="n"/>
      <c r="I55" s="21" t="n"/>
      <c r="J55" s="21" t="n"/>
      <c r="K55" s="21" t="n"/>
      <c r="L55" s="21" t="n"/>
      <c r="M55" s="21" t="n"/>
      <c r="N55" s="21" t="n"/>
      <c r="O55" s="21" t="n"/>
      <c r="P55" s="21" t="n"/>
      <c r="Q55" s="21" t="n"/>
      <c r="R55" s="21" t="n"/>
      <c r="S55" s="21" t="n"/>
      <c r="T55" s="21" t="n"/>
      <c r="U55" s="21" t="n"/>
      <c r="V55" s="21" t="n"/>
      <c r="W55" s="21" t="n"/>
      <c r="X55" s="21" t="n"/>
      <c r="Y55" s="21" t="n"/>
      <c r="Z55" s="21" t="n"/>
      <c r="AA55" s="21" t="n"/>
      <c r="AB55" s="21" t="n"/>
      <c r="AC55" s="21" t="n"/>
      <c r="AD55" s="21" t="n"/>
      <c r="AE55" s="21" t="n"/>
      <c r="AF55" s="21" t="n"/>
      <c r="AG55" s="21" t="n"/>
      <c r="AH55" s="21" t="n"/>
      <c r="AI55" s="21" t="n"/>
      <c r="AJ55" s="21" t="n"/>
      <c r="AK55" s="21" t="n"/>
      <c r="AL55" s="21" t="n"/>
      <c r="AM55" s="21" t="n"/>
      <c r="AN55" s="21" t="n"/>
      <c r="AO55" s="21" t="n"/>
      <c r="AP55" s="21" t="n"/>
      <c r="AQ55" s="21" t="n"/>
      <c r="AR55" s="21" t="n"/>
      <c r="AS55" s="21" t="n"/>
      <c r="AT55" s="21" t="n"/>
      <c r="AU55" s="21" t="n"/>
      <c r="AV55" s="21" t="n"/>
      <c r="AW55" s="21" t="n"/>
      <c r="AX55" s="21" t="n"/>
      <c r="AY55" s="21" t="n"/>
      <c r="AZ55" s="21" t="n"/>
      <c r="BA55" s="21" t="n"/>
      <c r="BB55" s="21" t="n"/>
      <c r="BC55" s="19">
        <f>IF(OR($A55="",$D55&lt;&gt;"Active"),"",COUNTIFS($E55:$BB55,"I",$E$5:$BB$5,"Active"))</f>
        <v/>
      </c>
      <c r="BD55" s="19">
        <f>IF(OR($A55="",$D55&lt;&gt;"Active"),"",COUNTIFS($E55:$BB55,"R",$E$5:$BB$5,"Active"))</f>
        <v/>
      </c>
      <c r="BE55" s="19">
        <f>IF(OR($A55="",$D55&lt;&gt;"Active"),"",COUNTIFS($E55:$BB55,"A",$E$5:$BB$5,"Active"))</f>
        <v/>
      </c>
      <c r="BF55" s="19">
        <f>IF(OR($A55="",$D55&lt;&gt;"Active"),"",SUM($BC55:$BE55))</f>
        <v/>
      </c>
      <c r="BG55" s="20">
        <f>IF(OR($A55="",$D55&lt;&gt;"Active"),"",IF($BF55=0,"No coverage",IF($BE55&lt;IF(Dashboard!$B$7="",0,Dashboard!$B$7),"Below assessment target",IF($BC55&lt;IF(Dashboard!$B$5="",0,Dashboard!$B$5),"Below introduction target",IF($BD55&lt;IF(Dashboard!$B$6="",0,Dashboard!$B$6),"Below reinforcement target","OK")))))</f>
        <v/>
      </c>
      <c r="BH55" s="20">
        <f>IF(OR($A55="",$D55&lt;&gt;"Active"),"",IF($BF55&gt;IF(Dashboard!$B$8="",8,Dashboard!$B$8),"Over-covered",""))</f>
        <v/>
      </c>
    </row>
    <row r="56">
      <c r="A56" s="19">
        <f>IF('Learning Outcomes'!A56="","",'Learning Outcomes'!A56)</f>
        <v/>
      </c>
      <c r="B56" s="20">
        <f>IF($A56="","",'Learning Outcomes'!B56)</f>
        <v/>
      </c>
      <c r="C56" s="19">
        <f>IF($A56="","",'Learning Outcomes'!C56)</f>
        <v/>
      </c>
      <c r="D56" s="19">
        <f>IF($A56="","",'Learning Outcomes'!F56)</f>
        <v/>
      </c>
      <c r="E56" s="21" t="n"/>
      <c r="F56" s="21" t="n"/>
      <c r="G56" s="21" t="n"/>
      <c r="H56" s="21" t="n"/>
      <c r="I56" s="21" t="n"/>
      <c r="J56" s="21" t="n"/>
      <c r="K56" s="21" t="n"/>
      <c r="L56" s="21" t="n"/>
      <c r="M56" s="21" t="n"/>
      <c r="N56" s="21" t="n"/>
      <c r="O56" s="21" t="n"/>
      <c r="P56" s="21" t="n"/>
      <c r="Q56" s="21" t="n"/>
      <c r="R56" s="21" t="n"/>
      <c r="S56" s="21" t="n"/>
      <c r="T56" s="21" t="n"/>
      <c r="U56" s="21" t="n"/>
      <c r="V56" s="21" t="n"/>
      <c r="W56" s="21" t="n"/>
      <c r="X56" s="21" t="n"/>
      <c r="Y56" s="21" t="n"/>
      <c r="Z56" s="21" t="n"/>
      <c r="AA56" s="21" t="n"/>
      <c r="AB56" s="21" t="n"/>
      <c r="AC56" s="21" t="n"/>
      <c r="AD56" s="21" t="n"/>
      <c r="AE56" s="21" t="n"/>
      <c r="AF56" s="21" t="n"/>
      <c r="AG56" s="21" t="n"/>
      <c r="AH56" s="21" t="n"/>
      <c r="AI56" s="21" t="n"/>
      <c r="AJ56" s="21" t="n"/>
      <c r="AK56" s="21" t="n"/>
      <c r="AL56" s="21" t="n"/>
      <c r="AM56" s="21" t="n"/>
      <c r="AN56" s="21" t="n"/>
      <c r="AO56" s="21" t="n"/>
      <c r="AP56" s="21" t="n"/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19">
        <f>IF(OR($A56="",$D56&lt;&gt;"Active"),"",COUNTIFS($E56:$BB56,"I",$E$5:$BB$5,"Active"))</f>
        <v/>
      </c>
      <c r="BD56" s="19">
        <f>IF(OR($A56="",$D56&lt;&gt;"Active"),"",COUNTIFS($E56:$BB56,"R",$E$5:$BB$5,"Active"))</f>
        <v/>
      </c>
      <c r="BE56" s="19">
        <f>IF(OR($A56="",$D56&lt;&gt;"Active"),"",COUNTIFS($E56:$BB56,"A",$E$5:$BB$5,"Active"))</f>
        <v/>
      </c>
      <c r="BF56" s="19">
        <f>IF(OR($A56="",$D56&lt;&gt;"Active"),"",SUM($BC56:$BE56))</f>
        <v/>
      </c>
      <c r="BG56" s="20">
        <f>IF(OR($A56="",$D56&lt;&gt;"Active"),"",IF($BF56=0,"No coverage",IF($BE56&lt;IF(Dashboard!$B$7="",0,Dashboard!$B$7),"Below assessment target",IF($BC56&lt;IF(Dashboard!$B$5="",0,Dashboard!$B$5),"Below introduction target",IF($BD56&lt;IF(Dashboard!$B$6="",0,Dashboard!$B$6),"Below reinforcement target","OK")))))</f>
        <v/>
      </c>
      <c r="BH56" s="20">
        <f>IF(OR($A56="",$D56&lt;&gt;"Active"),"",IF($BF56&gt;IF(Dashboard!$B$8="",8,Dashboard!$B$8),"Over-covered",""))</f>
        <v/>
      </c>
    </row>
    <row r="57">
      <c r="A57" s="19">
        <f>IF('Learning Outcomes'!A57="","",'Learning Outcomes'!A57)</f>
        <v/>
      </c>
      <c r="B57" s="20">
        <f>IF($A57="","",'Learning Outcomes'!B57)</f>
        <v/>
      </c>
      <c r="C57" s="19">
        <f>IF($A57="","",'Learning Outcomes'!C57)</f>
        <v/>
      </c>
      <c r="D57" s="19">
        <f>IF($A57="","",'Learning Outcomes'!F57)</f>
        <v/>
      </c>
      <c r="E57" s="21" t="n"/>
      <c r="F57" s="21" t="n"/>
      <c r="G57" s="21" t="n"/>
      <c r="H57" s="21" t="n"/>
      <c r="I57" s="21" t="n"/>
      <c r="J57" s="21" t="n"/>
      <c r="K57" s="21" t="n"/>
      <c r="L57" s="21" t="n"/>
      <c r="M57" s="21" t="n"/>
      <c r="N57" s="21" t="n"/>
      <c r="O57" s="21" t="n"/>
      <c r="P57" s="21" t="n"/>
      <c r="Q57" s="21" t="n"/>
      <c r="R57" s="21" t="n"/>
      <c r="S57" s="21" t="n"/>
      <c r="T57" s="21" t="n"/>
      <c r="U57" s="21" t="n"/>
      <c r="V57" s="21" t="n"/>
      <c r="W57" s="21" t="n"/>
      <c r="X57" s="21" t="n"/>
      <c r="Y57" s="21" t="n"/>
      <c r="Z57" s="21" t="n"/>
      <c r="AA57" s="21" t="n"/>
      <c r="AB57" s="21" t="n"/>
      <c r="AC57" s="21" t="n"/>
      <c r="AD57" s="21" t="n"/>
      <c r="AE57" s="21" t="n"/>
      <c r="AF57" s="21" t="n"/>
      <c r="AG57" s="21" t="n"/>
      <c r="AH57" s="21" t="n"/>
      <c r="AI57" s="21" t="n"/>
      <c r="AJ57" s="21" t="n"/>
      <c r="AK57" s="21" t="n"/>
      <c r="AL57" s="21" t="n"/>
      <c r="AM57" s="21" t="n"/>
      <c r="AN57" s="21" t="n"/>
      <c r="AO57" s="21" t="n"/>
      <c r="AP57" s="21" t="n"/>
      <c r="AQ57" s="21" t="n"/>
      <c r="AR57" s="21" t="n"/>
      <c r="AS57" s="21" t="n"/>
      <c r="AT57" s="21" t="n"/>
      <c r="AU57" s="21" t="n"/>
      <c r="AV57" s="21" t="n"/>
      <c r="AW57" s="21" t="n"/>
      <c r="AX57" s="21" t="n"/>
      <c r="AY57" s="21" t="n"/>
      <c r="AZ57" s="21" t="n"/>
      <c r="BA57" s="21" t="n"/>
      <c r="BB57" s="21" t="n"/>
      <c r="BC57" s="19">
        <f>IF(OR($A57="",$D57&lt;&gt;"Active"),"",COUNTIFS($E57:$BB57,"I",$E$5:$BB$5,"Active"))</f>
        <v/>
      </c>
      <c r="BD57" s="19">
        <f>IF(OR($A57="",$D57&lt;&gt;"Active"),"",COUNTIFS($E57:$BB57,"R",$E$5:$BB$5,"Active"))</f>
        <v/>
      </c>
      <c r="BE57" s="19">
        <f>IF(OR($A57="",$D57&lt;&gt;"Active"),"",COUNTIFS($E57:$BB57,"A",$E$5:$BB$5,"Active"))</f>
        <v/>
      </c>
      <c r="BF57" s="19">
        <f>IF(OR($A57="",$D57&lt;&gt;"Active"),"",SUM($BC57:$BE57))</f>
        <v/>
      </c>
      <c r="BG57" s="20">
        <f>IF(OR($A57="",$D57&lt;&gt;"Active"),"",IF($BF57=0,"No coverage",IF($BE57&lt;IF(Dashboard!$B$7="",0,Dashboard!$B$7),"Below assessment target",IF($BC57&lt;IF(Dashboard!$B$5="",0,Dashboard!$B$5),"Below introduction target",IF($BD57&lt;IF(Dashboard!$B$6="",0,Dashboard!$B$6),"Below reinforcement target","OK")))))</f>
        <v/>
      </c>
      <c r="BH57" s="20">
        <f>IF(OR($A57="",$D57&lt;&gt;"Active"),"",IF($BF57&gt;IF(Dashboard!$B$8="",8,Dashboard!$B$8),"Over-covered",""))</f>
        <v/>
      </c>
    </row>
    <row r="58">
      <c r="A58" s="19">
        <f>IF('Learning Outcomes'!A58="","",'Learning Outcomes'!A58)</f>
        <v/>
      </c>
      <c r="B58" s="20">
        <f>IF($A58="","",'Learning Outcomes'!B58)</f>
        <v/>
      </c>
      <c r="C58" s="19">
        <f>IF($A58="","",'Learning Outcomes'!C58)</f>
        <v/>
      </c>
      <c r="D58" s="19">
        <f>IF($A58="","",'Learning Outcomes'!F58)</f>
        <v/>
      </c>
      <c r="E58" s="21" t="n"/>
      <c r="F58" s="21" t="n"/>
      <c r="G58" s="21" t="n"/>
      <c r="H58" s="21" t="n"/>
      <c r="I58" s="21" t="n"/>
      <c r="J58" s="21" t="n"/>
      <c r="K58" s="21" t="n"/>
      <c r="L58" s="21" t="n"/>
      <c r="M58" s="21" t="n"/>
      <c r="N58" s="21" t="n"/>
      <c r="O58" s="21" t="n"/>
      <c r="P58" s="21" t="n"/>
      <c r="Q58" s="21" t="n"/>
      <c r="R58" s="21" t="n"/>
      <c r="S58" s="21" t="n"/>
      <c r="T58" s="21" t="n"/>
      <c r="U58" s="21" t="n"/>
      <c r="V58" s="21" t="n"/>
      <c r="W58" s="21" t="n"/>
      <c r="X58" s="21" t="n"/>
      <c r="Y58" s="21" t="n"/>
      <c r="Z58" s="21" t="n"/>
      <c r="AA58" s="21" t="n"/>
      <c r="AB58" s="21" t="n"/>
      <c r="AC58" s="21" t="n"/>
      <c r="AD58" s="21" t="n"/>
      <c r="AE58" s="21" t="n"/>
      <c r="AF58" s="21" t="n"/>
      <c r="AG58" s="21" t="n"/>
      <c r="AH58" s="21" t="n"/>
      <c r="AI58" s="21" t="n"/>
      <c r="AJ58" s="21" t="n"/>
      <c r="AK58" s="21" t="n"/>
      <c r="AL58" s="21" t="n"/>
      <c r="AM58" s="21" t="n"/>
      <c r="AN58" s="21" t="n"/>
      <c r="AO58" s="21" t="n"/>
      <c r="AP58" s="21" t="n"/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19">
        <f>IF(OR($A58="",$D58&lt;&gt;"Active"),"",COUNTIFS($E58:$BB58,"I",$E$5:$BB$5,"Active"))</f>
        <v/>
      </c>
      <c r="BD58" s="19">
        <f>IF(OR($A58="",$D58&lt;&gt;"Active"),"",COUNTIFS($E58:$BB58,"R",$E$5:$BB$5,"Active"))</f>
        <v/>
      </c>
      <c r="BE58" s="19">
        <f>IF(OR($A58="",$D58&lt;&gt;"Active"),"",COUNTIFS($E58:$BB58,"A",$E$5:$BB$5,"Active"))</f>
        <v/>
      </c>
      <c r="BF58" s="19">
        <f>IF(OR($A58="",$D58&lt;&gt;"Active"),"",SUM($BC58:$BE58))</f>
        <v/>
      </c>
      <c r="BG58" s="20">
        <f>IF(OR($A58="",$D58&lt;&gt;"Active"),"",IF($BF58=0,"No coverage",IF($BE58&lt;IF(Dashboard!$B$7="",0,Dashboard!$B$7),"Below assessment target",IF($BC58&lt;IF(Dashboard!$B$5="",0,Dashboard!$B$5),"Below introduction target",IF($BD58&lt;IF(Dashboard!$B$6="",0,Dashboard!$B$6),"Below reinforcement target","OK")))))</f>
        <v/>
      </c>
      <c r="BH58" s="20">
        <f>IF(OR($A58="",$D58&lt;&gt;"Active"),"",IF($BF58&gt;IF(Dashboard!$B$8="",8,Dashboard!$B$8),"Over-covered",""))</f>
        <v/>
      </c>
    </row>
    <row r="59">
      <c r="A59" s="19">
        <f>IF('Learning Outcomes'!A59="","",'Learning Outcomes'!A59)</f>
        <v/>
      </c>
      <c r="B59" s="20">
        <f>IF($A59="","",'Learning Outcomes'!B59)</f>
        <v/>
      </c>
      <c r="C59" s="19">
        <f>IF($A59="","",'Learning Outcomes'!C59)</f>
        <v/>
      </c>
      <c r="D59" s="19">
        <f>IF($A59="","",'Learning Outcomes'!F59)</f>
        <v/>
      </c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1" t="n"/>
      <c r="Q59" s="21" t="n"/>
      <c r="R59" s="21" t="n"/>
      <c r="S59" s="21" t="n"/>
      <c r="T59" s="21" t="n"/>
      <c r="U59" s="21" t="n"/>
      <c r="V59" s="21" t="n"/>
      <c r="W59" s="21" t="n"/>
      <c r="X59" s="21" t="n"/>
      <c r="Y59" s="21" t="n"/>
      <c r="Z59" s="21" t="n"/>
      <c r="AA59" s="21" t="n"/>
      <c r="AB59" s="21" t="n"/>
      <c r="AC59" s="21" t="n"/>
      <c r="AD59" s="21" t="n"/>
      <c r="AE59" s="21" t="n"/>
      <c r="AF59" s="21" t="n"/>
      <c r="AG59" s="21" t="n"/>
      <c r="AH59" s="21" t="n"/>
      <c r="AI59" s="21" t="n"/>
      <c r="AJ59" s="21" t="n"/>
      <c r="AK59" s="21" t="n"/>
      <c r="AL59" s="21" t="n"/>
      <c r="AM59" s="21" t="n"/>
      <c r="AN59" s="21" t="n"/>
      <c r="AO59" s="21" t="n"/>
      <c r="AP59" s="21" t="n"/>
      <c r="AQ59" s="21" t="n"/>
      <c r="AR59" s="21" t="n"/>
      <c r="AS59" s="21" t="n"/>
      <c r="AT59" s="21" t="n"/>
      <c r="AU59" s="21" t="n"/>
      <c r="AV59" s="21" t="n"/>
      <c r="AW59" s="21" t="n"/>
      <c r="AX59" s="21" t="n"/>
      <c r="AY59" s="21" t="n"/>
      <c r="AZ59" s="21" t="n"/>
      <c r="BA59" s="21" t="n"/>
      <c r="BB59" s="21" t="n"/>
      <c r="BC59" s="19">
        <f>IF(OR($A59="",$D59&lt;&gt;"Active"),"",COUNTIFS($E59:$BB59,"I",$E$5:$BB$5,"Active"))</f>
        <v/>
      </c>
      <c r="BD59" s="19">
        <f>IF(OR($A59="",$D59&lt;&gt;"Active"),"",COUNTIFS($E59:$BB59,"R",$E$5:$BB$5,"Active"))</f>
        <v/>
      </c>
      <c r="BE59" s="19">
        <f>IF(OR($A59="",$D59&lt;&gt;"Active"),"",COUNTIFS($E59:$BB59,"A",$E$5:$BB$5,"Active"))</f>
        <v/>
      </c>
      <c r="BF59" s="19">
        <f>IF(OR($A59="",$D59&lt;&gt;"Active"),"",SUM($BC59:$BE59))</f>
        <v/>
      </c>
      <c r="BG59" s="20">
        <f>IF(OR($A59="",$D59&lt;&gt;"Active"),"",IF($BF59=0,"No coverage",IF($BE59&lt;IF(Dashboard!$B$7="",0,Dashboard!$B$7),"Below assessment target",IF($BC59&lt;IF(Dashboard!$B$5="",0,Dashboard!$B$5),"Below introduction target",IF($BD59&lt;IF(Dashboard!$B$6="",0,Dashboard!$B$6),"Below reinforcement target","OK")))))</f>
        <v/>
      </c>
      <c r="BH59" s="20">
        <f>IF(OR($A59="",$D59&lt;&gt;"Active"),"",IF($BF59&gt;IF(Dashboard!$B$8="",8,Dashboard!$B$8),"Over-covered",""))</f>
        <v/>
      </c>
    </row>
    <row r="60">
      <c r="A60" s="19">
        <f>IF('Learning Outcomes'!A60="","",'Learning Outcomes'!A60)</f>
        <v/>
      </c>
      <c r="B60" s="20">
        <f>IF($A60="","",'Learning Outcomes'!B60)</f>
        <v/>
      </c>
      <c r="C60" s="19">
        <f>IF($A60="","",'Learning Outcomes'!C60)</f>
        <v/>
      </c>
      <c r="D60" s="19">
        <f>IF($A60="","",'Learning Outcomes'!F60)</f>
        <v/>
      </c>
      <c r="E60" s="21" t="n"/>
      <c r="F60" s="21" t="n"/>
      <c r="G60" s="21" t="n"/>
      <c r="H60" s="21" t="n"/>
      <c r="I60" s="21" t="n"/>
      <c r="J60" s="21" t="n"/>
      <c r="K60" s="21" t="n"/>
      <c r="L60" s="21" t="n"/>
      <c r="M60" s="21" t="n"/>
      <c r="N60" s="21" t="n"/>
      <c r="O60" s="21" t="n"/>
      <c r="P60" s="21" t="n"/>
      <c r="Q60" s="21" t="n"/>
      <c r="R60" s="21" t="n"/>
      <c r="S60" s="21" t="n"/>
      <c r="T60" s="21" t="n"/>
      <c r="U60" s="21" t="n"/>
      <c r="V60" s="21" t="n"/>
      <c r="W60" s="21" t="n"/>
      <c r="X60" s="21" t="n"/>
      <c r="Y60" s="21" t="n"/>
      <c r="Z60" s="21" t="n"/>
      <c r="AA60" s="21" t="n"/>
      <c r="AB60" s="21" t="n"/>
      <c r="AC60" s="21" t="n"/>
      <c r="AD60" s="21" t="n"/>
      <c r="AE60" s="21" t="n"/>
      <c r="AF60" s="21" t="n"/>
      <c r="AG60" s="21" t="n"/>
      <c r="AH60" s="21" t="n"/>
      <c r="AI60" s="21" t="n"/>
      <c r="AJ60" s="21" t="n"/>
      <c r="AK60" s="21" t="n"/>
      <c r="AL60" s="21" t="n"/>
      <c r="AM60" s="21" t="n"/>
      <c r="AN60" s="21" t="n"/>
      <c r="AO60" s="21" t="n"/>
      <c r="AP60" s="21" t="n"/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19">
        <f>IF(OR($A60="",$D60&lt;&gt;"Active"),"",COUNTIFS($E60:$BB60,"I",$E$5:$BB$5,"Active"))</f>
        <v/>
      </c>
      <c r="BD60" s="19">
        <f>IF(OR($A60="",$D60&lt;&gt;"Active"),"",COUNTIFS($E60:$BB60,"R",$E$5:$BB$5,"Active"))</f>
        <v/>
      </c>
      <c r="BE60" s="19">
        <f>IF(OR($A60="",$D60&lt;&gt;"Active"),"",COUNTIFS($E60:$BB60,"A",$E$5:$BB$5,"Active"))</f>
        <v/>
      </c>
      <c r="BF60" s="19">
        <f>IF(OR($A60="",$D60&lt;&gt;"Active"),"",SUM($BC60:$BE60))</f>
        <v/>
      </c>
      <c r="BG60" s="20">
        <f>IF(OR($A60="",$D60&lt;&gt;"Active"),"",IF($BF60=0,"No coverage",IF($BE60&lt;IF(Dashboard!$B$7="",0,Dashboard!$B$7),"Below assessment target",IF($BC60&lt;IF(Dashboard!$B$5="",0,Dashboard!$B$5),"Below introduction target",IF($BD60&lt;IF(Dashboard!$B$6="",0,Dashboard!$B$6),"Below reinforcement target","OK")))))</f>
        <v/>
      </c>
      <c r="BH60" s="20">
        <f>IF(OR($A60="",$D60&lt;&gt;"Active"),"",IF($BF60&gt;IF(Dashboard!$B$8="",8,Dashboard!$B$8),"Over-covered",""))</f>
        <v/>
      </c>
    </row>
    <row r="61">
      <c r="A61" s="19">
        <f>IF('Learning Outcomes'!A61="","",'Learning Outcomes'!A61)</f>
        <v/>
      </c>
      <c r="B61" s="20">
        <f>IF($A61="","",'Learning Outcomes'!B61)</f>
        <v/>
      </c>
      <c r="C61" s="19">
        <f>IF($A61="","",'Learning Outcomes'!C61)</f>
        <v/>
      </c>
      <c r="D61" s="19">
        <f>IF($A61="","",'Learning Outcomes'!F61)</f>
        <v/>
      </c>
      <c r="E61" s="21" t="n"/>
      <c r="F61" s="21" t="n"/>
      <c r="G61" s="21" t="n"/>
      <c r="H61" s="21" t="n"/>
      <c r="I61" s="21" t="n"/>
      <c r="J61" s="21" t="n"/>
      <c r="K61" s="21" t="n"/>
      <c r="L61" s="21" t="n"/>
      <c r="M61" s="21" t="n"/>
      <c r="N61" s="21" t="n"/>
      <c r="O61" s="21" t="n"/>
      <c r="P61" s="21" t="n"/>
      <c r="Q61" s="21" t="n"/>
      <c r="R61" s="21" t="n"/>
      <c r="S61" s="21" t="n"/>
      <c r="T61" s="21" t="n"/>
      <c r="U61" s="21" t="n"/>
      <c r="V61" s="21" t="n"/>
      <c r="W61" s="21" t="n"/>
      <c r="X61" s="21" t="n"/>
      <c r="Y61" s="21" t="n"/>
      <c r="Z61" s="21" t="n"/>
      <c r="AA61" s="21" t="n"/>
      <c r="AB61" s="21" t="n"/>
      <c r="AC61" s="21" t="n"/>
      <c r="AD61" s="21" t="n"/>
      <c r="AE61" s="21" t="n"/>
      <c r="AF61" s="21" t="n"/>
      <c r="AG61" s="21" t="n"/>
      <c r="AH61" s="21" t="n"/>
      <c r="AI61" s="21" t="n"/>
      <c r="AJ61" s="21" t="n"/>
      <c r="AK61" s="21" t="n"/>
      <c r="AL61" s="21" t="n"/>
      <c r="AM61" s="21" t="n"/>
      <c r="AN61" s="21" t="n"/>
      <c r="AO61" s="21" t="n"/>
      <c r="AP61" s="21" t="n"/>
      <c r="AQ61" s="21" t="n"/>
      <c r="AR61" s="21" t="n"/>
      <c r="AS61" s="21" t="n"/>
      <c r="AT61" s="21" t="n"/>
      <c r="AU61" s="21" t="n"/>
      <c r="AV61" s="21" t="n"/>
      <c r="AW61" s="21" t="n"/>
      <c r="AX61" s="21" t="n"/>
      <c r="AY61" s="21" t="n"/>
      <c r="AZ61" s="21" t="n"/>
      <c r="BA61" s="21" t="n"/>
      <c r="BB61" s="21" t="n"/>
      <c r="BC61" s="19">
        <f>IF(OR($A61="",$D61&lt;&gt;"Active"),"",COUNTIFS($E61:$BB61,"I",$E$5:$BB$5,"Active"))</f>
        <v/>
      </c>
      <c r="BD61" s="19">
        <f>IF(OR($A61="",$D61&lt;&gt;"Active"),"",COUNTIFS($E61:$BB61,"R",$E$5:$BB$5,"Active"))</f>
        <v/>
      </c>
      <c r="BE61" s="19">
        <f>IF(OR($A61="",$D61&lt;&gt;"Active"),"",COUNTIFS($E61:$BB61,"A",$E$5:$BB$5,"Active"))</f>
        <v/>
      </c>
      <c r="BF61" s="19">
        <f>IF(OR($A61="",$D61&lt;&gt;"Active"),"",SUM($BC61:$BE61))</f>
        <v/>
      </c>
      <c r="BG61" s="20">
        <f>IF(OR($A61="",$D61&lt;&gt;"Active"),"",IF($BF61=0,"No coverage",IF($BE61&lt;IF(Dashboard!$B$7="",0,Dashboard!$B$7),"Below assessment target",IF($BC61&lt;IF(Dashboard!$B$5="",0,Dashboard!$B$5),"Below introduction target",IF($BD61&lt;IF(Dashboard!$B$6="",0,Dashboard!$B$6),"Below reinforcement target","OK")))))</f>
        <v/>
      </c>
      <c r="BH61" s="20">
        <f>IF(OR($A61="",$D61&lt;&gt;"Active"),"",IF($BF61&gt;IF(Dashboard!$B$8="",8,Dashboard!$B$8),"Over-covered",""))</f>
        <v/>
      </c>
    </row>
    <row r="62">
      <c r="A62" s="19">
        <f>IF('Learning Outcomes'!A62="","",'Learning Outcomes'!A62)</f>
        <v/>
      </c>
      <c r="B62" s="20">
        <f>IF($A62="","",'Learning Outcomes'!B62)</f>
        <v/>
      </c>
      <c r="C62" s="19">
        <f>IF($A62="","",'Learning Outcomes'!C62)</f>
        <v/>
      </c>
      <c r="D62" s="19">
        <f>IF($A62="","",'Learning Outcomes'!F62)</f>
        <v/>
      </c>
      <c r="E62" s="21" t="n"/>
      <c r="F62" s="21" t="n"/>
      <c r="G62" s="21" t="n"/>
      <c r="H62" s="21" t="n"/>
      <c r="I62" s="21" t="n"/>
      <c r="J62" s="21" t="n"/>
      <c r="K62" s="21" t="n"/>
      <c r="L62" s="21" t="n"/>
      <c r="M62" s="21" t="n"/>
      <c r="N62" s="21" t="n"/>
      <c r="O62" s="21" t="n"/>
      <c r="P62" s="21" t="n"/>
      <c r="Q62" s="21" t="n"/>
      <c r="R62" s="21" t="n"/>
      <c r="S62" s="21" t="n"/>
      <c r="T62" s="21" t="n"/>
      <c r="U62" s="21" t="n"/>
      <c r="V62" s="21" t="n"/>
      <c r="W62" s="21" t="n"/>
      <c r="X62" s="21" t="n"/>
      <c r="Y62" s="21" t="n"/>
      <c r="Z62" s="21" t="n"/>
      <c r="AA62" s="21" t="n"/>
      <c r="AB62" s="21" t="n"/>
      <c r="AC62" s="21" t="n"/>
      <c r="AD62" s="21" t="n"/>
      <c r="AE62" s="21" t="n"/>
      <c r="AF62" s="21" t="n"/>
      <c r="AG62" s="21" t="n"/>
      <c r="AH62" s="21" t="n"/>
      <c r="AI62" s="21" t="n"/>
      <c r="AJ62" s="21" t="n"/>
      <c r="AK62" s="21" t="n"/>
      <c r="AL62" s="21" t="n"/>
      <c r="AM62" s="21" t="n"/>
      <c r="AN62" s="21" t="n"/>
      <c r="AO62" s="21" t="n"/>
      <c r="AP62" s="21" t="n"/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19">
        <f>IF(OR($A62="",$D62&lt;&gt;"Active"),"",COUNTIFS($E62:$BB62,"I",$E$5:$BB$5,"Active"))</f>
        <v/>
      </c>
      <c r="BD62" s="19">
        <f>IF(OR($A62="",$D62&lt;&gt;"Active"),"",COUNTIFS($E62:$BB62,"R",$E$5:$BB$5,"Active"))</f>
        <v/>
      </c>
      <c r="BE62" s="19">
        <f>IF(OR($A62="",$D62&lt;&gt;"Active"),"",COUNTIFS($E62:$BB62,"A",$E$5:$BB$5,"Active"))</f>
        <v/>
      </c>
      <c r="BF62" s="19">
        <f>IF(OR($A62="",$D62&lt;&gt;"Active"),"",SUM($BC62:$BE62))</f>
        <v/>
      </c>
      <c r="BG62" s="20">
        <f>IF(OR($A62="",$D62&lt;&gt;"Active"),"",IF($BF62=0,"No coverage",IF($BE62&lt;IF(Dashboard!$B$7="",0,Dashboard!$B$7),"Below assessment target",IF($BC62&lt;IF(Dashboard!$B$5="",0,Dashboard!$B$5),"Below introduction target",IF($BD62&lt;IF(Dashboard!$B$6="",0,Dashboard!$B$6),"Below reinforcement target","OK")))))</f>
        <v/>
      </c>
      <c r="BH62" s="20">
        <f>IF(OR($A62="",$D62&lt;&gt;"Active"),"",IF($BF62&gt;IF(Dashboard!$B$8="",8,Dashboard!$B$8),"Over-covered",""))</f>
        <v/>
      </c>
    </row>
    <row r="63">
      <c r="A63" s="19">
        <f>IF('Learning Outcomes'!A63="","",'Learning Outcomes'!A63)</f>
        <v/>
      </c>
      <c r="B63" s="20">
        <f>IF($A63="","",'Learning Outcomes'!B63)</f>
        <v/>
      </c>
      <c r="C63" s="19">
        <f>IF($A63="","",'Learning Outcomes'!C63)</f>
        <v/>
      </c>
      <c r="D63" s="19">
        <f>IF($A63="","",'Learning Outcomes'!F63)</f>
        <v/>
      </c>
      <c r="E63" s="21" t="n"/>
      <c r="F63" s="21" t="n"/>
      <c r="G63" s="21" t="n"/>
      <c r="H63" s="21" t="n"/>
      <c r="I63" s="21" t="n"/>
      <c r="J63" s="21" t="n"/>
      <c r="K63" s="21" t="n"/>
      <c r="L63" s="21" t="n"/>
      <c r="M63" s="21" t="n"/>
      <c r="N63" s="21" t="n"/>
      <c r="O63" s="21" t="n"/>
      <c r="P63" s="21" t="n"/>
      <c r="Q63" s="21" t="n"/>
      <c r="R63" s="21" t="n"/>
      <c r="S63" s="21" t="n"/>
      <c r="T63" s="21" t="n"/>
      <c r="U63" s="21" t="n"/>
      <c r="V63" s="21" t="n"/>
      <c r="W63" s="21" t="n"/>
      <c r="X63" s="21" t="n"/>
      <c r="Y63" s="21" t="n"/>
      <c r="Z63" s="21" t="n"/>
      <c r="AA63" s="21" t="n"/>
      <c r="AB63" s="21" t="n"/>
      <c r="AC63" s="21" t="n"/>
      <c r="AD63" s="21" t="n"/>
      <c r="AE63" s="21" t="n"/>
      <c r="AF63" s="21" t="n"/>
      <c r="AG63" s="21" t="n"/>
      <c r="AH63" s="21" t="n"/>
      <c r="AI63" s="21" t="n"/>
      <c r="AJ63" s="21" t="n"/>
      <c r="AK63" s="21" t="n"/>
      <c r="AL63" s="21" t="n"/>
      <c r="AM63" s="21" t="n"/>
      <c r="AN63" s="21" t="n"/>
      <c r="AO63" s="21" t="n"/>
      <c r="AP63" s="21" t="n"/>
      <c r="AQ63" s="21" t="n"/>
      <c r="AR63" s="21" t="n"/>
      <c r="AS63" s="21" t="n"/>
      <c r="AT63" s="21" t="n"/>
      <c r="AU63" s="21" t="n"/>
      <c r="AV63" s="21" t="n"/>
      <c r="AW63" s="21" t="n"/>
      <c r="AX63" s="21" t="n"/>
      <c r="AY63" s="21" t="n"/>
      <c r="AZ63" s="21" t="n"/>
      <c r="BA63" s="21" t="n"/>
      <c r="BB63" s="21" t="n"/>
      <c r="BC63" s="19">
        <f>IF(OR($A63="",$D63&lt;&gt;"Active"),"",COUNTIFS($E63:$BB63,"I",$E$5:$BB$5,"Active"))</f>
        <v/>
      </c>
      <c r="BD63" s="19">
        <f>IF(OR($A63="",$D63&lt;&gt;"Active"),"",COUNTIFS($E63:$BB63,"R",$E$5:$BB$5,"Active"))</f>
        <v/>
      </c>
      <c r="BE63" s="19">
        <f>IF(OR($A63="",$D63&lt;&gt;"Active"),"",COUNTIFS($E63:$BB63,"A",$E$5:$BB$5,"Active"))</f>
        <v/>
      </c>
      <c r="BF63" s="19">
        <f>IF(OR($A63="",$D63&lt;&gt;"Active"),"",SUM($BC63:$BE63))</f>
        <v/>
      </c>
      <c r="BG63" s="20">
        <f>IF(OR($A63="",$D63&lt;&gt;"Active"),"",IF($BF63=0,"No coverage",IF($BE63&lt;IF(Dashboard!$B$7="",0,Dashboard!$B$7),"Below assessment target",IF($BC63&lt;IF(Dashboard!$B$5="",0,Dashboard!$B$5),"Below introduction target",IF($BD63&lt;IF(Dashboard!$B$6="",0,Dashboard!$B$6),"Below reinforcement target","OK")))))</f>
        <v/>
      </c>
      <c r="BH63" s="20">
        <f>IF(OR($A63="",$D63&lt;&gt;"Active"),"",IF($BF63&gt;IF(Dashboard!$B$8="",8,Dashboard!$B$8),"Over-covered",""))</f>
        <v/>
      </c>
    </row>
    <row r="64">
      <c r="A64" s="19">
        <f>IF('Learning Outcomes'!A64="","",'Learning Outcomes'!A64)</f>
        <v/>
      </c>
      <c r="B64" s="20">
        <f>IF($A64="","",'Learning Outcomes'!B64)</f>
        <v/>
      </c>
      <c r="C64" s="19">
        <f>IF($A64="","",'Learning Outcomes'!C64)</f>
        <v/>
      </c>
      <c r="D64" s="19">
        <f>IF($A64="","",'Learning Outcomes'!F64)</f>
        <v/>
      </c>
      <c r="E64" s="21" t="n"/>
      <c r="F64" s="21" t="n"/>
      <c r="G64" s="21" t="n"/>
      <c r="H64" s="21" t="n"/>
      <c r="I64" s="21" t="n"/>
      <c r="J64" s="21" t="n"/>
      <c r="K64" s="21" t="n"/>
      <c r="L64" s="21" t="n"/>
      <c r="M64" s="21" t="n"/>
      <c r="N64" s="21" t="n"/>
      <c r="O64" s="21" t="n"/>
      <c r="P64" s="21" t="n"/>
      <c r="Q64" s="21" t="n"/>
      <c r="R64" s="21" t="n"/>
      <c r="S64" s="21" t="n"/>
      <c r="T64" s="21" t="n"/>
      <c r="U64" s="21" t="n"/>
      <c r="V64" s="21" t="n"/>
      <c r="W64" s="21" t="n"/>
      <c r="X64" s="21" t="n"/>
      <c r="Y64" s="21" t="n"/>
      <c r="Z64" s="21" t="n"/>
      <c r="AA64" s="21" t="n"/>
      <c r="AB64" s="21" t="n"/>
      <c r="AC64" s="21" t="n"/>
      <c r="AD64" s="21" t="n"/>
      <c r="AE64" s="21" t="n"/>
      <c r="AF64" s="21" t="n"/>
      <c r="AG64" s="21" t="n"/>
      <c r="AH64" s="21" t="n"/>
      <c r="AI64" s="21" t="n"/>
      <c r="AJ64" s="21" t="n"/>
      <c r="AK64" s="21" t="n"/>
      <c r="AL64" s="21" t="n"/>
      <c r="AM64" s="21" t="n"/>
      <c r="AN64" s="21" t="n"/>
      <c r="AO64" s="21" t="n"/>
      <c r="AP64" s="21" t="n"/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19">
        <f>IF(OR($A64="",$D64&lt;&gt;"Active"),"",COUNTIFS($E64:$BB64,"I",$E$5:$BB$5,"Active"))</f>
        <v/>
      </c>
      <c r="BD64" s="19">
        <f>IF(OR($A64="",$D64&lt;&gt;"Active"),"",COUNTIFS($E64:$BB64,"R",$E$5:$BB$5,"Active"))</f>
        <v/>
      </c>
      <c r="BE64" s="19">
        <f>IF(OR($A64="",$D64&lt;&gt;"Active"),"",COUNTIFS($E64:$BB64,"A",$E$5:$BB$5,"Active"))</f>
        <v/>
      </c>
      <c r="BF64" s="19">
        <f>IF(OR($A64="",$D64&lt;&gt;"Active"),"",SUM($BC64:$BE64))</f>
        <v/>
      </c>
      <c r="BG64" s="20">
        <f>IF(OR($A64="",$D64&lt;&gt;"Active"),"",IF($BF64=0,"No coverage",IF($BE64&lt;IF(Dashboard!$B$7="",0,Dashboard!$B$7),"Below assessment target",IF($BC64&lt;IF(Dashboard!$B$5="",0,Dashboard!$B$5),"Below introduction target",IF($BD64&lt;IF(Dashboard!$B$6="",0,Dashboard!$B$6),"Below reinforcement target","OK")))))</f>
        <v/>
      </c>
      <c r="BH64" s="20">
        <f>IF(OR($A64="",$D64&lt;&gt;"Active"),"",IF($BF64&gt;IF(Dashboard!$B$8="",8,Dashboard!$B$8),"Over-covered",""))</f>
        <v/>
      </c>
    </row>
    <row r="65">
      <c r="A65" s="19">
        <f>IF('Learning Outcomes'!A65="","",'Learning Outcomes'!A65)</f>
        <v/>
      </c>
      <c r="B65" s="20">
        <f>IF($A65="","",'Learning Outcomes'!B65)</f>
        <v/>
      </c>
      <c r="C65" s="19">
        <f>IF($A65="","",'Learning Outcomes'!C65)</f>
        <v/>
      </c>
      <c r="D65" s="19">
        <f>IF($A65="","",'Learning Outcomes'!F65)</f>
        <v/>
      </c>
      <c r="E65" s="21" t="n"/>
      <c r="F65" s="21" t="n"/>
      <c r="G65" s="21" t="n"/>
      <c r="H65" s="21" t="n"/>
      <c r="I65" s="21" t="n"/>
      <c r="J65" s="21" t="n"/>
      <c r="K65" s="21" t="n"/>
      <c r="L65" s="21" t="n"/>
      <c r="M65" s="21" t="n"/>
      <c r="N65" s="21" t="n"/>
      <c r="O65" s="21" t="n"/>
      <c r="P65" s="21" t="n"/>
      <c r="Q65" s="21" t="n"/>
      <c r="R65" s="21" t="n"/>
      <c r="S65" s="21" t="n"/>
      <c r="T65" s="21" t="n"/>
      <c r="U65" s="21" t="n"/>
      <c r="V65" s="21" t="n"/>
      <c r="W65" s="21" t="n"/>
      <c r="X65" s="21" t="n"/>
      <c r="Y65" s="21" t="n"/>
      <c r="Z65" s="21" t="n"/>
      <c r="AA65" s="21" t="n"/>
      <c r="AB65" s="21" t="n"/>
      <c r="AC65" s="21" t="n"/>
      <c r="AD65" s="21" t="n"/>
      <c r="AE65" s="21" t="n"/>
      <c r="AF65" s="21" t="n"/>
      <c r="AG65" s="21" t="n"/>
      <c r="AH65" s="21" t="n"/>
      <c r="AI65" s="21" t="n"/>
      <c r="AJ65" s="21" t="n"/>
      <c r="AK65" s="21" t="n"/>
      <c r="AL65" s="21" t="n"/>
      <c r="AM65" s="21" t="n"/>
      <c r="AN65" s="21" t="n"/>
      <c r="AO65" s="21" t="n"/>
      <c r="AP65" s="21" t="n"/>
      <c r="AQ65" s="21" t="n"/>
      <c r="AR65" s="21" t="n"/>
      <c r="AS65" s="21" t="n"/>
      <c r="AT65" s="21" t="n"/>
      <c r="AU65" s="21" t="n"/>
      <c r="AV65" s="21" t="n"/>
      <c r="AW65" s="21" t="n"/>
      <c r="AX65" s="21" t="n"/>
      <c r="AY65" s="21" t="n"/>
      <c r="AZ65" s="21" t="n"/>
      <c r="BA65" s="21" t="n"/>
      <c r="BB65" s="21" t="n"/>
      <c r="BC65" s="19">
        <f>IF(OR($A65="",$D65&lt;&gt;"Active"),"",COUNTIFS($E65:$BB65,"I",$E$5:$BB$5,"Active"))</f>
        <v/>
      </c>
      <c r="BD65" s="19">
        <f>IF(OR($A65="",$D65&lt;&gt;"Active"),"",COUNTIFS($E65:$BB65,"R",$E$5:$BB$5,"Active"))</f>
        <v/>
      </c>
      <c r="BE65" s="19">
        <f>IF(OR($A65="",$D65&lt;&gt;"Active"),"",COUNTIFS($E65:$BB65,"A",$E$5:$BB$5,"Active"))</f>
        <v/>
      </c>
      <c r="BF65" s="19">
        <f>IF(OR($A65="",$D65&lt;&gt;"Active"),"",SUM($BC65:$BE65))</f>
        <v/>
      </c>
      <c r="BG65" s="20">
        <f>IF(OR($A65="",$D65&lt;&gt;"Active"),"",IF($BF65=0,"No coverage",IF($BE65&lt;IF(Dashboard!$B$7="",0,Dashboard!$B$7),"Below assessment target",IF($BC65&lt;IF(Dashboard!$B$5="",0,Dashboard!$B$5),"Below introduction target",IF($BD65&lt;IF(Dashboard!$B$6="",0,Dashboard!$B$6),"Below reinforcement target","OK")))))</f>
        <v/>
      </c>
      <c r="BH65" s="20">
        <f>IF(OR($A65="",$D65&lt;&gt;"Active"),"",IF($BF65&gt;IF(Dashboard!$B$8="",8,Dashboard!$B$8),"Over-covered",""))</f>
        <v/>
      </c>
    </row>
    <row r="66">
      <c r="A66" s="19">
        <f>IF('Learning Outcomes'!A66="","",'Learning Outcomes'!A66)</f>
        <v/>
      </c>
      <c r="B66" s="20">
        <f>IF($A66="","",'Learning Outcomes'!B66)</f>
        <v/>
      </c>
      <c r="C66" s="19">
        <f>IF($A66="","",'Learning Outcomes'!C66)</f>
        <v/>
      </c>
      <c r="D66" s="19">
        <f>IF($A66="","",'Learning Outcomes'!F66)</f>
        <v/>
      </c>
      <c r="E66" s="21" t="n"/>
      <c r="F66" s="21" t="n"/>
      <c r="G66" s="21" t="n"/>
      <c r="H66" s="21" t="n"/>
      <c r="I66" s="21" t="n"/>
      <c r="J66" s="21" t="n"/>
      <c r="K66" s="21" t="n"/>
      <c r="L66" s="21" t="n"/>
      <c r="M66" s="21" t="n"/>
      <c r="N66" s="21" t="n"/>
      <c r="O66" s="21" t="n"/>
      <c r="P66" s="21" t="n"/>
      <c r="Q66" s="21" t="n"/>
      <c r="R66" s="21" t="n"/>
      <c r="S66" s="21" t="n"/>
      <c r="T66" s="21" t="n"/>
      <c r="U66" s="21" t="n"/>
      <c r="V66" s="21" t="n"/>
      <c r="W66" s="21" t="n"/>
      <c r="X66" s="21" t="n"/>
      <c r="Y66" s="21" t="n"/>
      <c r="Z66" s="21" t="n"/>
      <c r="AA66" s="21" t="n"/>
      <c r="AB66" s="21" t="n"/>
      <c r="AC66" s="21" t="n"/>
      <c r="AD66" s="21" t="n"/>
      <c r="AE66" s="21" t="n"/>
      <c r="AF66" s="21" t="n"/>
      <c r="AG66" s="21" t="n"/>
      <c r="AH66" s="21" t="n"/>
      <c r="AI66" s="21" t="n"/>
      <c r="AJ66" s="21" t="n"/>
      <c r="AK66" s="21" t="n"/>
      <c r="AL66" s="21" t="n"/>
      <c r="AM66" s="21" t="n"/>
      <c r="AN66" s="21" t="n"/>
      <c r="AO66" s="21" t="n"/>
      <c r="AP66" s="21" t="n"/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19">
        <f>IF(OR($A66="",$D66&lt;&gt;"Active"),"",COUNTIFS($E66:$BB66,"I",$E$5:$BB$5,"Active"))</f>
        <v/>
      </c>
      <c r="BD66" s="19">
        <f>IF(OR($A66="",$D66&lt;&gt;"Active"),"",COUNTIFS($E66:$BB66,"R",$E$5:$BB$5,"Active"))</f>
        <v/>
      </c>
      <c r="BE66" s="19">
        <f>IF(OR($A66="",$D66&lt;&gt;"Active"),"",COUNTIFS($E66:$BB66,"A",$E$5:$BB$5,"Active"))</f>
        <v/>
      </c>
      <c r="BF66" s="19">
        <f>IF(OR($A66="",$D66&lt;&gt;"Active"),"",SUM($BC66:$BE66))</f>
        <v/>
      </c>
      <c r="BG66" s="20">
        <f>IF(OR($A66="",$D66&lt;&gt;"Active"),"",IF($BF66=0,"No coverage",IF($BE66&lt;IF(Dashboard!$B$7="",0,Dashboard!$B$7),"Below assessment target",IF($BC66&lt;IF(Dashboard!$B$5="",0,Dashboard!$B$5),"Below introduction target",IF($BD66&lt;IF(Dashboard!$B$6="",0,Dashboard!$B$6),"Below reinforcement target","OK")))))</f>
        <v/>
      </c>
      <c r="BH66" s="20">
        <f>IF(OR($A66="",$D66&lt;&gt;"Active"),"",IF($BF66&gt;IF(Dashboard!$B$8="",8,Dashboard!$B$8),"Over-covered",""))</f>
        <v/>
      </c>
    </row>
    <row r="67">
      <c r="A67" s="19">
        <f>IF('Learning Outcomes'!A67="","",'Learning Outcomes'!A67)</f>
        <v/>
      </c>
      <c r="B67" s="20">
        <f>IF($A67="","",'Learning Outcomes'!B67)</f>
        <v/>
      </c>
      <c r="C67" s="19">
        <f>IF($A67="","",'Learning Outcomes'!C67)</f>
        <v/>
      </c>
      <c r="D67" s="19">
        <f>IF($A67="","",'Learning Outcomes'!F67)</f>
        <v/>
      </c>
      <c r="E67" s="21" t="n"/>
      <c r="F67" s="21" t="n"/>
      <c r="G67" s="21" t="n"/>
      <c r="H67" s="21" t="n"/>
      <c r="I67" s="21" t="n"/>
      <c r="J67" s="21" t="n"/>
      <c r="K67" s="21" t="n"/>
      <c r="L67" s="21" t="n"/>
      <c r="M67" s="21" t="n"/>
      <c r="N67" s="21" t="n"/>
      <c r="O67" s="21" t="n"/>
      <c r="P67" s="21" t="n"/>
      <c r="Q67" s="21" t="n"/>
      <c r="R67" s="21" t="n"/>
      <c r="S67" s="21" t="n"/>
      <c r="T67" s="21" t="n"/>
      <c r="U67" s="21" t="n"/>
      <c r="V67" s="21" t="n"/>
      <c r="W67" s="21" t="n"/>
      <c r="X67" s="21" t="n"/>
      <c r="Y67" s="21" t="n"/>
      <c r="Z67" s="21" t="n"/>
      <c r="AA67" s="21" t="n"/>
      <c r="AB67" s="21" t="n"/>
      <c r="AC67" s="21" t="n"/>
      <c r="AD67" s="21" t="n"/>
      <c r="AE67" s="21" t="n"/>
      <c r="AF67" s="21" t="n"/>
      <c r="AG67" s="21" t="n"/>
      <c r="AH67" s="21" t="n"/>
      <c r="AI67" s="21" t="n"/>
      <c r="AJ67" s="21" t="n"/>
      <c r="AK67" s="21" t="n"/>
      <c r="AL67" s="21" t="n"/>
      <c r="AM67" s="21" t="n"/>
      <c r="AN67" s="21" t="n"/>
      <c r="AO67" s="21" t="n"/>
      <c r="AP67" s="21" t="n"/>
      <c r="AQ67" s="21" t="n"/>
      <c r="AR67" s="21" t="n"/>
      <c r="AS67" s="21" t="n"/>
      <c r="AT67" s="21" t="n"/>
      <c r="AU67" s="21" t="n"/>
      <c r="AV67" s="21" t="n"/>
      <c r="AW67" s="21" t="n"/>
      <c r="AX67" s="21" t="n"/>
      <c r="AY67" s="21" t="n"/>
      <c r="AZ67" s="21" t="n"/>
      <c r="BA67" s="21" t="n"/>
      <c r="BB67" s="21" t="n"/>
      <c r="BC67" s="19">
        <f>IF(OR($A67="",$D67&lt;&gt;"Active"),"",COUNTIFS($E67:$BB67,"I",$E$5:$BB$5,"Active"))</f>
        <v/>
      </c>
      <c r="BD67" s="19">
        <f>IF(OR($A67="",$D67&lt;&gt;"Active"),"",COUNTIFS($E67:$BB67,"R",$E$5:$BB$5,"Active"))</f>
        <v/>
      </c>
      <c r="BE67" s="19">
        <f>IF(OR($A67="",$D67&lt;&gt;"Active"),"",COUNTIFS($E67:$BB67,"A",$E$5:$BB$5,"Active"))</f>
        <v/>
      </c>
      <c r="BF67" s="19">
        <f>IF(OR($A67="",$D67&lt;&gt;"Active"),"",SUM($BC67:$BE67))</f>
        <v/>
      </c>
      <c r="BG67" s="20">
        <f>IF(OR($A67="",$D67&lt;&gt;"Active"),"",IF($BF67=0,"No coverage",IF($BE67&lt;IF(Dashboard!$B$7="",0,Dashboard!$B$7),"Below assessment target",IF($BC67&lt;IF(Dashboard!$B$5="",0,Dashboard!$B$5),"Below introduction target",IF($BD67&lt;IF(Dashboard!$B$6="",0,Dashboard!$B$6),"Below reinforcement target","OK")))))</f>
        <v/>
      </c>
      <c r="BH67" s="20">
        <f>IF(OR($A67="",$D67&lt;&gt;"Active"),"",IF($BF67&gt;IF(Dashboard!$B$8="",8,Dashboard!$B$8),"Over-covered",""))</f>
        <v/>
      </c>
    </row>
    <row r="68">
      <c r="A68" s="19">
        <f>IF('Learning Outcomes'!A68="","",'Learning Outcomes'!A68)</f>
        <v/>
      </c>
      <c r="B68" s="20">
        <f>IF($A68="","",'Learning Outcomes'!B68)</f>
        <v/>
      </c>
      <c r="C68" s="19">
        <f>IF($A68="","",'Learning Outcomes'!C68)</f>
        <v/>
      </c>
      <c r="D68" s="19">
        <f>IF($A68="","",'Learning Outcomes'!F68)</f>
        <v/>
      </c>
      <c r="E68" s="21" t="n"/>
      <c r="F68" s="21" t="n"/>
      <c r="G68" s="21" t="n"/>
      <c r="H68" s="21" t="n"/>
      <c r="I68" s="21" t="n"/>
      <c r="J68" s="21" t="n"/>
      <c r="K68" s="21" t="n"/>
      <c r="L68" s="21" t="n"/>
      <c r="M68" s="21" t="n"/>
      <c r="N68" s="21" t="n"/>
      <c r="O68" s="21" t="n"/>
      <c r="P68" s="21" t="n"/>
      <c r="Q68" s="21" t="n"/>
      <c r="R68" s="21" t="n"/>
      <c r="S68" s="21" t="n"/>
      <c r="T68" s="21" t="n"/>
      <c r="U68" s="21" t="n"/>
      <c r="V68" s="21" t="n"/>
      <c r="W68" s="21" t="n"/>
      <c r="X68" s="21" t="n"/>
      <c r="Y68" s="21" t="n"/>
      <c r="Z68" s="21" t="n"/>
      <c r="AA68" s="21" t="n"/>
      <c r="AB68" s="21" t="n"/>
      <c r="AC68" s="21" t="n"/>
      <c r="AD68" s="21" t="n"/>
      <c r="AE68" s="21" t="n"/>
      <c r="AF68" s="21" t="n"/>
      <c r="AG68" s="21" t="n"/>
      <c r="AH68" s="21" t="n"/>
      <c r="AI68" s="21" t="n"/>
      <c r="AJ68" s="21" t="n"/>
      <c r="AK68" s="21" t="n"/>
      <c r="AL68" s="21" t="n"/>
      <c r="AM68" s="21" t="n"/>
      <c r="AN68" s="21" t="n"/>
      <c r="AO68" s="21" t="n"/>
      <c r="AP68" s="21" t="n"/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19">
        <f>IF(OR($A68="",$D68&lt;&gt;"Active"),"",COUNTIFS($E68:$BB68,"I",$E$5:$BB$5,"Active"))</f>
        <v/>
      </c>
      <c r="BD68" s="19">
        <f>IF(OR($A68="",$D68&lt;&gt;"Active"),"",COUNTIFS($E68:$BB68,"R",$E$5:$BB$5,"Active"))</f>
        <v/>
      </c>
      <c r="BE68" s="19">
        <f>IF(OR($A68="",$D68&lt;&gt;"Active"),"",COUNTIFS($E68:$BB68,"A",$E$5:$BB$5,"Active"))</f>
        <v/>
      </c>
      <c r="BF68" s="19">
        <f>IF(OR($A68="",$D68&lt;&gt;"Active"),"",SUM($BC68:$BE68))</f>
        <v/>
      </c>
      <c r="BG68" s="20">
        <f>IF(OR($A68="",$D68&lt;&gt;"Active"),"",IF($BF68=0,"No coverage",IF($BE68&lt;IF(Dashboard!$B$7="",0,Dashboard!$B$7),"Below assessment target",IF($BC68&lt;IF(Dashboard!$B$5="",0,Dashboard!$B$5),"Below introduction target",IF($BD68&lt;IF(Dashboard!$B$6="",0,Dashboard!$B$6),"Below reinforcement target","OK")))))</f>
        <v/>
      </c>
      <c r="BH68" s="20">
        <f>IF(OR($A68="",$D68&lt;&gt;"Active"),"",IF($BF68&gt;IF(Dashboard!$B$8="",8,Dashboard!$B$8),"Over-covered",""))</f>
        <v/>
      </c>
    </row>
    <row r="69">
      <c r="A69" s="19">
        <f>IF('Learning Outcomes'!A69="","",'Learning Outcomes'!A69)</f>
        <v/>
      </c>
      <c r="B69" s="20">
        <f>IF($A69="","",'Learning Outcomes'!B69)</f>
        <v/>
      </c>
      <c r="C69" s="19">
        <f>IF($A69="","",'Learning Outcomes'!C69)</f>
        <v/>
      </c>
      <c r="D69" s="19">
        <f>IF($A69="","",'Learning Outcomes'!F69)</f>
        <v/>
      </c>
      <c r="E69" s="21" t="n"/>
      <c r="F69" s="21" t="n"/>
      <c r="G69" s="21" t="n"/>
      <c r="H69" s="21" t="n"/>
      <c r="I69" s="21" t="n"/>
      <c r="J69" s="21" t="n"/>
      <c r="K69" s="21" t="n"/>
      <c r="L69" s="21" t="n"/>
      <c r="M69" s="21" t="n"/>
      <c r="N69" s="21" t="n"/>
      <c r="O69" s="21" t="n"/>
      <c r="P69" s="21" t="n"/>
      <c r="Q69" s="21" t="n"/>
      <c r="R69" s="21" t="n"/>
      <c r="S69" s="21" t="n"/>
      <c r="T69" s="21" t="n"/>
      <c r="U69" s="21" t="n"/>
      <c r="V69" s="21" t="n"/>
      <c r="W69" s="21" t="n"/>
      <c r="X69" s="21" t="n"/>
      <c r="Y69" s="21" t="n"/>
      <c r="Z69" s="21" t="n"/>
      <c r="AA69" s="21" t="n"/>
      <c r="AB69" s="21" t="n"/>
      <c r="AC69" s="21" t="n"/>
      <c r="AD69" s="21" t="n"/>
      <c r="AE69" s="21" t="n"/>
      <c r="AF69" s="21" t="n"/>
      <c r="AG69" s="21" t="n"/>
      <c r="AH69" s="21" t="n"/>
      <c r="AI69" s="21" t="n"/>
      <c r="AJ69" s="21" t="n"/>
      <c r="AK69" s="21" t="n"/>
      <c r="AL69" s="21" t="n"/>
      <c r="AM69" s="21" t="n"/>
      <c r="AN69" s="21" t="n"/>
      <c r="AO69" s="21" t="n"/>
      <c r="AP69" s="21" t="n"/>
      <c r="AQ69" s="21" t="n"/>
      <c r="AR69" s="21" t="n"/>
      <c r="AS69" s="21" t="n"/>
      <c r="AT69" s="21" t="n"/>
      <c r="AU69" s="21" t="n"/>
      <c r="AV69" s="21" t="n"/>
      <c r="AW69" s="21" t="n"/>
      <c r="AX69" s="21" t="n"/>
      <c r="AY69" s="21" t="n"/>
      <c r="AZ69" s="21" t="n"/>
      <c r="BA69" s="21" t="n"/>
      <c r="BB69" s="21" t="n"/>
      <c r="BC69" s="19">
        <f>IF(OR($A69="",$D69&lt;&gt;"Active"),"",COUNTIFS($E69:$BB69,"I",$E$5:$BB$5,"Active"))</f>
        <v/>
      </c>
      <c r="BD69" s="19">
        <f>IF(OR($A69="",$D69&lt;&gt;"Active"),"",COUNTIFS($E69:$BB69,"R",$E$5:$BB$5,"Active"))</f>
        <v/>
      </c>
      <c r="BE69" s="19">
        <f>IF(OR($A69="",$D69&lt;&gt;"Active"),"",COUNTIFS($E69:$BB69,"A",$E$5:$BB$5,"Active"))</f>
        <v/>
      </c>
      <c r="BF69" s="19">
        <f>IF(OR($A69="",$D69&lt;&gt;"Active"),"",SUM($BC69:$BE69))</f>
        <v/>
      </c>
      <c r="BG69" s="20">
        <f>IF(OR($A69="",$D69&lt;&gt;"Active"),"",IF($BF69=0,"No coverage",IF($BE69&lt;IF(Dashboard!$B$7="",0,Dashboard!$B$7),"Below assessment target",IF($BC69&lt;IF(Dashboard!$B$5="",0,Dashboard!$B$5),"Below introduction target",IF($BD69&lt;IF(Dashboard!$B$6="",0,Dashboard!$B$6),"Below reinforcement target","OK")))))</f>
        <v/>
      </c>
      <c r="BH69" s="20">
        <f>IF(OR($A69="",$D69&lt;&gt;"Active"),"",IF($BF69&gt;IF(Dashboard!$B$8="",8,Dashboard!$B$8),"Over-covered",""))</f>
        <v/>
      </c>
    </row>
    <row r="70">
      <c r="A70" s="19">
        <f>IF('Learning Outcomes'!A70="","",'Learning Outcomes'!A70)</f>
        <v/>
      </c>
      <c r="B70" s="20">
        <f>IF($A70="","",'Learning Outcomes'!B70)</f>
        <v/>
      </c>
      <c r="C70" s="19">
        <f>IF($A70="","",'Learning Outcomes'!C70)</f>
        <v/>
      </c>
      <c r="D70" s="19">
        <f>IF($A70="","",'Learning Outcomes'!F70)</f>
        <v/>
      </c>
      <c r="E70" s="21" t="n"/>
      <c r="F70" s="21" t="n"/>
      <c r="G70" s="21" t="n"/>
      <c r="H70" s="21" t="n"/>
      <c r="I70" s="21" t="n"/>
      <c r="J70" s="21" t="n"/>
      <c r="K70" s="21" t="n"/>
      <c r="L70" s="21" t="n"/>
      <c r="M70" s="21" t="n"/>
      <c r="N70" s="21" t="n"/>
      <c r="O70" s="21" t="n"/>
      <c r="P70" s="21" t="n"/>
      <c r="Q70" s="21" t="n"/>
      <c r="R70" s="21" t="n"/>
      <c r="S70" s="21" t="n"/>
      <c r="T70" s="21" t="n"/>
      <c r="U70" s="21" t="n"/>
      <c r="V70" s="21" t="n"/>
      <c r="W70" s="21" t="n"/>
      <c r="X70" s="21" t="n"/>
      <c r="Y70" s="21" t="n"/>
      <c r="Z70" s="21" t="n"/>
      <c r="AA70" s="21" t="n"/>
      <c r="AB70" s="21" t="n"/>
      <c r="AC70" s="21" t="n"/>
      <c r="AD70" s="21" t="n"/>
      <c r="AE70" s="21" t="n"/>
      <c r="AF70" s="21" t="n"/>
      <c r="AG70" s="21" t="n"/>
      <c r="AH70" s="21" t="n"/>
      <c r="AI70" s="21" t="n"/>
      <c r="AJ70" s="21" t="n"/>
      <c r="AK70" s="21" t="n"/>
      <c r="AL70" s="21" t="n"/>
      <c r="AM70" s="21" t="n"/>
      <c r="AN70" s="21" t="n"/>
      <c r="AO70" s="21" t="n"/>
      <c r="AP70" s="21" t="n"/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19">
        <f>IF(OR($A70="",$D70&lt;&gt;"Active"),"",COUNTIFS($E70:$BB70,"I",$E$5:$BB$5,"Active"))</f>
        <v/>
      </c>
      <c r="BD70" s="19">
        <f>IF(OR($A70="",$D70&lt;&gt;"Active"),"",COUNTIFS($E70:$BB70,"R",$E$5:$BB$5,"Active"))</f>
        <v/>
      </c>
      <c r="BE70" s="19">
        <f>IF(OR($A70="",$D70&lt;&gt;"Active"),"",COUNTIFS($E70:$BB70,"A",$E$5:$BB$5,"Active"))</f>
        <v/>
      </c>
      <c r="BF70" s="19">
        <f>IF(OR($A70="",$D70&lt;&gt;"Active"),"",SUM($BC70:$BE70))</f>
        <v/>
      </c>
      <c r="BG70" s="20">
        <f>IF(OR($A70="",$D70&lt;&gt;"Active"),"",IF($BF70=0,"No coverage",IF($BE70&lt;IF(Dashboard!$B$7="",0,Dashboard!$B$7),"Below assessment target",IF($BC70&lt;IF(Dashboard!$B$5="",0,Dashboard!$B$5),"Below introduction target",IF($BD70&lt;IF(Dashboard!$B$6="",0,Dashboard!$B$6),"Below reinforcement target","OK")))))</f>
        <v/>
      </c>
      <c r="BH70" s="20">
        <f>IF(OR($A70="",$D70&lt;&gt;"Active"),"",IF($BF70&gt;IF(Dashboard!$B$8="",8,Dashboard!$B$8),"Over-covered",""))</f>
        <v/>
      </c>
    </row>
    <row r="71">
      <c r="A71" s="19">
        <f>IF('Learning Outcomes'!A71="","",'Learning Outcomes'!A71)</f>
        <v/>
      </c>
      <c r="B71" s="20">
        <f>IF($A71="","",'Learning Outcomes'!B71)</f>
        <v/>
      </c>
      <c r="C71" s="19">
        <f>IF($A71="","",'Learning Outcomes'!C71)</f>
        <v/>
      </c>
      <c r="D71" s="19">
        <f>IF($A71="","",'Learning Outcomes'!F71)</f>
        <v/>
      </c>
      <c r="E71" s="21" t="n"/>
      <c r="F71" s="21" t="n"/>
      <c r="G71" s="21" t="n"/>
      <c r="H71" s="21" t="n"/>
      <c r="I71" s="21" t="n"/>
      <c r="J71" s="21" t="n"/>
      <c r="K71" s="21" t="n"/>
      <c r="L71" s="21" t="n"/>
      <c r="M71" s="21" t="n"/>
      <c r="N71" s="21" t="n"/>
      <c r="O71" s="21" t="n"/>
      <c r="P71" s="21" t="n"/>
      <c r="Q71" s="21" t="n"/>
      <c r="R71" s="21" t="n"/>
      <c r="S71" s="21" t="n"/>
      <c r="T71" s="21" t="n"/>
      <c r="U71" s="21" t="n"/>
      <c r="V71" s="21" t="n"/>
      <c r="W71" s="21" t="n"/>
      <c r="X71" s="21" t="n"/>
      <c r="Y71" s="21" t="n"/>
      <c r="Z71" s="21" t="n"/>
      <c r="AA71" s="21" t="n"/>
      <c r="AB71" s="21" t="n"/>
      <c r="AC71" s="21" t="n"/>
      <c r="AD71" s="21" t="n"/>
      <c r="AE71" s="21" t="n"/>
      <c r="AF71" s="21" t="n"/>
      <c r="AG71" s="21" t="n"/>
      <c r="AH71" s="21" t="n"/>
      <c r="AI71" s="21" t="n"/>
      <c r="AJ71" s="21" t="n"/>
      <c r="AK71" s="21" t="n"/>
      <c r="AL71" s="21" t="n"/>
      <c r="AM71" s="21" t="n"/>
      <c r="AN71" s="21" t="n"/>
      <c r="AO71" s="21" t="n"/>
      <c r="AP71" s="21" t="n"/>
      <c r="AQ71" s="21" t="n"/>
      <c r="AR71" s="21" t="n"/>
      <c r="AS71" s="21" t="n"/>
      <c r="AT71" s="21" t="n"/>
      <c r="AU71" s="21" t="n"/>
      <c r="AV71" s="21" t="n"/>
      <c r="AW71" s="21" t="n"/>
      <c r="AX71" s="21" t="n"/>
      <c r="AY71" s="21" t="n"/>
      <c r="AZ71" s="21" t="n"/>
      <c r="BA71" s="21" t="n"/>
      <c r="BB71" s="21" t="n"/>
      <c r="BC71" s="19">
        <f>IF(OR($A71="",$D71&lt;&gt;"Active"),"",COUNTIFS($E71:$BB71,"I",$E$5:$BB$5,"Active"))</f>
        <v/>
      </c>
      <c r="BD71" s="19">
        <f>IF(OR($A71="",$D71&lt;&gt;"Active"),"",COUNTIFS($E71:$BB71,"R",$E$5:$BB$5,"Active"))</f>
        <v/>
      </c>
      <c r="BE71" s="19">
        <f>IF(OR($A71="",$D71&lt;&gt;"Active"),"",COUNTIFS($E71:$BB71,"A",$E$5:$BB$5,"Active"))</f>
        <v/>
      </c>
      <c r="BF71" s="19">
        <f>IF(OR($A71="",$D71&lt;&gt;"Active"),"",SUM($BC71:$BE71))</f>
        <v/>
      </c>
      <c r="BG71" s="20">
        <f>IF(OR($A71="",$D71&lt;&gt;"Active"),"",IF($BF71=0,"No coverage",IF($BE71&lt;IF(Dashboard!$B$7="",0,Dashboard!$B$7),"Below assessment target",IF($BC71&lt;IF(Dashboard!$B$5="",0,Dashboard!$B$5),"Below introduction target",IF($BD71&lt;IF(Dashboard!$B$6="",0,Dashboard!$B$6),"Below reinforcement target","OK")))))</f>
        <v/>
      </c>
      <c r="BH71" s="20">
        <f>IF(OR($A71="",$D71&lt;&gt;"Active"),"",IF($BF71&gt;IF(Dashboard!$B$8="",8,Dashboard!$B$8),"Over-covered",""))</f>
        <v/>
      </c>
    </row>
    <row r="72">
      <c r="A72" s="19">
        <f>IF('Learning Outcomes'!A72="","",'Learning Outcomes'!A72)</f>
        <v/>
      </c>
      <c r="B72" s="20">
        <f>IF($A72="","",'Learning Outcomes'!B72)</f>
        <v/>
      </c>
      <c r="C72" s="19">
        <f>IF($A72="","",'Learning Outcomes'!C72)</f>
        <v/>
      </c>
      <c r="D72" s="19">
        <f>IF($A72="","",'Learning Outcomes'!F72)</f>
        <v/>
      </c>
      <c r="E72" s="21" t="n"/>
      <c r="F72" s="21" t="n"/>
      <c r="G72" s="21" t="n"/>
      <c r="H72" s="21" t="n"/>
      <c r="I72" s="21" t="n"/>
      <c r="J72" s="21" t="n"/>
      <c r="K72" s="21" t="n"/>
      <c r="L72" s="21" t="n"/>
      <c r="M72" s="21" t="n"/>
      <c r="N72" s="21" t="n"/>
      <c r="O72" s="21" t="n"/>
      <c r="P72" s="21" t="n"/>
      <c r="Q72" s="21" t="n"/>
      <c r="R72" s="21" t="n"/>
      <c r="S72" s="21" t="n"/>
      <c r="T72" s="21" t="n"/>
      <c r="U72" s="21" t="n"/>
      <c r="V72" s="21" t="n"/>
      <c r="W72" s="21" t="n"/>
      <c r="X72" s="21" t="n"/>
      <c r="Y72" s="21" t="n"/>
      <c r="Z72" s="21" t="n"/>
      <c r="AA72" s="21" t="n"/>
      <c r="AB72" s="21" t="n"/>
      <c r="AC72" s="21" t="n"/>
      <c r="AD72" s="21" t="n"/>
      <c r="AE72" s="21" t="n"/>
      <c r="AF72" s="21" t="n"/>
      <c r="AG72" s="21" t="n"/>
      <c r="AH72" s="21" t="n"/>
      <c r="AI72" s="21" t="n"/>
      <c r="AJ72" s="21" t="n"/>
      <c r="AK72" s="21" t="n"/>
      <c r="AL72" s="21" t="n"/>
      <c r="AM72" s="21" t="n"/>
      <c r="AN72" s="21" t="n"/>
      <c r="AO72" s="21" t="n"/>
      <c r="AP72" s="21" t="n"/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19">
        <f>IF(OR($A72="",$D72&lt;&gt;"Active"),"",COUNTIFS($E72:$BB72,"I",$E$5:$BB$5,"Active"))</f>
        <v/>
      </c>
      <c r="BD72" s="19">
        <f>IF(OR($A72="",$D72&lt;&gt;"Active"),"",COUNTIFS($E72:$BB72,"R",$E$5:$BB$5,"Active"))</f>
        <v/>
      </c>
      <c r="BE72" s="19">
        <f>IF(OR($A72="",$D72&lt;&gt;"Active"),"",COUNTIFS($E72:$BB72,"A",$E$5:$BB$5,"Active"))</f>
        <v/>
      </c>
      <c r="BF72" s="19">
        <f>IF(OR($A72="",$D72&lt;&gt;"Active"),"",SUM($BC72:$BE72))</f>
        <v/>
      </c>
      <c r="BG72" s="20">
        <f>IF(OR($A72="",$D72&lt;&gt;"Active"),"",IF($BF72=0,"No coverage",IF($BE72&lt;IF(Dashboard!$B$7="",0,Dashboard!$B$7),"Below assessment target",IF($BC72&lt;IF(Dashboard!$B$5="",0,Dashboard!$B$5),"Below introduction target",IF($BD72&lt;IF(Dashboard!$B$6="",0,Dashboard!$B$6),"Below reinforcement target","OK")))))</f>
        <v/>
      </c>
      <c r="BH72" s="20">
        <f>IF(OR($A72="",$D72&lt;&gt;"Active"),"",IF($BF72&gt;IF(Dashboard!$B$8="",8,Dashboard!$B$8),"Over-covered",""))</f>
        <v/>
      </c>
    </row>
    <row r="73">
      <c r="A73" s="19">
        <f>IF('Learning Outcomes'!A73="","",'Learning Outcomes'!A73)</f>
        <v/>
      </c>
      <c r="B73" s="20">
        <f>IF($A73="","",'Learning Outcomes'!B73)</f>
        <v/>
      </c>
      <c r="C73" s="19">
        <f>IF($A73="","",'Learning Outcomes'!C73)</f>
        <v/>
      </c>
      <c r="D73" s="19">
        <f>IF($A73="","",'Learning Outcomes'!F73)</f>
        <v/>
      </c>
      <c r="E73" s="21" t="n"/>
      <c r="F73" s="21" t="n"/>
      <c r="G73" s="21" t="n"/>
      <c r="H73" s="21" t="n"/>
      <c r="I73" s="21" t="n"/>
      <c r="J73" s="21" t="n"/>
      <c r="K73" s="21" t="n"/>
      <c r="L73" s="21" t="n"/>
      <c r="M73" s="21" t="n"/>
      <c r="N73" s="21" t="n"/>
      <c r="O73" s="21" t="n"/>
      <c r="P73" s="21" t="n"/>
      <c r="Q73" s="21" t="n"/>
      <c r="R73" s="21" t="n"/>
      <c r="S73" s="21" t="n"/>
      <c r="T73" s="21" t="n"/>
      <c r="U73" s="21" t="n"/>
      <c r="V73" s="21" t="n"/>
      <c r="W73" s="21" t="n"/>
      <c r="X73" s="21" t="n"/>
      <c r="Y73" s="21" t="n"/>
      <c r="Z73" s="21" t="n"/>
      <c r="AA73" s="21" t="n"/>
      <c r="AB73" s="21" t="n"/>
      <c r="AC73" s="21" t="n"/>
      <c r="AD73" s="21" t="n"/>
      <c r="AE73" s="21" t="n"/>
      <c r="AF73" s="21" t="n"/>
      <c r="AG73" s="21" t="n"/>
      <c r="AH73" s="21" t="n"/>
      <c r="AI73" s="21" t="n"/>
      <c r="AJ73" s="21" t="n"/>
      <c r="AK73" s="21" t="n"/>
      <c r="AL73" s="21" t="n"/>
      <c r="AM73" s="21" t="n"/>
      <c r="AN73" s="21" t="n"/>
      <c r="AO73" s="21" t="n"/>
      <c r="AP73" s="21" t="n"/>
      <c r="AQ73" s="21" t="n"/>
      <c r="AR73" s="21" t="n"/>
      <c r="AS73" s="21" t="n"/>
      <c r="AT73" s="21" t="n"/>
      <c r="AU73" s="21" t="n"/>
      <c r="AV73" s="21" t="n"/>
      <c r="AW73" s="21" t="n"/>
      <c r="AX73" s="21" t="n"/>
      <c r="AY73" s="21" t="n"/>
      <c r="AZ73" s="21" t="n"/>
      <c r="BA73" s="21" t="n"/>
      <c r="BB73" s="21" t="n"/>
      <c r="BC73" s="19">
        <f>IF(OR($A73="",$D73&lt;&gt;"Active"),"",COUNTIFS($E73:$BB73,"I",$E$5:$BB$5,"Active"))</f>
        <v/>
      </c>
      <c r="BD73" s="19">
        <f>IF(OR($A73="",$D73&lt;&gt;"Active"),"",COUNTIFS($E73:$BB73,"R",$E$5:$BB$5,"Active"))</f>
        <v/>
      </c>
      <c r="BE73" s="19">
        <f>IF(OR($A73="",$D73&lt;&gt;"Active"),"",COUNTIFS($E73:$BB73,"A",$E$5:$BB$5,"Active"))</f>
        <v/>
      </c>
      <c r="BF73" s="19">
        <f>IF(OR($A73="",$D73&lt;&gt;"Active"),"",SUM($BC73:$BE73))</f>
        <v/>
      </c>
      <c r="BG73" s="20">
        <f>IF(OR($A73="",$D73&lt;&gt;"Active"),"",IF($BF73=0,"No coverage",IF($BE73&lt;IF(Dashboard!$B$7="",0,Dashboard!$B$7),"Below assessment target",IF($BC73&lt;IF(Dashboard!$B$5="",0,Dashboard!$B$5),"Below introduction target",IF($BD73&lt;IF(Dashboard!$B$6="",0,Dashboard!$B$6),"Below reinforcement target","OK")))))</f>
        <v/>
      </c>
      <c r="BH73" s="20">
        <f>IF(OR($A73="",$D73&lt;&gt;"Active"),"",IF($BF73&gt;IF(Dashboard!$B$8="",8,Dashboard!$B$8),"Over-covered",""))</f>
        <v/>
      </c>
    </row>
    <row r="74">
      <c r="A74" s="19">
        <f>IF('Learning Outcomes'!A74="","",'Learning Outcomes'!A74)</f>
        <v/>
      </c>
      <c r="B74" s="20">
        <f>IF($A74="","",'Learning Outcomes'!B74)</f>
        <v/>
      </c>
      <c r="C74" s="19">
        <f>IF($A74="","",'Learning Outcomes'!C74)</f>
        <v/>
      </c>
      <c r="D74" s="19">
        <f>IF($A74="","",'Learning Outcomes'!F74)</f>
        <v/>
      </c>
      <c r="E74" s="21" t="n"/>
      <c r="F74" s="21" t="n"/>
      <c r="G74" s="21" t="n"/>
      <c r="H74" s="21" t="n"/>
      <c r="I74" s="21" t="n"/>
      <c r="J74" s="21" t="n"/>
      <c r="K74" s="21" t="n"/>
      <c r="L74" s="21" t="n"/>
      <c r="M74" s="21" t="n"/>
      <c r="N74" s="21" t="n"/>
      <c r="O74" s="21" t="n"/>
      <c r="P74" s="21" t="n"/>
      <c r="Q74" s="21" t="n"/>
      <c r="R74" s="21" t="n"/>
      <c r="S74" s="21" t="n"/>
      <c r="T74" s="21" t="n"/>
      <c r="U74" s="21" t="n"/>
      <c r="V74" s="21" t="n"/>
      <c r="W74" s="21" t="n"/>
      <c r="X74" s="21" t="n"/>
      <c r="Y74" s="21" t="n"/>
      <c r="Z74" s="21" t="n"/>
      <c r="AA74" s="21" t="n"/>
      <c r="AB74" s="21" t="n"/>
      <c r="AC74" s="21" t="n"/>
      <c r="AD74" s="21" t="n"/>
      <c r="AE74" s="21" t="n"/>
      <c r="AF74" s="21" t="n"/>
      <c r="AG74" s="21" t="n"/>
      <c r="AH74" s="21" t="n"/>
      <c r="AI74" s="21" t="n"/>
      <c r="AJ74" s="21" t="n"/>
      <c r="AK74" s="21" t="n"/>
      <c r="AL74" s="21" t="n"/>
      <c r="AM74" s="21" t="n"/>
      <c r="AN74" s="21" t="n"/>
      <c r="AO74" s="21" t="n"/>
      <c r="AP74" s="21" t="n"/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19">
        <f>IF(OR($A74="",$D74&lt;&gt;"Active"),"",COUNTIFS($E74:$BB74,"I",$E$5:$BB$5,"Active"))</f>
        <v/>
      </c>
      <c r="BD74" s="19">
        <f>IF(OR($A74="",$D74&lt;&gt;"Active"),"",COUNTIFS($E74:$BB74,"R",$E$5:$BB$5,"Active"))</f>
        <v/>
      </c>
      <c r="BE74" s="19">
        <f>IF(OR($A74="",$D74&lt;&gt;"Active"),"",COUNTIFS($E74:$BB74,"A",$E$5:$BB$5,"Active"))</f>
        <v/>
      </c>
      <c r="BF74" s="19">
        <f>IF(OR($A74="",$D74&lt;&gt;"Active"),"",SUM($BC74:$BE74))</f>
        <v/>
      </c>
      <c r="BG74" s="20">
        <f>IF(OR($A74="",$D74&lt;&gt;"Active"),"",IF($BF74=0,"No coverage",IF($BE74&lt;IF(Dashboard!$B$7="",0,Dashboard!$B$7),"Below assessment target",IF($BC74&lt;IF(Dashboard!$B$5="",0,Dashboard!$B$5),"Below introduction target",IF($BD74&lt;IF(Dashboard!$B$6="",0,Dashboard!$B$6),"Below reinforcement target","OK")))))</f>
        <v/>
      </c>
      <c r="BH74" s="20">
        <f>IF(OR($A74="",$D74&lt;&gt;"Active"),"",IF($BF74&gt;IF(Dashboard!$B$8="",8,Dashboard!$B$8),"Over-covered",""))</f>
        <v/>
      </c>
    </row>
    <row r="75">
      <c r="A75" s="19">
        <f>IF('Learning Outcomes'!A75="","",'Learning Outcomes'!A75)</f>
        <v/>
      </c>
      <c r="B75" s="20">
        <f>IF($A75="","",'Learning Outcomes'!B75)</f>
        <v/>
      </c>
      <c r="C75" s="19">
        <f>IF($A75="","",'Learning Outcomes'!C75)</f>
        <v/>
      </c>
      <c r="D75" s="19">
        <f>IF($A75="","",'Learning Outcomes'!F75)</f>
        <v/>
      </c>
      <c r="E75" s="21" t="n"/>
      <c r="F75" s="21" t="n"/>
      <c r="G75" s="21" t="n"/>
      <c r="H75" s="21" t="n"/>
      <c r="I75" s="21" t="n"/>
      <c r="J75" s="21" t="n"/>
      <c r="K75" s="21" t="n"/>
      <c r="L75" s="21" t="n"/>
      <c r="M75" s="21" t="n"/>
      <c r="N75" s="21" t="n"/>
      <c r="O75" s="21" t="n"/>
      <c r="P75" s="21" t="n"/>
      <c r="Q75" s="21" t="n"/>
      <c r="R75" s="21" t="n"/>
      <c r="S75" s="21" t="n"/>
      <c r="T75" s="21" t="n"/>
      <c r="U75" s="21" t="n"/>
      <c r="V75" s="21" t="n"/>
      <c r="W75" s="21" t="n"/>
      <c r="X75" s="21" t="n"/>
      <c r="Y75" s="21" t="n"/>
      <c r="Z75" s="21" t="n"/>
      <c r="AA75" s="21" t="n"/>
      <c r="AB75" s="21" t="n"/>
      <c r="AC75" s="21" t="n"/>
      <c r="AD75" s="21" t="n"/>
      <c r="AE75" s="21" t="n"/>
      <c r="AF75" s="21" t="n"/>
      <c r="AG75" s="21" t="n"/>
      <c r="AH75" s="21" t="n"/>
      <c r="AI75" s="21" t="n"/>
      <c r="AJ75" s="21" t="n"/>
      <c r="AK75" s="21" t="n"/>
      <c r="AL75" s="21" t="n"/>
      <c r="AM75" s="21" t="n"/>
      <c r="AN75" s="21" t="n"/>
      <c r="AO75" s="21" t="n"/>
      <c r="AP75" s="21" t="n"/>
      <c r="AQ75" s="21" t="n"/>
      <c r="AR75" s="21" t="n"/>
      <c r="AS75" s="21" t="n"/>
      <c r="AT75" s="21" t="n"/>
      <c r="AU75" s="21" t="n"/>
      <c r="AV75" s="21" t="n"/>
      <c r="AW75" s="21" t="n"/>
      <c r="AX75" s="21" t="n"/>
      <c r="AY75" s="21" t="n"/>
      <c r="AZ75" s="21" t="n"/>
      <c r="BA75" s="21" t="n"/>
      <c r="BB75" s="21" t="n"/>
      <c r="BC75" s="19">
        <f>IF(OR($A75="",$D75&lt;&gt;"Active"),"",COUNTIFS($E75:$BB75,"I",$E$5:$BB$5,"Active"))</f>
        <v/>
      </c>
      <c r="BD75" s="19">
        <f>IF(OR($A75="",$D75&lt;&gt;"Active"),"",COUNTIFS($E75:$BB75,"R",$E$5:$BB$5,"Active"))</f>
        <v/>
      </c>
      <c r="BE75" s="19">
        <f>IF(OR($A75="",$D75&lt;&gt;"Active"),"",COUNTIFS($E75:$BB75,"A",$E$5:$BB$5,"Active"))</f>
        <v/>
      </c>
      <c r="BF75" s="19">
        <f>IF(OR($A75="",$D75&lt;&gt;"Active"),"",SUM($BC75:$BE75))</f>
        <v/>
      </c>
      <c r="BG75" s="20">
        <f>IF(OR($A75="",$D75&lt;&gt;"Active"),"",IF($BF75=0,"No coverage",IF($BE75&lt;IF(Dashboard!$B$7="",0,Dashboard!$B$7),"Below assessment target",IF($BC75&lt;IF(Dashboard!$B$5="",0,Dashboard!$B$5),"Below introduction target",IF($BD75&lt;IF(Dashboard!$B$6="",0,Dashboard!$B$6),"Below reinforcement target","OK")))))</f>
        <v/>
      </c>
      <c r="BH75" s="20">
        <f>IF(OR($A75="",$D75&lt;&gt;"Active"),"",IF($BF75&gt;IF(Dashboard!$B$8="",8,Dashboard!$B$8),"Over-covered",""))</f>
        <v/>
      </c>
    </row>
    <row r="76">
      <c r="A76" s="19">
        <f>IF('Learning Outcomes'!A76="","",'Learning Outcomes'!A76)</f>
        <v/>
      </c>
      <c r="B76" s="20">
        <f>IF($A76="","",'Learning Outcomes'!B76)</f>
        <v/>
      </c>
      <c r="C76" s="19">
        <f>IF($A76="","",'Learning Outcomes'!C76)</f>
        <v/>
      </c>
      <c r="D76" s="19">
        <f>IF($A76="","",'Learning Outcomes'!F76)</f>
        <v/>
      </c>
      <c r="E76" s="21" t="n"/>
      <c r="F76" s="21" t="n"/>
      <c r="G76" s="21" t="n"/>
      <c r="H76" s="21" t="n"/>
      <c r="I76" s="21" t="n"/>
      <c r="J76" s="21" t="n"/>
      <c r="K76" s="21" t="n"/>
      <c r="L76" s="21" t="n"/>
      <c r="M76" s="21" t="n"/>
      <c r="N76" s="21" t="n"/>
      <c r="O76" s="21" t="n"/>
      <c r="P76" s="21" t="n"/>
      <c r="Q76" s="21" t="n"/>
      <c r="R76" s="21" t="n"/>
      <c r="S76" s="21" t="n"/>
      <c r="T76" s="21" t="n"/>
      <c r="U76" s="21" t="n"/>
      <c r="V76" s="21" t="n"/>
      <c r="W76" s="21" t="n"/>
      <c r="X76" s="21" t="n"/>
      <c r="Y76" s="21" t="n"/>
      <c r="Z76" s="21" t="n"/>
      <c r="AA76" s="21" t="n"/>
      <c r="AB76" s="21" t="n"/>
      <c r="AC76" s="21" t="n"/>
      <c r="AD76" s="21" t="n"/>
      <c r="AE76" s="21" t="n"/>
      <c r="AF76" s="21" t="n"/>
      <c r="AG76" s="21" t="n"/>
      <c r="AH76" s="21" t="n"/>
      <c r="AI76" s="21" t="n"/>
      <c r="AJ76" s="21" t="n"/>
      <c r="AK76" s="21" t="n"/>
      <c r="AL76" s="21" t="n"/>
      <c r="AM76" s="21" t="n"/>
      <c r="AN76" s="21" t="n"/>
      <c r="AO76" s="21" t="n"/>
      <c r="AP76" s="21" t="n"/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19">
        <f>IF(OR($A76="",$D76&lt;&gt;"Active"),"",COUNTIFS($E76:$BB76,"I",$E$5:$BB$5,"Active"))</f>
        <v/>
      </c>
      <c r="BD76" s="19">
        <f>IF(OR($A76="",$D76&lt;&gt;"Active"),"",COUNTIFS($E76:$BB76,"R",$E$5:$BB$5,"Active"))</f>
        <v/>
      </c>
      <c r="BE76" s="19">
        <f>IF(OR($A76="",$D76&lt;&gt;"Active"),"",COUNTIFS($E76:$BB76,"A",$E$5:$BB$5,"Active"))</f>
        <v/>
      </c>
      <c r="BF76" s="19">
        <f>IF(OR($A76="",$D76&lt;&gt;"Active"),"",SUM($BC76:$BE76))</f>
        <v/>
      </c>
      <c r="BG76" s="20">
        <f>IF(OR($A76="",$D76&lt;&gt;"Active"),"",IF($BF76=0,"No coverage",IF($BE76&lt;IF(Dashboard!$B$7="",0,Dashboard!$B$7),"Below assessment target",IF($BC76&lt;IF(Dashboard!$B$5="",0,Dashboard!$B$5),"Below introduction target",IF($BD76&lt;IF(Dashboard!$B$6="",0,Dashboard!$B$6),"Below reinforcement target","OK")))))</f>
        <v/>
      </c>
      <c r="BH76" s="20">
        <f>IF(OR($A76="",$D76&lt;&gt;"Active"),"",IF($BF76&gt;IF(Dashboard!$B$8="",8,Dashboard!$B$8),"Over-covered",""))</f>
        <v/>
      </c>
    </row>
    <row r="77">
      <c r="A77" s="19">
        <f>IF('Learning Outcomes'!A77="","",'Learning Outcomes'!A77)</f>
        <v/>
      </c>
      <c r="B77" s="20">
        <f>IF($A77="","",'Learning Outcomes'!B77)</f>
        <v/>
      </c>
      <c r="C77" s="19">
        <f>IF($A77="","",'Learning Outcomes'!C77)</f>
        <v/>
      </c>
      <c r="D77" s="19">
        <f>IF($A77="","",'Learning Outcomes'!F77)</f>
        <v/>
      </c>
      <c r="E77" s="21" t="n"/>
      <c r="F77" s="21" t="n"/>
      <c r="G77" s="21" t="n"/>
      <c r="H77" s="21" t="n"/>
      <c r="I77" s="21" t="n"/>
      <c r="J77" s="21" t="n"/>
      <c r="K77" s="21" t="n"/>
      <c r="L77" s="21" t="n"/>
      <c r="M77" s="21" t="n"/>
      <c r="N77" s="21" t="n"/>
      <c r="O77" s="21" t="n"/>
      <c r="P77" s="21" t="n"/>
      <c r="Q77" s="21" t="n"/>
      <c r="R77" s="21" t="n"/>
      <c r="S77" s="21" t="n"/>
      <c r="T77" s="21" t="n"/>
      <c r="U77" s="21" t="n"/>
      <c r="V77" s="21" t="n"/>
      <c r="W77" s="21" t="n"/>
      <c r="X77" s="21" t="n"/>
      <c r="Y77" s="21" t="n"/>
      <c r="Z77" s="21" t="n"/>
      <c r="AA77" s="21" t="n"/>
      <c r="AB77" s="21" t="n"/>
      <c r="AC77" s="21" t="n"/>
      <c r="AD77" s="21" t="n"/>
      <c r="AE77" s="21" t="n"/>
      <c r="AF77" s="21" t="n"/>
      <c r="AG77" s="21" t="n"/>
      <c r="AH77" s="21" t="n"/>
      <c r="AI77" s="21" t="n"/>
      <c r="AJ77" s="21" t="n"/>
      <c r="AK77" s="21" t="n"/>
      <c r="AL77" s="21" t="n"/>
      <c r="AM77" s="21" t="n"/>
      <c r="AN77" s="21" t="n"/>
      <c r="AO77" s="21" t="n"/>
      <c r="AP77" s="21" t="n"/>
      <c r="AQ77" s="21" t="n"/>
      <c r="AR77" s="21" t="n"/>
      <c r="AS77" s="21" t="n"/>
      <c r="AT77" s="21" t="n"/>
      <c r="AU77" s="21" t="n"/>
      <c r="AV77" s="21" t="n"/>
      <c r="AW77" s="21" t="n"/>
      <c r="AX77" s="21" t="n"/>
      <c r="AY77" s="21" t="n"/>
      <c r="AZ77" s="21" t="n"/>
      <c r="BA77" s="21" t="n"/>
      <c r="BB77" s="21" t="n"/>
      <c r="BC77" s="19">
        <f>IF(OR($A77="",$D77&lt;&gt;"Active"),"",COUNTIFS($E77:$BB77,"I",$E$5:$BB$5,"Active"))</f>
        <v/>
      </c>
      <c r="BD77" s="19">
        <f>IF(OR($A77="",$D77&lt;&gt;"Active"),"",COUNTIFS($E77:$BB77,"R",$E$5:$BB$5,"Active"))</f>
        <v/>
      </c>
      <c r="BE77" s="19">
        <f>IF(OR($A77="",$D77&lt;&gt;"Active"),"",COUNTIFS($E77:$BB77,"A",$E$5:$BB$5,"Active"))</f>
        <v/>
      </c>
      <c r="BF77" s="19">
        <f>IF(OR($A77="",$D77&lt;&gt;"Active"),"",SUM($BC77:$BE77))</f>
        <v/>
      </c>
      <c r="BG77" s="20">
        <f>IF(OR($A77="",$D77&lt;&gt;"Active"),"",IF($BF77=0,"No coverage",IF($BE77&lt;IF(Dashboard!$B$7="",0,Dashboard!$B$7),"Below assessment target",IF($BC77&lt;IF(Dashboard!$B$5="",0,Dashboard!$B$5),"Below introduction target",IF($BD77&lt;IF(Dashboard!$B$6="",0,Dashboard!$B$6),"Below reinforcement target","OK")))))</f>
        <v/>
      </c>
      <c r="BH77" s="20">
        <f>IF(OR($A77="",$D77&lt;&gt;"Active"),"",IF($BF77&gt;IF(Dashboard!$B$8="",8,Dashboard!$B$8),"Over-covered",""))</f>
        <v/>
      </c>
    </row>
    <row r="78">
      <c r="A78" s="19">
        <f>IF('Learning Outcomes'!A78="","",'Learning Outcomes'!A78)</f>
        <v/>
      </c>
      <c r="B78" s="20">
        <f>IF($A78="","",'Learning Outcomes'!B78)</f>
        <v/>
      </c>
      <c r="C78" s="19">
        <f>IF($A78="","",'Learning Outcomes'!C78)</f>
        <v/>
      </c>
      <c r="D78" s="19">
        <f>IF($A78="","",'Learning Outcomes'!F78)</f>
        <v/>
      </c>
      <c r="E78" s="21" t="n"/>
      <c r="F78" s="21" t="n"/>
      <c r="G78" s="21" t="n"/>
      <c r="H78" s="21" t="n"/>
      <c r="I78" s="21" t="n"/>
      <c r="J78" s="21" t="n"/>
      <c r="K78" s="21" t="n"/>
      <c r="L78" s="21" t="n"/>
      <c r="M78" s="21" t="n"/>
      <c r="N78" s="21" t="n"/>
      <c r="O78" s="21" t="n"/>
      <c r="P78" s="21" t="n"/>
      <c r="Q78" s="21" t="n"/>
      <c r="R78" s="21" t="n"/>
      <c r="S78" s="21" t="n"/>
      <c r="T78" s="21" t="n"/>
      <c r="U78" s="21" t="n"/>
      <c r="V78" s="21" t="n"/>
      <c r="W78" s="21" t="n"/>
      <c r="X78" s="21" t="n"/>
      <c r="Y78" s="21" t="n"/>
      <c r="Z78" s="21" t="n"/>
      <c r="AA78" s="21" t="n"/>
      <c r="AB78" s="21" t="n"/>
      <c r="AC78" s="21" t="n"/>
      <c r="AD78" s="21" t="n"/>
      <c r="AE78" s="21" t="n"/>
      <c r="AF78" s="21" t="n"/>
      <c r="AG78" s="21" t="n"/>
      <c r="AH78" s="21" t="n"/>
      <c r="AI78" s="21" t="n"/>
      <c r="AJ78" s="21" t="n"/>
      <c r="AK78" s="21" t="n"/>
      <c r="AL78" s="21" t="n"/>
      <c r="AM78" s="21" t="n"/>
      <c r="AN78" s="21" t="n"/>
      <c r="AO78" s="21" t="n"/>
      <c r="AP78" s="21" t="n"/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19">
        <f>IF(OR($A78="",$D78&lt;&gt;"Active"),"",COUNTIFS($E78:$BB78,"I",$E$5:$BB$5,"Active"))</f>
        <v/>
      </c>
      <c r="BD78" s="19">
        <f>IF(OR($A78="",$D78&lt;&gt;"Active"),"",COUNTIFS($E78:$BB78,"R",$E$5:$BB$5,"Active"))</f>
        <v/>
      </c>
      <c r="BE78" s="19">
        <f>IF(OR($A78="",$D78&lt;&gt;"Active"),"",COUNTIFS($E78:$BB78,"A",$E$5:$BB$5,"Active"))</f>
        <v/>
      </c>
      <c r="BF78" s="19">
        <f>IF(OR($A78="",$D78&lt;&gt;"Active"),"",SUM($BC78:$BE78))</f>
        <v/>
      </c>
      <c r="BG78" s="20">
        <f>IF(OR($A78="",$D78&lt;&gt;"Active"),"",IF($BF78=0,"No coverage",IF($BE78&lt;IF(Dashboard!$B$7="",0,Dashboard!$B$7),"Below assessment target",IF($BC78&lt;IF(Dashboard!$B$5="",0,Dashboard!$B$5),"Below introduction target",IF($BD78&lt;IF(Dashboard!$B$6="",0,Dashboard!$B$6),"Below reinforcement target","OK")))))</f>
        <v/>
      </c>
      <c r="BH78" s="20">
        <f>IF(OR($A78="",$D78&lt;&gt;"Active"),"",IF($BF78&gt;IF(Dashboard!$B$8="",8,Dashboard!$B$8),"Over-covered",""))</f>
        <v/>
      </c>
    </row>
    <row r="79">
      <c r="A79" s="19">
        <f>IF('Learning Outcomes'!A79="","",'Learning Outcomes'!A79)</f>
        <v/>
      </c>
      <c r="B79" s="20">
        <f>IF($A79="","",'Learning Outcomes'!B79)</f>
        <v/>
      </c>
      <c r="C79" s="19">
        <f>IF($A79="","",'Learning Outcomes'!C79)</f>
        <v/>
      </c>
      <c r="D79" s="19">
        <f>IF($A79="","",'Learning Outcomes'!F79)</f>
        <v/>
      </c>
      <c r="E79" s="21" t="n"/>
      <c r="F79" s="21" t="n"/>
      <c r="G79" s="21" t="n"/>
      <c r="H79" s="21" t="n"/>
      <c r="I79" s="21" t="n"/>
      <c r="J79" s="21" t="n"/>
      <c r="K79" s="21" t="n"/>
      <c r="L79" s="21" t="n"/>
      <c r="M79" s="21" t="n"/>
      <c r="N79" s="21" t="n"/>
      <c r="O79" s="21" t="n"/>
      <c r="P79" s="21" t="n"/>
      <c r="Q79" s="21" t="n"/>
      <c r="R79" s="21" t="n"/>
      <c r="S79" s="21" t="n"/>
      <c r="T79" s="21" t="n"/>
      <c r="U79" s="21" t="n"/>
      <c r="V79" s="21" t="n"/>
      <c r="W79" s="21" t="n"/>
      <c r="X79" s="21" t="n"/>
      <c r="Y79" s="21" t="n"/>
      <c r="Z79" s="21" t="n"/>
      <c r="AA79" s="21" t="n"/>
      <c r="AB79" s="21" t="n"/>
      <c r="AC79" s="21" t="n"/>
      <c r="AD79" s="21" t="n"/>
      <c r="AE79" s="21" t="n"/>
      <c r="AF79" s="21" t="n"/>
      <c r="AG79" s="21" t="n"/>
      <c r="AH79" s="21" t="n"/>
      <c r="AI79" s="21" t="n"/>
      <c r="AJ79" s="21" t="n"/>
      <c r="AK79" s="21" t="n"/>
      <c r="AL79" s="21" t="n"/>
      <c r="AM79" s="21" t="n"/>
      <c r="AN79" s="21" t="n"/>
      <c r="AO79" s="21" t="n"/>
      <c r="AP79" s="21" t="n"/>
      <c r="AQ79" s="21" t="n"/>
      <c r="AR79" s="21" t="n"/>
      <c r="AS79" s="21" t="n"/>
      <c r="AT79" s="21" t="n"/>
      <c r="AU79" s="21" t="n"/>
      <c r="AV79" s="21" t="n"/>
      <c r="AW79" s="21" t="n"/>
      <c r="AX79" s="21" t="n"/>
      <c r="AY79" s="21" t="n"/>
      <c r="AZ79" s="21" t="n"/>
      <c r="BA79" s="21" t="n"/>
      <c r="BB79" s="21" t="n"/>
      <c r="BC79" s="19">
        <f>IF(OR($A79="",$D79&lt;&gt;"Active"),"",COUNTIFS($E79:$BB79,"I",$E$5:$BB$5,"Active"))</f>
        <v/>
      </c>
      <c r="BD79" s="19">
        <f>IF(OR($A79="",$D79&lt;&gt;"Active"),"",COUNTIFS($E79:$BB79,"R",$E$5:$BB$5,"Active"))</f>
        <v/>
      </c>
      <c r="BE79" s="19">
        <f>IF(OR($A79="",$D79&lt;&gt;"Active"),"",COUNTIFS($E79:$BB79,"A",$E$5:$BB$5,"Active"))</f>
        <v/>
      </c>
      <c r="BF79" s="19">
        <f>IF(OR($A79="",$D79&lt;&gt;"Active"),"",SUM($BC79:$BE79))</f>
        <v/>
      </c>
      <c r="BG79" s="20">
        <f>IF(OR($A79="",$D79&lt;&gt;"Active"),"",IF($BF79=0,"No coverage",IF($BE79&lt;IF(Dashboard!$B$7="",0,Dashboard!$B$7),"Below assessment target",IF($BC79&lt;IF(Dashboard!$B$5="",0,Dashboard!$B$5),"Below introduction target",IF($BD79&lt;IF(Dashboard!$B$6="",0,Dashboard!$B$6),"Below reinforcement target","OK")))))</f>
        <v/>
      </c>
      <c r="BH79" s="20">
        <f>IF(OR($A79="",$D79&lt;&gt;"Active"),"",IF($BF79&gt;IF(Dashboard!$B$8="",8,Dashboard!$B$8),"Over-covered",""))</f>
        <v/>
      </c>
    </row>
    <row r="80">
      <c r="A80" s="19">
        <f>IF('Learning Outcomes'!A80="","",'Learning Outcomes'!A80)</f>
        <v/>
      </c>
      <c r="B80" s="20">
        <f>IF($A80="","",'Learning Outcomes'!B80)</f>
        <v/>
      </c>
      <c r="C80" s="19">
        <f>IF($A80="","",'Learning Outcomes'!C80)</f>
        <v/>
      </c>
      <c r="D80" s="19">
        <f>IF($A80="","",'Learning Outcomes'!F80)</f>
        <v/>
      </c>
      <c r="E80" s="21" t="n"/>
      <c r="F80" s="21" t="n"/>
      <c r="G80" s="21" t="n"/>
      <c r="H80" s="21" t="n"/>
      <c r="I80" s="21" t="n"/>
      <c r="J80" s="21" t="n"/>
      <c r="K80" s="21" t="n"/>
      <c r="L80" s="21" t="n"/>
      <c r="M80" s="21" t="n"/>
      <c r="N80" s="21" t="n"/>
      <c r="O80" s="21" t="n"/>
      <c r="P80" s="21" t="n"/>
      <c r="Q80" s="21" t="n"/>
      <c r="R80" s="21" t="n"/>
      <c r="S80" s="21" t="n"/>
      <c r="T80" s="21" t="n"/>
      <c r="U80" s="21" t="n"/>
      <c r="V80" s="21" t="n"/>
      <c r="W80" s="21" t="n"/>
      <c r="X80" s="21" t="n"/>
      <c r="Y80" s="21" t="n"/>
      <c r="Z80" s="21" t="n"/>
      <c r="AA80" s="21" t="n"/>
      <c r="AB80" s="21" t="n"/>
      <c r="AC80" s="21" t="n"/>
      <c r="AD80" s="21" t="n"/>
      <c r="AE80" s="21" t="n"/>
      <c r="AF80" s="21" t="n"/>
      <c r="AG80" s="21" t="n"/>
      <c r="AH80" s="21" t="n"/>
      <c r="AI80" s="21" t="n"/>
      <c r="AJ80" s="21" t="n"/>
      <c r="AK80" s="21" t="n"/>
      <c r="AL80" s="21" t="n"/>
      <c r="AM80" s="21" t="n"/>
      <c r="AN80" s="21" t="n"/>
      <c r="AO80" s="21" t="n"/>
      <c r="AP80" s="21" t="n"/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19">
        <f>IF(OR($A80="",$D80&lt;&gt;"Active"),"",COUNTIFS($E80:$BB80,"I",$E$5:$BB$5,"Active"))</f>
        <v/>
      </c>
      <c r="BD80" s="19">
        <f>IF(OR($A80="",$D80&lt;&gt;"Active"),"",COUNTIFS($E80:$BB80,"R",$E$5:$BB$5,"Active"))</f>
        <v/>
      </c>
      <c r="BE80" s="19">
        <f>IF(OR($A80="",$D80&lt;&gt;"Active"),"",COUNTIFS($E80:$BB80,"A",$E$5:$BB$5,"Active"))</f>
        <v/>
      </c>
      <c r="BF80" s="19">
        <f>IF(OR($A80="",$D80&lt;&gt;"Active"),"",SUM($BC80:$BE80))</f>
        <v/>
      </c>
      <c r="BG80" s="20">
        <f>IF(OR($A80="",$D80&lt;&gt;"Active"),"",IF($BF80=0,"No coverage",IF($BE80&lt;IF(Dashboard!$B$7="",0,Dashboard!$B$7),"Below assessment target",IF($BC80&lt;IF(Dashboard!$B$5="",0,Dashboard!$B$5),"Below introduction target",IF($BD80&lt;IF(Dashboard!$B$6="",0,Dashboard!$B$6),"Below reinforcement target","OK")))))</f>
        <v/>
      </c>
      <c r="BH80" s="20">
        <f>IF(OR($A80="",$D80&lt;&gt;"Active"),"",IF($BF80&gt;IF(Dashboard!$B$8="",8,Dashboard!$B$8),"Over-covered",""))</f>
        <v/>
      </c>
    </row>
    <row r="81">
      <c r="A81" s="19">
        <f>IF('Learning Outcomes'!A81="","",'Learning Outcomes'!A81)</f>
        <v/>
      </c>
      <c r="B81" s="20">
        <f>IF($A81="","",'Learning Outcomes'!B81)</f>
        <v/>
      </c>
      <c r="C81" s="19">
        <f>IF($A81="","",'Learning Outcomes'!C81)</f>
        <v/>
      </c>
      <c r="D81" s="19">
        <f>IF($A81="","",'Learning Outcomes'!F81)</f>
        <v/>
      </c>
      <c r="E81" s="21" t="n"/>
      <c r="F81" s="21" t="n"/>
      <c r="G81" s="21" t="n"/>
      <c r="H81" s="21" t="n"/>
      <c r="I81" s="21" t="n"/>
      <c r="J81" s="21" t="n"/>
      <c r="K81" s="21" t="n"/>
      <c r="L81" s="21" t="n"/>
      <c r="M81" s="21" t="n"/>
      <c r="N81" s="21" t="n"/>
      <c r="O81" s="21" t="n"/>
      <c r="P81" s="21" t="n"/>
      <c r="Q81" s="21" t="n"/>
      <c r="R81" s="21" t="n"/>
      <c r="S81" s="21" t="n"/>
      <c r="T81" s="21" t="n"/>
      <c r="U81" s="21" t="n"/>
      <c r="V81" s="21" t="n"/>
      <c r="W81" s="21" t="n"/>
      <c r="X81" s="21" t="n"/>
      <c r="Y81" s="21" t="n"/>
      <c r="Z81" s="21" t="n"/>
      <c r="AA81" s="21" t="n"/>
      <c r="AB81" s="21" t="n"/>
      <c r="AC81" s="21" t="n"/>
      <c r="AD81" s="21" t="n"/>
      <c r="AE81" s="21" t="n"/>
      <c r="AF81" s="21" t="n"/>
      <c r="AG81" s="21" t="n"/>
      <c r="AH81" s="21" t="n"/>
      <c r="AI81" s="21" t="n"/>
      <c r="AJ81" s="21" t="n"/>
      <c r="AK81" s="21" t="n"/>
      <c r="AL81" s="21" t="n"/>
      <c r="AM81" s="21" t="n"/>
      <c r="AN81" s="21" t="n"/>
      <c r="AO81" s="21" t="n"/>
      <c r="AP81" s="21" t="n"/>
      <c r="AQ81" s="21" t="n"/>
      <c r="AR81" s="21" t="n"/>
      <c r="AS81" s="21" t="n"/>
      <c r="AT81" s="21" t="n"/>
      <c r="AU81" s="21" t="n"/>
      <c r="AV81" s="21" t="n"/>
      <c r="AW81" s="21" t="n"/>
      <c r="AX81" s="21" t="n"/>
      <c r="AY81" s="21" t="n"/>
      <c r="AZ81" s="21" t="n"/>
      <c r="BA81" s="21" t="n"/>
      <c r="BB81" s="21" t="n"/>
      <c r="BC81" s="19">
        <f>IF(OR($A81="",$D81&lt;&gt;"Active"),"",COUNTIFS($E81:$BB81,"I",$E$5:$BB$5,"Active"))</f>
        <v/>
      </c>
      <c r="BD81" s="19">
        <f>IF(OR($A81="",$D81&lt;&gt;"Active"),"",COUNTIFS($E81:$BB81,"R",$E$5:$BB$5,"Active"))</f>
        <v/>
      </c>
      <c r="BE81" s="19">
        <f>IF(OR($A81="",$D81&lt;&gt;"Active"),"",COUNTIFS($E81:$BB81,"A",$E$5:$BB$5,"Active"))</f>
        <v/>
      </c>
      <c r="BF81" s="19">
        <f>IF(OR($A81="",$D81&lt;&gt;"Active"),"",SUM($BC81:$BE81))</f>
        <v/>
      </c>
      <c r="BG81" s="20">
        <f>IF(OR($A81="",$D81&lt;&gt;"Active"),"",IF($BF81=0,"No coverage",IF($BE81&lt;IF(Dashboard!$B$7="",0,Dashboard!$B$7),"Below assessment target",IF($BC81&lt;IF(Dashboard!$B$5="",0,Dashboard!$B$5),"Below introduction target",IF($BD81&lt;IF(Dashboard!$B$6="",0,Dashboard!$B$6),"Below reinforcement target","OK")))))</f>
        <v/>
      </c>
      <c r="BH81" s="20">
        <f>IF(OR($A81="",$D81&lt;&gt;"Active"),"",IF($BF81&gt;IF(Dashboard!$B$8="",8,Dashboard!$B$8),"Over-covered",""))</f>
        <v/>
      </c>
    </row>
    <row r="82">
      <c r="A82" s="19">
        <f>IF('Learning Outcomes'!A82="","",'Learning Outcomes'!A82)</f>
        <v/>
      </c>
      <c r="B82" s="20">
        <f>IF($A82="","",'Learning Outcomes'!B82)</f>
        <v/>
      </c>
      <c r="C82" s="19">
        <f>IF($A82="","",'Learning Outcomes'!C82)</f>
        <v/>
      </c>
      <c r="D82" s="19">
        <f>IF($A82="","",'Learning Outcomes'!F82)</f>
        <v/>
      </c>
      <c r="E82" s="21" t="n"/>
      <c r="F82" s="21" t="n"/>
      <c r="G82" s="21" t="n"/>
      <c r="H82" s="21" t="n"/>
      <c r="I82" s="21" t="n"/>
      <c r="J82" s="21" t="n"/>
      <c r="K82" s="21" t="n"/>
      <c r="L82" s="21" t="n"/>
      <c r="M82" s="21" t="n"/>
      <c r="N82" s="21" t="n"/>
      <c r="O82" s="21" t="n"/>
      <c r="P82" s="21" t="n"/>
      <c r="Q82" s="21" t="n"/>
      <c r="R82" s="21" t="n"/>
      <c r="S82" s="21" t="n"/>
      <c r="T82" s="21" t="n"/>
      <c r="U82" s="21" t="n"/>
      <c r="V82" s="21" t="n"/>
      <c r="W82" s="21" t="n"/>
      <c r="X82" s="21" t="n"/>
      <c r="Y82" s="21" t="n"/>
      <c r="Z82" s="21" t="n"/>
      <c r="AA82" s="21" t="n"/>
      <c r="AB82" s="21" t="n"/>
      <c r="AC82" s="21" t="n"/>
      <c r="AD82" s="21" t="n"/>
      <c r="AE82" s="21" t="n"/>
      <c r="AF82" s="21" t="n"/>
      <c r="AG82" s="21" t="n"/>
      <c r="AH82" s="21" t="n"/>
      <c r="AI82" s="21" t="n"/>
      <c r="AJ82" s="21" t="n"/>
      <c r="AK82" s="21" t="n"/>
      <c r="AL82" s="21" t="n"/>
      <c r="AM82" s="21" t="n"/>
      <c r="AN82" s="21" t="n"/>
      <c r="AO82" s="21" t="n"/>
      <c r="AP82" s="21" t="n"/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19">
        <f>IF(OR($A82="",$D82&lt;&gt;"Active"),"",COUNTIFS($E82:$BB82,"I",$E$5:$BB$5,"Active"))</f>
        <v/>
      </c>
      <c r="BD82" s="19">
        <f>IF(OR($A82="",$D82&lt;&gt;"Active"),"",COUNTIFS($E82:$BB82,"R",$E$5:$BB$5,"Active"))</f>
        <v/>
      </c>
      <c r="BE82" s="19">
        <f>IF(OR($A82="",$D82&lt;&gt;"Active"),"",COUNTIFS($E82:$BB82,"A",$E$5:$BB$5,"Active"))</f>
        <v/>
      </c>
      <c r="BF82" s="19">
        <f>IF(OR($A82="",$D82&lt;&gt;"Active"),"",SUM($BC82:$BE82))</f>
        <v/>
      </c>
      <c r="BG82" s="20">
        <f>IF(OR($A82="",$D82&lt;&gt;"Active"),"",IF($BF82=0,"No coverage",IF($BE82&lt;IF(Dashboard!$B$7="",0,Dashboard!$B$7),"Below assessment target",IF($BC82&lt;IF(Dashboard!$B$5="",0,Dashboard!$B$5),"Below introduction target",IF($BD82&lt;IF(Dashboard!$B$6="",0,Dashboard!$B$6),"Below reinforcement target","OK")))))</f>
        <v/>
      </c>
      <c r="BH82" s="20">
        <f>IF(OR($A82="",$D82&lt;&gt;"Active"),"",IF($BF82&gt;IF(Dashboard!$B$8="",8,Dashboard!$B$8),"Over-covered",""))</f>
        <v/>
      </c>
    </row>
    <row r="83">
      <c r="A83" s="19">
        <f>IF('Learning Outcomes'!A83="","",'Learning Outcomes'!A83)</f>
        <v/>
      </c>
      <c r="B83" s="20">
        <f>IF($A83="","",'Learning Outcomes'!B83)</f>
        <v/>
      </c>
      <c r="C83" s="19">
        <f>IF($A83="","",'Learning Outcomes'!C83)</f>
        <v/>
      </c>
      <c r="D83" s="19">
        <f>IF($A83="","",'Learning Outcomes'!F83)</f>
        <v/>
      </c>
      <c r="E83" s="21" t="n"/>
      <c r="F83" s="21" t="n"/>
      <c r="G83" s="21" t="n"/>
      <c r="H83" s="21" t="n"/>
      <c r="I83" s="21" t="n"/>
      <c r="J83" s="21" t="n"/>
      <c r="K83" s="21" t="n"/>
      <c r="L83" s="21" t="n"/>
      <c r="M83" s="21" t="n"/>
      <c r="N83" s="21" t="n"/>
      <c r="O83" s="21" t="n"/>
      <c r="P83" s="21" t="n"/>
      <c r="Q83" s="21" t="n"/>
      <c r="R83" s="21" t="n"/>
      <c r="S83" s="21" t="n"/>
      <c r="T83" s="21" t="n"/>
      <c r="U83" s="21" t="n"/>
      <c r="V83" s="21" t="n"/>
      <c r="W83" s="21" t="n"/>
      <c r="X83" s="21" t="n"/>
      <c r="Y83" s="21" t="n"/>
      <c r="Z83" s="21" t="n"/>
      <c r="AA83" s="21" t="n"/>
      <c r="AB83" s="21" t="n"/>
      <c r="AC83" s="21" t="n"/>
      <c r="AD83" s="21" t="n"/>
      <c r="AE83" s="21" t="n"/>
      <c r="AF83" s="21" t="n"/>
      <c r="AG83" s="21" t="n"/>
      <c r="AH83" s="21" t="n"/>
      <c r="AI83" s="21" t="n"/>
      <c r="AJ83" s="21" t="n"/>
      <c r="AK83" s="21" t="n"/>
      <c r="AL83" s="21" t="n"/>
      <c r="AM83" s="21" t="n"/>
      <c r="AN83" s="21" t="n"/>
      <c r="AO83" s="21" t="n"/>
      <c r="AP83" s="21" t="n"/>
      <c r="AQ83" s="21" t="n"/>
      <c r="AR83" s="21" t="n"/>
      <c r="AS83" s="21" t="n"/>
      <c r="AT83" s="21" t="n"/>
      <c r="AU83" s="21" t="n"/>
      <c r="AV83" s="21" t="n"/>
      <c r="AW83" s="21" t="n"/>
      <c r="AX83" s="21" t="n"/>
      <c r="AY83" s="21" t="n"/>
      <c r="AZ83" s="21" t="n"/>
      <c r="BA83" s="21" t="n"/>
      <c r="BB83" s="21" t="n"/>
      <c r="BC83" s="19">
        <f>IF(OR($A83="",$D83&lt;&gt;"Active"),"",COUNTIFS($E83:$BB83,"I",$E$5:$BB$5,"Active"))</f>
        <v/>
      </c>
      <c r="BD83" s="19">
        <f>IF(OR($A83="",$D83&lt;&gt;"Active"),"",COUNTIFS($E83:$BB83,"R",$E$5:$BB$5,"Active"))</f>
        <v/>
      </c>
      <c r="BE83" s="19">
        <f>IF(OR($A83="",$D83&lt;&gt;"Active"),"",COUNTIFS($E83:$BB83,"A",$E$5:$BB$5,"Active"))</f>
        <v/>
      </c>
      <c r="BF83" s="19">
        <f>IF(OR($A83="",$D83&lt;&gt;"Active"),"",SUM($BC83:$BE83))</f>
        <v/>
      </c>
      <c r="BG83" s="20">
        <f>IF(OR($A83="",$D83&lt;&gt;"Active"),"",IF($BF83=0,"No coverage",IF($BE83&lt;IF(Dashboard!$B$7="",0,Dashboard!$B$7),"Below assessment target",IF($BC83&lt;IF(Dashboard!$B$5="",0,Dashboard!$B$5),"Below introduction target",IF($BD83&lt;IF(Dashboard!$B$6="",0,Dashboard!$B$6),"Below reinforcement target","OK")))))</f>
        <v/>
      </c>
      <c r="BH83" s="20">
        <f>IF(OR($A83="",$D83&lt;&gt;"Active"),"",IF($BF83&gt;IF(Dashboard!$B$8="",8,Dashboard!$B$8),"Over-covered",""))</f>
        <v/>
      </c>
    </row>
    <row r="84">
      <c r="A84" s="19">
        <f>IF('Learning Outcomes'!A84="","",'Learning Outcomes'!A84)</f>
        <v/>
      </c>
      <c r="B84" s="20">
        <f>IF($A84="","",'Learning Outcomes'!B84)</f>
        <v/>
      </c>
      <c r="C84" s="19">
        <f>IF($A84="","",'Learning Outcomes'!C84)</f>
        <v/>
      </c>
      <c r="D84" s="19">
        <f>IF($A84="","",'Learning Outcomes'!F84)</f>
        <v/>
      </c>
      <c r="E84" s="21" t="n"/>
      <c r="F84" s="21" t="n"/>
      <c r="G84" s="21" t="n"/>
      <c r="H84" s="21" t="n"/>
      <c r="I84" s="21" t="n"/>
      <c r="J84" s="21" t="n"/>
      <c r="K84" s="21" t="n"/>
      <c r="L84" s="21" t="n"/>
      <c r="M84" s="21" t="n"/>
      <c r="N84" s="21" t="n"/>
      <c r="O84" s="21" t="n"/>
      <c r="P84" s="21" t="n"/>
      <c r="Q84" s="21" t="n"/>
      <c r="R84" s="21" t="n"/>
      <c r="S84" s="21" t="n"/>
      <c r="T84" s="21" t="n"/>
      <c r="U84" s="21" t="n"/>
      <c r="V84" s="21" t="n"/>
      <c r="W84" s="21" t="n"/>
      <c r="X84" s="21" t="n"/>
      <c r="Y84" s="21" t="n"/>
      <c r="Z84" s="21" t="n"/>
      <c r="AA84" s="21" t="n"/>
      <c r="AB84" s="21" t="n"/>
      <c r="AC84" s="21" t="n"/>
      <c r="AD84" s="21" t="n"/>
      <c r="AE84" s="21" t="n"/>
      <c r="AF84" s="21" t="n"/>
      <c r="AG84" s="21" t="n"/>
      <c r="AH84" s="21" t="n"/>
      <c r="AI84" s="21" t="n"/>
      <c r="AJ84" s="21" t="n"/>
      <c r="AK84" s="21" t="n"/>
      <c r="AL84" s="21" t="n"/>
      <c r="AM84" s="21" t="n"/>
      <c r="AN84" s="21" t="n"/>
      <c r="AO84" s="21" t="n"/>
      <c r="AP84" s="21" t="n"/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19">
        <f>IF(OR($A84="",$D84&lt;&gt;"Active"),"",COUNTIFS($E84:$BB84,"I",$E$5:$BB$5,"Active"))</f>
        <v/>
      </c>
      <c r="BD84" s="19">
        <f>IF(OR($A84="",$D84&lt;&gt;"Active"),"",COUNTIFS($E84:$BB84,"R",$E$5:$BB$5,"Active"))</f>
        <v/>
      </c>
      <c r="BE84" s="19">
        <f>IF(OR($A84="",$D84&lt;&gt;"Active"),"",COUNTIFS($E84:$BB84,"A",$E$5:$BB$5,"Active"))</f>
        <v/>
      </c>
      <c r="BF84" s="19">
        <f>IF(OR($A84="",$D84&lt;&gt;"Active"),"",SUM($BC84:$BE84))</f>
        <v/>
      </c>
      <c r="BG84" s="20">
        <f>IF(OR($A84="",$D84&lt;&gt;"Active"),"",IF($BF84=0,"No coverage",IF($BE84&lt;IF(Dashboard!$B$7="",0,Dashboard!$B$7),"Below assessment target",IF($BC84&lt;IF(Dashboard!$B$5="",0,Dashboard!$B$5),"Below introduction target",IF($BD84&lt;IF(Dashboard!$B$6="",0,Dashboard!$B$6),"Below reinforcement target","OK")))))</f>
        <v/>
      </c>
      <c r="BH84" s="20">
        <f>IF(OR($A84="",$D84&lt;&gt;"Active"),"",IF($BF84&gt;IF(Dashboard!$B$8="",8,Dashboard!$B$8),"Over-covered",""))</f>
        <v/>
      </c>
    </row>
    <row r="85">
      <c r="A85" s="19">
        <f>IF('Learning Outcomes'!A85="","",'Learning Outcomes'!A85)</f>
        <v/>
      </c>
      <c r="B85" s="20">
        <f>IF($A85="","",'Learning Outcomes'!B85)</f>
        <v/>
      </c>
      <c r="C85" s="19">
        <f>IF($A85="","",'Learning Outcomes'!C85)</f>
        <v/>
      </c>
      <c r="D85" s="19">
        <f>IF($A85="","",'Learning Outcomes'!F85)</f>
        <v/>
      </c>
      <c r="E85" s="21" t="n"/>
      <c r="F85" s="21" t="n"/>
      <c r="G85" s="21" t="n"/>
      <c r="H85" s="21" t="n"/>
      <c r="I85" s="21" t="n"/>
      <c r="J85" s="21" t="n"/>
      <c r="K85" s="21" t="n"/>
      <c r="L85" s="21" t="n"/>
      <c r="M85" s="21" t="n"/>
      <c r="N85" s="21" t="n"/>
      <c r="O85" s="21" t="n"/>
      <c r="P85" s="21" t="n"/>
      <c r="Q85" s="21" t="n"/>
      <c r="R85" s="21" t="n"/>
      <c r="S85" s="21" t="n"/>
      <c r="T85" s="21" t="n"/>
      <c r="U85" s="21" t="n"/>
      <c r="V85" s="21" t="n"/>
      <c r="W85" s="21" t="n"/>
      <c r="X85" s="21" t="n"/>
      <c r="Y85" s="21" t="n"/>
      <c r="Z85" s="21" t="n"/>
      <c r="AA85" s="21" t="n"/>
      <c r="AB85" s="21" t="n"/>
      <c r="AC85" s="21" t="n"/>
      <c r="AD85" s="21" t="n"/>
      <c r="AE85" s="21" t="n"/>
      <c r="AF85" s="21" t="n"/>
      <c r="AG85" s="21" t="n"/>
      <c r="AH85" s="21" t="n"/>
      <c r="AI85" s="21" t="n"/>
      <c r="AJ85" s="21" t="n"/>
      <c r="AK85" s="21" t="n"/>
      <c r="AL85" s="21" t="n"/>
      <c r="AM85" s="21" t="n"/>
      <c r="AN85" s="21" t="n"/>
      <c r="AO85" s="21" t="n"/>
      <c r="AP85" s="21" t="n"/>
      <c r="AQ85" s="21" t="n"/>
      <c r="AR85" s="21" t="n"/>
      <c r="AS85" s="21" t="n"/>
      <c r="AT85" s="21" t="n"/>
      <c r="AU85" s="21" t="n"/>
      <c r="AV85" s="21" t="n"/>
      <c r="AW85" s="21" t="n"/>
      <c r="AX85" s="21" t="n"/>
      <c r="AY85" s="21" t="n"/>
      <c r="AZ85" s="21" t="n"/>
      <c r="BA85" s="21" t="n"/>
      <c r="BB85" s="21" t="n"/>
      <c r="BC85" s="19">
        <f>IF(OR($A85="",$D85&lt;&gt;"Active"),"",COUNTIFS($E85:$BB85,"I",$E$5:$BB$5,"Active"))</f>
        <v/>
      </c>
      <c r="BD85" s="19">
        <f>IF(OR($A85="",$D85&lt;&gt;"Active"),"",COUNTIFS($E85:$BB85,"R",$E$5:$BB$5,"Active"))</f>
        <v/>
      </c>
      <c r="BE85" s="19">
        <f>IF(OR($A85="",$D85&lt;&gt;"Active"),"",COUNTIFS($E85:$BB85,"A",$E$5:$BB$5,"Active"))</f>
        <v/>
      </c>
      <c r="BF85" s="19">
        <f>IF(OR($A85="",$D85&lt;&gt;"Active"),"",SUM($BC85:$BE85))</f>
        <v/>
      </c>
      <c r="BG85" s="20">
        <f>IF(OR($A85="",$D85&lt;&gt;"Active"),"",IF($BF85=0,"No coverage",IF($BE85&lt;IF(Dashboard!$B$7="",0,Dashboard!$B$7),"Below assessment target",IF($BC85&lt;IF(Dashboard!$B$5="",0,Dashboard!$B$5),"Below introduction target",IF($BD85&lt;IF(Dashboard!$B$6="",0,Dashboard!$B$6),"Below reinforcement target","OK")))))</f>
        <v/>
      </c>
      <c r="BH85" s="20">
        <f>IF(OR($A85="",$D85&lt;&gt;"Active"),"",IF($BF85&gt;IF(Dashboard!$B$8="",8,Dashboard!$B$8),"Over-covered",""))</f>
        <v/>
      </c>
    </row>
    <row r="86">
      <c r="A86" s="19">
        <f>IF('Learning Outcomes'!A86="","",'Learning Outcomes'!A86)</f>
        <v/>
      </c>
      <c r="B86" s="20">
        <f>IF($A86="","",'Learning Outcomes'!B86)</f>
        <v/>
      </c>
      <c r="C86" s="19">
        <f>IF($A86="","",'Learning Outcomes'!C86)</f>
        <v/>
      </c>
      <c r="D86" s="19">
        <f>IF($A86="","",'Learning Outcomes'!F86)</f>
        <v/>
      </c>
      <c r="E86" s="21" t="n"/>
      <c r="F86" s="21" t="n"/>
      <c r="G86" s="21" t="n"/>
      <c r="H86" s="21" t="n"/>
      <c r="I86" s="21" t="n"/>
      <c r="J86" s="21" t="n"/>
      <c r="K86" s="21" t="n"/>
      <c r="L86" s="21" t="n"/>
      <c r="M86" s="21" t="n"/>
      <c r="N86" s="21" t="n"/>
      <c r="O86" s="21" t="n"/>
      <c r="P86" s="21" t="n"/>
      <c r="Q86" s="21" t="n"/>
      <c r="R86" s="21" t="n"/>
      <c r="S86" s="21" t="n"/>
      <c r="T86" s="21" t="n"/>
      <c r="U86" s="21" t="n"/>
      <c r="V86" s="21" t="n"/>
      <c r="W86" s="21" t="n"/>
      <c r="X86" s="21" t="n"/>
      <c r="Y86" s="21" t="n"/>
      <c r="Z86" s="21" t="n"/>
      <c r="AA86" s="21" t="n"/>
      <c r="AB86" s="21" t="n"/>
      <c r="AC86" s="21" t="n"/>
      <c r="AD86" s="21" t="n"/>
      <c r="AE86" s="21" t="n"/>
      <c r="AF86" s="21" t="n"/>
      <c r="AG86" s="21" t="n"/>
      <c r="AH86" s="21" t="n"/>
      <c r="AI86" s="21" t="n"/>
      <c r="AJ86" s="21" t="n"/>
      <c r="AK86" s="21" t="n"/>
      <c r="AL86" s="21" t="n"/>
      <c r="AM86" s="21" t="n"/>
      <c r="AN86" s="21" t="n"/>
      <c r="AO86" s="21" t="n"/>
      <c r="AP86" s="21" t="n"/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19">
        <f>IF(OR($A86="",$D86&lt;&gt;"Active"),"",COUNTIFS($E86:$BB86,"I",$E$5:$BB$5,"Active"))</f>
        <v/>
      </c>
      <c r="BD86" s="19">
        <f>IF(OR($A86="",$D86&lt;&gt;"Active"),"",COUNTIFS($E86:$BB86,"R",$E$5:$BB$5,"Active"))</f>
        <v/>
      </c>
      <c r="BE86" s="19">
        <f>IF(OR($A86="",$D86&lt;&gt;"Active"),"",COUNTIFS($E86:$BB86,"A",$E$5:$BB$5,"Active"))</f>
        <v/>
      </c>
      <c r="BF86" s="19">
        <f>IF(OR($A86="",$D86&lt;&gt;"Active"),"",SUM($BC86:$BE86))</f>
        <v/>
      </c>
      <c r="BG86" s="20">
        <f>IF(OR($A86="",$D86&lt;&gt;"Active"),"",IF($BF86=0,"No coverage",IF($BE86&lt;IF(Dashboard!$B$7="",0,Dashboard!$B$7),"Below assessment target",IF($BC86&lt;IF(Dashboard!$B$5="",0,Dashboard!$B$5),"Below introduction target",IF($BD86&lt;IF(Dashboard!$B$6="",0,Dashboard!$B$6),"Below reinforcement target","OK")))))</f>
        <v/>
      </c>
      <c r="BH86" s="20">
        <f>IF(OR($A86="",$D86&lt;&gt;"Active"),"",IF($BF86&gt;IF(Dashboard!$B$8="",8,Dashboard!$B$8),"Over-covered",""))</f>
        <v/>
      </c>
    </row>
    <row r="87">
      <c r="A87" s="19">
        <f>IF('Learning Outcomes'!A87="","",'Learning Outcomes'!A87)</f>
        <v/>
      </c>
      <c r="B87" s="20">
        <f>IF($A87="","",'Learning Outcomes'!B87)</f>
        <v/>
      </c>
      <c r="C87" s="19">
        <f>IF($A87="","",'Learning Outcomes'!C87)</f>
        <v/>
      </c>
      <c r="D87" s="19">
        <f>IF($A87="","",'Learning Outcomes'!F87)</f>
        <v/>
      </c>
      <c r="E87" s="21" t="n"/>
      <c r="F87" s="21" t="n"/>
      <c r="G87" s="21" t="n"/>
      <c r="H87" s="21" t="n"/>
      <c r="I87" s="21" t="n"/>
      <c r="J87" s="21" t="n"/>
      <c r="K87" s="21" t="n"/>
      <c r="L87" s="21" t="n"/>
      <c r="M87" s="21" t="n"/>
      <c r="N87" s="21" t="n"/>
      <c r="O87" s="21" t="n"/>
      <c r="P87" s="21" t="n"/>
      <c r="Q87" s="21" t="n"/>
      <c r="R87" s="21" t="n"/>
      <c r="S87" s="21" t="n"/>
      <c r="T87" s="21" t="n"/>
      <c r="U87" s="21" t="n"/>
      <c r="V87" s="21" t="n"/>
      <c r="W87" s="21" t="n"/>
      <c r="X87" s="21" t="n"/>
      <c r="Y87" s="21" t="n"/>
      <c r="Z87" s="21" t="n"/>
      <c r="AA87" s="21" t="n"/>
      <c r="AB87" s="21" t="n"/>
      <c r="AC87" s="21" t="n"/>
      <c r="AD87" s="21" t="n"/>
      <c r="AE87" s="21" t="n"/>
      <c r="AF87" s="21" t="n"/>
      <c r="AG87" s="21" t="n"/>
      <c r="AH87" s="21" t="n"/>
      <c r="AI87" s="21" t="n"/>
      <c r="AJ87" s="21" t="n"/>
      <c r="AK87" s="21" t="n"/>
      <c r="AL87" s="21" t="n"/>
      <c r="AM87" s="21" t="n"/>
      <c r="AN87" s="21" t="n"/>
      <c r="AO87" s="21" t="n"/>
      <c r="AP87" s="21" t="n"/>
      <c r="AQ87" s="21" t="n"/>
      <c r="AR87" s="21" t="n"/>
      <c r="AS87" s="21" t="n"/>
      <c r="AT87" s="21" t="n"/>
      <c r="AU87" s="21" t="n"/>
      <c r="AV87" s="21" t="n"/>
      <c r="AW87" s="21" t="n"/>
      <c r="AX87" s="21" t="n"/>
      <c r="AY87" s="21" t="n"/>
      <c r="AZ87" s="21" t="n"/>
      <c r="BA87" s="21" t="n"/>
      <c r="BB87" s="21" t="n"/>
      <c r="BC87" s="19">
        <f>IF(OR($A87="",$D87&lt;&gt;"Active"),"",COUNTIFS($E87:$BB87,"I",$E$5:$BB$5,"Active"))</f>
        <v/>
      </c>
      <c r="BD87" s="19">
        <f>IF(OR($A87="",$D87&lt;&gt;"Active"),"",COUNTIFS($E87:$BB87,"R",$E$5:$BB$5,"Active"))</f>
        <v/>
      </c>
      <c r="BE87" s="19">
        <f>IF(OR($A87="",$D87&lt;&gt;"Active"),"",COUNTIFS($E87:$BB87,"A",$E$5:$BB$5,"Active"))</f>
        <v/>
      </c>
      <c r="BF87" s="19">
        <f>IF(OR($A87="",$D87&lt;&gt;"Active"),"",SUM($BC87:$BE87))</f>
        <v/>
      </c>
      <c r="BG87" s="20">
        <f>IF(OR($A87="",$D87&lt;&gt;"Active"),"",IF($BF87=0,"No coverage",IF($BE87&lt;IF(Dashboard!$B$7="",0,Dashboard!$B$7),"Below assessment target",IF($BC87&lt;IF(Dashboard!$B$5="",0,Dashboard!$B$5),"Below introduction target",IF($BD87&lt;IF(Dashboard!$B$6="",0,Dashboard!$B$6),"Below reinforcement target","OK")))))</f>
        <v/>
      </c>
      <c r="BH87" s="20">
        <f>IF(OR($A87="",$D87&lt;&gt;"Active"),"",IF($BF87&gt;IF(Dashboard!$B$8="",8,Dashboard!$B$8),"Over-covered",""))</f>
        <v/>
      </c>
    </row>
    <row r="88">
      <c r="A88" s="19">
        <f>IF('Learning Outcomes'!A88="","",'Learning Outcomes'!A88)</f>
        <v/>
      </c>
      <c r="B88" s="20">
        <f>IF($A88="","",'Learning Outcomes'!B88)</f>
        <v/>
      </c>
      <c r="C88" s="19">
        <f>IF($A88="","",'Learning Outcomes'!C88)</f>
        <v/>
      </c>
      <c r="D88" s="19">
        <f>IF($A88="","",'Learning Outcomes'!F88)</f>
        <v/>
      </c>
      <c r="E88" s="21" t="n"/>
      <c r="F88" s="21" t="n"/>
      <c r="G88" s="21" t="n"/>
      <c r="H88" s="21" t="n"/>
      <c r="I88" s="21" t="n"/>
      <c r="J88" s="21" t="n"/>
      <c r="K88" s="21" t="n"/>
      <c r="L88" s="21" t="n"/>
      <c r="M88" s="21" t="n"/>
      <c r="N88" s="21" t="n"/>
      <c r="O88" s="21" t="n"/>
      <c r="P88" s="21" t="n"/>
      <c r="Q88" s="21" t="n"/>
      <c r="R88" s="21" t="n"/>
      <c r="S88" s="21" t="n"/>
      <c r="T88" s="21" t="n"/>
      <c r="U88" s="21" t="n"/>
      <c r="V88" s="21" t="n"/>
      <c r="W88" s="21" t="n"/>
      <c r="X88" s="21" t="n"/>
      <c r="Y88" s="21" t="n"/>
      <c r="Z88" s="21" t="n"/>
      <c r="AA88" s="21" t="n"/>
      <c r="AB88" s="21" t="n"/>
      <c r="AC88" s="21" t="n"/>
      <c r="AD88" s="21" t="n"/>
      <c r="AE88" s="21" t="n"/>
      <c r="AF88" s="21" t="n"/>
      <c r="AG88" s="21" t="n"/>
      <c r="AH88" s="21" t="n"/>
      <c r="AI88" s="21" t="n"/>
      <c r="AJ88" s="21" t="n"/>
      <c r="AK88" s="21" t="n"/>
      <c r="AL88" s="21" t="n"/>
      <c r="AM88" s="21" t="n"/>
      <c r="AN88" s="21" t="n"/>
      <c r="AO88" s="21" t="n"/>
      <c r="AP88" s="21" t="n"/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19">
        <f>IF(OR($A88="",$D88&lt;&gt;"Active"),"",COUNTIFS($E88:$BB88,"I",$E$5:$BB$5,"Active"))</f>
        <v/>
      </c>
      <c r="BD88" s="19">
        <f>IF(OR($A88="",$D88&lt;&gt;"Active"),"",COUNTIFS($E88:$BB88,"R",$E$5:$BB$5,"Active"))</f>
        <v/>
      </c>
      <c r="BE88" s="19">
        <f>IF(OR($A88="",$D88&lt;&gt;"Active"),"",COUNTIFS($E88:$BB88,"A",$E$5:$BB$5,"Active"))</f>
        <v/>
      </c>
      <c r="BF88" s="19">
        <f>IF(OR($A88="",$D88&lt;&gt;"Active"),"",SUM($BC88:$BE88))</f>
        <v/>
      </c>
      <c r="BG88" s="20">
        <f>IF(OR($A88="",$D88&lt;&gt;"Active"),"",IF($BF88=0,"No coverage",IF($BE88&lt;IF(Dashboard!$B$7="",0,Dashboard!$B$7),"Below assessment target",IF($BC88&lt;IF(Dashboard!$B$5="",0,Dashboard!$B$5),"Below introduction target",IF($BD88&lt;IF(Dashboard!$B$6="",0,Dashboard!$B$6),"Below reinforcement target","OK")))))</f>
        <v/>
      </c>
      <c r="BH88" s="20">
        <f>IF(OR($A88="",$D88&lt;&gt;"Active"),"",IF($BF88&gt;IF(Dashboard!$B$8="",8,Dashboard!$B$8),"Over-covered",""))</f>
        <v/>
      </c>
    </row>
    <row r="89">
      <c r="A89" s="19">
        <f>IF('Learning Outcomes'!A89="","",'Learning Outcomes'!A89)</f>
        <v/>
      </c>
      <c r="B89" s="20">
        <f>IF($A89="","",'Learning Outcomes'!B89)</f>
        <v/>
      </c>
      <c r="C89" s="19">
        <f>IF($A89="","",'Learning Outcomes'!C89)</f>
        <v/>
      </c>
      <c r="D89" s="19">
        <f>IF($A89="","",'Learning Outcomes'!F89)</f>
        <v/>
      </c>
      <c r="E89" s="21" t="n"/>
      <c r="F89" s="21" t="n"/>
      <c r="G89" s="21" t="n"/>
      <c r="H89" s="21" t="n"/>
      <c r="I89" s="21" t="n"/>
      <c r="J89" s="21" t="n"/>
      <c r="K89" s="21" t="n"/>
      <c r="L89" s="21" t="n"/>
      <c r="M89" s="21" t="n"/>
      <c r="N89" s="21" t="n"/>
      <c r="O89" s="21" t="n"/>
      <c r="P89" s="21" t="n"/>
      <c r="Q89" s="21" t="n"/>
      <c r="R89" s="21" t="n"/>
      <c r="S89" s="21" t="n"/>
      <c r="T89" s="21" t="n"/>
      <c r="U89" s="21" t="n"/>
      <c r="V89" s="21" t="n"/>
      <c r="W89" s="21" t="n"/>
      <c r="X89" s="21" t="n"/>
      <c r="Y89" s="21" t="n"/>
      <c r="Z89" s="21" t="n"/>
      <c r="AA89" s="21" t="n"/>
      <c r="AB89" s="21" t="n"/>
      <c r="AC89" s="21" t="n"/>
      <c r="AD89" s="21" t="n"/>
      <c r="AE89" s="21" t="n"/>
      <c r="AF89" s="21" t="n"/>
      <c r="AG89" s="21" t="n"/>
      <c r="AH89" s="21" t="n"/>
      <c r="AI89" s="21" t="n"/>
      <c r="AJ89" s="21" t="n"/>
      <c r="AK89" s="21" t="n"/>
      <c r="AL89" s="21" t="n"/>
      <c r="AM89" s="21" t="n"/>
      <c r="AN89" s="21" t="n"/>
      <c r="AO89" s="21" t="n"/>
      <c r="AP89" s="21" t="n"/>
      <c r="AQ89" s="21" t="n"/>
      <c r="AR89" s="21" t="n"/>
      <c r="AS89" s="21" t="n"/>
      <c r="AT89" s="21" t="n"/>
      <c r="AU89" s="21" t="n"/>
      <c r="AV89" s="21" t="n"/>
      <c r="AW89" s="21" t="n"/>
      <c r="AX89" s="21" t="n"/>
      <c r="AY89" s="21" t="n"/>
      <c r="AZ89" s="21" t="n"/>
      <c r="BA89" s="21" t="n"/>
      <c r="BB89" s="21" t="n"/>
      <c r="BC89" s="19">
        <f>IF(OR($A89="",$D89&lt;&gt;"Active"),"",COUNTIFS($E89:$BB89,"I",$E$5:$BB$5,"Active"))</f>
        <v/>
      </c>
      <c r="BD89" s="19">
        <f>IF(OR($A89="",$D89&lt;&gt;"Active"),"",COUNTIFS($E89:$BB89,"R",$E$5:$BB$5,"Active"))</f>
        <v/>
      </c>
      <c r="BE89" s="19">
        <f>IF(OR($A89="",$D89&lt;&gt;"Active"),"",COUNTIFS($E89:$BB89,"A",$E$5:$BB$5,"Active"))</f>
        <v/>
      </c>
      <c r="BF89" s="19">
        <f>IF(OR($A89="",$D89&lt;&gt;"Active"),"",SUM($BC89:$BE89))</f>
        <v/>
      </c>
      <c r="BG89" s="20">
        <f>IF(OR($A89="",$D89&lt;&gt;"Active"),"",IF($BF89=0,"No coverage",IF($BE89&lt;IF(Dashboard!$B$7="",0,Dashboard!$B$7),"Below assessment target",IF($BC89&lt;IF(Dashboard!$B$5="",0,Dashboard!$B$5),"Below introduction target",IF($BD89&lt;IF(Dashboard!$B$6="",0,Dashboard!$B$6),"Below reinforcement target","OK")))))</f>
        <v/>
      </c>
      <c r="BH89" s="20">
        <f>IF(OR($A89="",$D89&lt;&gt;"Active"),"",IF($BF89&gt;IF(Dashboard!$B$8="",8,Dashboard!$B$8),"Over-covered",""))</f>
        <v/>
      </c>
    </row>
    <row r="90">
      <c r="A90" s="19">
        <f>IF('Learning Outcomes'!A90="","",'Learning Outcomes'!A90)</f>
        <v/>
      </c>
      <c r="B90" s="20">
        <f>IF($A90="","",'Learning Outcomes'!B90)</f>
        <v/>
      </c>
      <c r="C90" s="19">
        <f>IF($A90="","",'Learning Outcomes'!C90)</f>
        <v/>
      </c>
      <c r="D90" s="19">
        <f>IF($A90="","",'Learning Outcomes'!F90)</f>
        <v/>
      </c>
      <c r="E90" s="21" t="n"/>
      <c r="F90" s="21" t="n"/>
      <c r="G90" s="21" t="n"/>
      <c r="H90" s="21" t="n"/>
      <c r="I90" s="21" t="n"/>
      <c r="J90" s="21" t="n"/>
      <c r="K90" s="21" t="n"/>
      <c r="L90" s="21" t="n"/>
      <c r="M90" s="21" t="n"/>
      <c r="N90" s="21" t="n"/>
      <c r="O90" s="21" t="n"/>
      <c r="P90" s="21" t="n"/>
      <c r="Q90" s="21" t="n"/>
      <c r="R90" s="21" t="n"/>
      <c r="S90" s="21" t="n"/>
      <c r="T90" s="21" t="n"/>
      <c r="U90" s="21" t="n"/>
      <c r="V90" s="21" t="n"/>
      <c r="W90" s="21" t="n"/>
      <c r="X90" s="21" t="n"/>
      <c r="Y90" s="21" t="n"/>
      <c r="Z90" s="21" t="n"/>
      <c r="AA90" s="21" t="n"/>
      <c r="AB90" s="21" t="n"/>
      <c r="AC90" s="21" t="n"/>
      <c r="AD90" s="21" t="n"/>
      <c r="AE90" s="21" t="n"/>
      <c r="AF90" s="21" t="n"/>
      <c r="AG90" s="21" t="n"/>
      <c r="AH90" s="21" t="n"/>
      <c r="AI90" s="21" t="n"/>
      <c r="AJ90" s="21" t="n"/>
      <c r="AK90" s="21" t="n"/>
      <c r="AL90" s="21" t="n"/>
      <c r="AM90" s="21" t="n"/>
      <c r="AN90" s="21" t="n"/>
      <c r="AO90" s="21" t="n"/>
      <c r="AP90" s="21" t="n"/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19">
        <f>IF(OR($A90="",$D90&lt;&gt;"Active"),"",COUNTIFS($E90:$BB90,"I",$E$5:$BB$5,"Active"))</f>
        <v/>
      </c>
      <c r="BD90" s="19">
        <f>IF(OR($A90="",$D90&lt;&gt;"Active"),"",COUNTIFS($E90:$BB90,"R",$E$5:$BB$5,"Active"))</f>
        <v/>
      </c>
      <c r="BE90" s="19">
        <f>IF(OR($A90="",$D90&lt;&gt;"Active"),"",COUNTIFS($E90:$BB90,"A",$E$5:$BB$5,"Active"))</f>
        <v/>
      </c>
      <c r="BF90" s="19">
        <f>IF(OR($A90="",$D90&lt;&gt;"Active"),"",SUM($BC90:$BE90))</f>
        <v/>
      </c>
      <c r="BG90" s="20">
        <f>IF(OR($A90="",$D90&lt;&gt;"Active"),"",IF($BF90=0,"No coverage",IF($BE90&lt;IF(Dashboard!$B$7="",0,Dashboard!$B$7),"Below assessment target",IF($BC90&lt;IF(Dashboard!$B$5="",0,Dashboard!$B$5),"Below introduction target",IF($BD90&lt;IF(Dashboard!$B$6="",0,Dashboard!$B$6),"Below reinforcement target","OK")))))</f>
        <v/>
      </c>
      <c r="BH90" s="20">
        <f>IF(OR($A90="",$D90&lt;&gt;"Active"),"",IF($BF90&gt;IF(Dashboard!$B$8="",8,Dashboard!$B$8),"Over-covered",""))</f>
        <v/>
      </c>
    </row>
    <row r="91">
      <c r="A91" s="19">
        <f>IF('Learning Outcomes'!A91="","",'Learning Outcomes'!A91)</f>
        <v/>
      </c>
      <c r="B91" s="20">
        <f>IF($A91="","",'Learning Outcomes'!B91)</f>
        <v/>
      </c>
      <c r="C91" s="19">
        <f>IF($A91="","",'Learning Outcomes'!C91)</f>
        <v/>
      </c>
      <c r="D91" s="19">
        <f>IF($A91="","",'Learning Outcomes'!F91)</f>
        <v/>
      </c>
      <c r="E91" s="21" t="n"/>
      <c r="F91" s="21" t="n"/>
      <c r="G91" s="21" t="n"/>
      <c r="H91" s="21" t="n"/>
      <c r="I91" s="21" t="n"/>
      <c r="J91" s="21" t="n"/>
      <c r="K91" s="21" t="n"/>
      <c r="L91" s="21" t="n"/>
      <c r="M91" s="21" t="n"/>
      <c r="N91" s="21" t="n"/>
      <c r="O91" s="21" t="n"/>
      <c r="P91" s="21" t="n"/>
      <c r="Q91" s="21" t="n"/>
      <c r="R91" s="21" t="n"/>
      <c r="S91" s="21" t="n"/>
      <c r="T91" s="21" t="n"/>
      <c r="U91" s="21" t="n"/>
      <c r="V91" s="21" t="n"/>
      <c r="W91" s="21" t="n"/>
      <c r="X91" s="21" t="n"/>
      <c r="Y91" s="21" t="n"/>
      <c r="Z91" s="21" t="n"/>
      <c r="AA91" s="21" t="n"/>
      <c r="AB91" s="21" t="n"/>
      <c r="AC91" s="21" t="n"/>
      <c r="AD91" s="21" t="n"/>
      <c r="AE91" s="21" t="n"/>
      <c r="AF91" s="21" t="n"/>
      <c r="AG91" s="21" t="n"/>
      <c r="AH91" s="21" t="n"/>
      <c r="AI91" s="21" t="n"/>
      <c r="AJ91" s="21" t="n"/>
      <c r="AK91" s="21" t="n"/>
      <c r="AL91" s="21" t="n"/>
      <c r="AM91" s="21" t="n"/>
      <c r="AN91" s="21" t="n"/>
      <c r="AO91" s="21" t="n"/>
      <c r="AP91" s="21" t="n"/>
      <c r="AQ91" s="21" t="n"/>
      <c r="AR91" s="21" t="n"/>
      <c r="AS91" s="21" t="n"/>
      <c r="AT91" s="21" t="n"/>
      <c r="AU91" s="21" t="n"/>
      <c r="AV91" s="21" t="n"/>
      <c r="AW91" s="21" t="n"/>
      <c r="AX91" s="21" t="n"/>
      <c r="AY91" s="21" t="n"/>
      <c r="AZ91" s="21" t="n"/>
      <c r="BA91" s="21" t="n"/>
      <c r="BB91" s="21" t="n"/>
      <c r="BC91" s="19">
        <f>IF(OR($A91="",$D91&lt;&gt;"Active"),"",COUNTIFS($E91:$BB91,"I",$E$5:$BB$5,"Active"))</f>
        <v/>
      </c>
      <c r="BD91" s="19">
        <f>IF(OR($A91="",$D91&lt;&gt;"Active"),"",COUNTIFS($E91:$BB91,"R",$E$5:$BB$5,"Active"))</f>
        <v/>
      </c>
      <c r="BE91" s="19">
        <f>IF(OR($A91="",$D91&lt;&gt;"Active"),"",COUNTIFS($E91:$BB91,"A",$E$5:$BB$5,"Active"))</f>
        <v/>
      </c>
      <c r="BF91" s="19">
        <f>IF(OR($A91="",$D91&lt;&gt;"Active"),"",SUM($BC91:$BE91))</f>
        <v/>
      </c>
      <c r="BG91" s="20">
        <f>IF(OR($A91="",$D91&lt;&gt;"Active"),"",IF($BF91=0,"No coverage",IF($BE91&lt;IF(Dashboard!$B$7="",0,Dashboard!$B$7),"Below assessment target",IF($BC91&lt;IF(Dashboard!$B$5="",0,Dashboard!$B$5),"Below introduction target",IF($BD91&lt;IF(Dashboard!$B$6="",0,Dashboard!$B$6),"Below reinforcement target","OK")))))</f>
        <v/>
      </c>
      <c r="BH91" s="20">
        <f>IF(OR($A91="",$D91&lt;&gt;"Active"),"",IF($BF91&gt;IF(Dashboard!$B$8="",8,Dashboard!$B$8),"Over-covered",""))</f>
        <v/>
      </c>
    </row>
    <row r="92">
      <c r="A92" s="19">
        <f>IF('Learning Outcomes'!A92="","",'Learning Outcomes'!A92)</f>
        <v/>
      </c>
      <c r="B92" s="20">
        <f>IF($A92="","",'Learning Outcomes'!B92)</f>
        <v/>
      </c>
      <c r="C92" s="19">
        <f>IF($A92="","",'Learning Outcomes'!C92)</f>
        <v/>
      </c>
      <c r="D92" s="19">
        <f>IF($A92="","",'Learning Outcomes'!F92)</f>
        <v/>
      </c>
      <c r="E92" s="21" t="n"/>
      <c r="F92" s="21" t="n"/>
      <c r="G92" s="21" t="n"/>
      <c r="H92" s="21" t="n"/>
      <c r="I92" s="21" t="n"/>
      <c r="J92" s="21" t="n"/>
      <c r="K92" s="21" t="n"/>
      <c r="L92" s="21" t="n"/>
      <c r="M92" s="21" t="n"/>
      <c r="N92" s="21" t="n"/>
      <c r="O92" s="21" t="n"/>
      <c r="P92" s="21" t="n"/>
      <c r="Q92" s="21" t="n"/>
      <c r="R92" s="21" t="n"/>
      <c r="S92" s="21" t="n"/>
      <c r="T92" s="21" t="n"/>
      <c r="U92" s="21" t="n"/>
      <c r="V92" s="21" t="n"/>
      <c r="W92" s="21" t="n"/>
      <c r="X92" s="21" t="n"/>
      <c r="Y92" s="21" t="n"/>
      <c r="Z92" s="21" t="n"/>
      <c r="AA92" s="21" t="n"/>
      <c r="AB92" s="21" t="n"/>
      <c r="AC92" s="21" t="n"/>
      <c r="AD92" s="21" t="n"/>
      <c r="AE92" s="21" t="n"/>
      <c r="AF92" s="21" t="n"/>
      <c r="AG92" s="21" t="n"/>
      <c r="AH92" s="21" t="n"/>
      <c r="AI92" s="21" t="n"/>
      <c r="AJ92" s="21" t="n"/>
      <c r="AK92" s="21" t="n"/>
      <c r="AL92" s="21" t="n"/>
      <c r="AM92" s="21" t="n"/>
      <c r="AN92" s="21" t="n"/>
      <c r="AO92" s="21" t="n"/>
      <c r="AP92" s="21" t="n"/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19">
        <f>IF(OR($A92="",$D92&lt;&gt;"Active"),"",COUNTIFS($E92:$BB92,"I",$E$5:$BB$5,"Active"))</f>
        <v/>
      </c>
      <c r="BD92" s="19">
        <f>IF(OR($A92="",$D92&lt;&gt;"Active"),"",COUNTIFS($E92:$BB92,"R",$E$5:$BB$5,"Active"))</f>
        <v/>
      </c>
      <c r="BE92" s="19">
        <f>IF(OR($A92="",$D92&lt;&gt;"Active"),"",COUNTIFS($E92:$BB92,"A",$E$5:$BB$5,"Active"))</f>
        <v/>
      </c>
      <c r="BF92" s="19">
        <f>IF(OR($A92="",$D92&lt;&gt;"Active"),"",SUM($BC92:$BE92))</f>
        <v/>
      </c>
      <c r="BG92" s="20">
        <f>IF(OR($A92="",$D92&lt;&gt;"Active"),"",IF($BF92=0,"No coverage",IF($BE92&lt;IF(Dashboard!$B$7="",0,Dashboard!$B$7),"Below assessment target",IF($BC92&lt;IF(Dashboard!$B$5="",0,Dashboard!$B$5),"Below introduction target",IF($BD92&lt;IF(Dashboard!$B$6="",0,Dashboard!$B$6),"Below reinforcement target","OK")))))</f>
        <v/>
      </c>
      <c r="BH92" s="20">
        <f>IF(OR($A92="",$D92&lt;&gt;"Active"),"",IF($BF92&gt;IF(Dashboard!$B$8="",8,Dashboard!$B$8),"Over-covered",""))</f>
        <v/>
      </c>
    </row>
    <row r="93">
      <c r="A93" s="19">
        <f>IF('Learning Outcomes'!A93="","",'Learning Outcomes'!A93)</f>
        <v/>
      </c>
      <c r="B93" s="20">
        <f>IF($A93="","",'Learning Outcomes'!B93)</f>
        <v/>
      </c>
      <c r="C93" s="19">
        <f>IF($A93="","",'Learning Outcomes'!C93)</f>
        <v/>
      </c>
      <c r="D93" s="19">
        <f>IF($A93="","",'Learning Outcomes'!F93)</f>
        <v/>
      </c>
      <c r="E93" s="21" t="n"/>
      <c r="F93" s="21" t="n"/>
      <c r="G93" s="21" t="n"/>
      <c r="H93" s="21" t="n"/>
      <c r="I93" s="21" t="n"/>
      <c r="J93" s="21" t="n"/>
      <c r="K93" s="21" t="n"/>
      <c r="L93" s="21" t="n"/>
      <c r="M93" s="21" t="n"/>
      <c r="N93" s="21" t="n"/>
      <c r="O93" s="21" t="n"/>
      <c r="P93" s="21" t="n"/>
      <c r="Q93" s="21" t="n"/>
      <c r="R93" s="21" t="n"/>
      <c r="S93" s="21" t="n"/>
      <c r="T93" s="21" t="n"/>
      <c r="U93" s="21" t="n"/>
      <c r="V93" s="21" t="n"/>
      <c r="W93" s="21" t="n"/>
      <c r="X93" s="21" t="n"/>
      <c r="Y93" s="21" t="n"/>
      <c r="Z93" s="21" t="n"/>
      <c r="AA93" s="21" t="n"/>
      <c r="AB93" s="21" t="n"/>
      <c r="AC93" s="21" t="n"/>
      <c r="AD93" s="21" t="n"/>
      <c r="AE93" s="21" t="n"/>
      <c r="AF93" s="21" t="n"/>
      <c r="AG93" s="21" t="n"/>
      <c r="AH93" s="21" t="n"/>
      <c r="AI93" s="21" t="n"/>
      <c r="AJ93" s="21" t="n"/>
      <c r="AK93" s="21" t="n"/>
      <c r="AL93" s="21" t="n"/>
      <c r="AM93" s="21" t="n"/>
      <c r="AN93" s="21" t="n"/>
      <c r="AO93" s="21" t="n"/>
      <c r="AP93" s="21" t="n"/>
      <c r="AQ93" s="21" t="n"/>
      <c r="AR93" s="21" t="n"/>
      <c r="AS93" s="21" t="n"/>
      <c r="AT93" s="21" t="n"/>
      <c r="AU93" s="21" t="n"/>
      <c r="AV93" s="21" t="n"/>
      <c r="AW93" s="21" t="n"/>
      <c r="AX93" s="21" t="n"/>
      <c r="AY93" s="21" t="n"/>
      <c r="AZ93" s="21" t="n"/>
      <c r="BA93" s="21" t="n"/>
      <c r="BB93" s="21" t="n"/>
      <c r="BC93" s="19">
        <f>IF(OR($A93="",$D93&lt;&gt;"Active"),"",COUNTIFS($E93:$BB93,"I",$E$5:$BB$5,"Active"))</f>
        <v/>
      </c>
      <c r="BD93" s="19">
        <f>IF(OR($A93="",$D93&lt;&gt;"Active"),"",COUNTIFS($E93:$BB93,"R",$E$5:$BB$5,"Active"))</f>
        <v/>
      </c>
      <c r="BE93" s="19">
        <f>IF(OR($A93="",$D93&lt;&gt;"Active"),"",COUNTIFS($E93:$BB93,"A",$E$5:$BB$5,"Active"))</f>
        <v/>
      </c>
      <c r="BF93" s="19">
        <f>IF(OR($A93="",$D93&lt;&gt;"Active"),"",SUM($BC93:$BE93))</f>
        <v/>
      </c>
      <c r="BG93" s="20">
        <f>IF(OR($A93="",$D93&lt;&gt;"Active"),"",IF($BF93=0,"No coverage",IF($BE93&lt;IF(Dashboard!$B$7="",0,Dashboard!$B$7),"Below assessment target",IF($BC93&lt;IF(Dashboard!$B$5="",0,Dashboard!$B$5),"Below introduction target",IF($BD93&lt;IF(Dashboard!$B$6="",0,Dashboard!$B$6),"Below reinforcement target","OK")))))</f>
        <v/>
      </c>
      <c r="BH93" s="20">
        <f>IF(OR($A93="",$D93&lt;&gt;"Active"),"",IF($BF93&gt;IF(Dashboard!$B$8="",8,Dashboard!$B$8),"Over-covered",""))</f>
        <v/>
      </c>
    </row>
    <row r="94">
      <c r="A94" s="19">
        <f>IF('Learning Outcomes'!A94="","",'Learning Outcomes'!A94)</f>
        <v/>
      </c>
      <c r="B94" s="20">
        <f>IF($A94="","",'Learning Outcomes'!B94)</f>
        <v/>
      </c>
      <c r="C94" s="19">
        <f>IF($A94="","",'Learning Outcomes'!C94)</f>
        <v/>
      </c>
      <c r="D94" s="19">
        <f>IF($A94="","",'Learning Outcomes'!F94)</f>
        <v/>
      </c>
      <c r="E94" s="21" t="n"/>
      <c r="F94" s="21" t="n"/>
      <c r="G94" s="21" t="n"/>
      <c r="H94" s="21" t="n"/>
      <c r="I94" s="21" t="n"/>
      <c r="J94" s="21" t="n"/>
      <c r="K94" s="21" t="n"/>
      <c r="L94" s="21" t="n"/>
      <c r="M94" s="21" t="n"/>
      <c r="N94" s="21" t="n"/>
      <c r="O94" s="21" t="n"/>
      <c r="P94" s="21" t="n"/>
      <c r="Q94" s="21" t="n"/>
      <c r="R94" s="21" t="n"/>
      <c r="S94" s="21" t="n"/>
      <c r="T94" s="21" t="n"/>
      <c r="U94" s="21" t="n"/>
      <c r="V94" s="21" t="n"/>
      <c r="W94" s="21" t="n"/>
      <c r="X94" s="21" t="n"/>
      <c r="Y94" s="21" t="n"/>
      <c r="Z94" s="21" t="n"/>
      <c r="AA94" s="21" t="n"/>
      <c r="AB94" s="21" t="n"/>
      <c r="AC94" s="21" t="n"/>
      <c r="AD94" s="21" t="n"/>
      <c r="AE94" s="21" t="n"/>
      <c r="AF94" s="21" t="n"/>
      <c r="AG94" s="21" t="n"/>
      <c r="AH94" s="21" t="n"/>
      <c r="AI94" s="21" t="n"/>
      <c r="AJ94" s="21" t="n"/>
      <c r="AK94" s="21" t="n"/>
      <c r="AL94" s="21" t="n"/>
      <c r="AM94" s="21" t="n"/>
      <c r="AN94" s="21" t="n"/>
      <c r="AO94" s="21" t="n"/>
      <c r="AP94" s="21" t="n"/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19">
        <f>IF(OR($A94="",$D94&lt;&gt;"Active"),"",COUNTIFS($E94:$BB94,"I",$E$5:$BB$5,"Active"))</f>
        <v/>
      </c>
      <c r="BD94" s="19">
        <f>IF(OR($A94="",$D94&lt;&gt;"Active"),"",COUNTIFS($E94:$BB94,"R",$E$5:$BB$5,"Active"))</f>
        <v/>
      </c>
      <c r="BE94" s="19">
        <f>IF(OR($A94="",$D94&lt;&gt;"Active"),"",COUNTIFS($E94:$BB94,"A",$E$5:$BB$5,"Active"))</f>
        <v/>
      </c>
      <c r="BF94" s="19">
        <f>IF(OR($A94="",$D94&lt;&gt;"Active"),"",SUM($BC94:$BE94))</f>
        <v/>
      </c>
      <c r="BG94" s="20">
        <f>IF(OR($A94="",$D94&lt;&gt;"Active"),"",IF($BF94=0,"No coverage",IF($BE94&lt;IF(Dashboard!$B$7="",0,Dashboard!$B$7),"Below assessment target",IF($BC94&lt;IF(Dashboard!$B$5="",0,Dashboard!$B$5),"Below introduction target",IF($BD94&lt;IF(Dashboard!$B$6="",0,Dashboard!$B$6),"Below reinforcement target","OK")))))</f>
        <v/>
      </c>
      <c r="BH94" s="20">
        <f>IF(OR($A94="",$D94&lt;&gt;"Active"),"",IF($BF94&gt;IF(Dashboard!$B$8="",8,Dashboard!$B$8),"Over-covered",""))</f>
        <v/>
      </c>
    </row>
    <row r="95">
      <c r="A95" s="19">
        <f>IF('Learning Outcomes'!A95="","",'Learning Outcomes'!A95)</f>
        <v/>
      </c>
      <c r="B95" s="20">
        <f>IF($A95="","",'Learning Outcomes'!B95)</f>
        <v/>
      </c>
      <c r="C95" s="19">
        <f>IF($A95="","",'Learning Outcomes'!C95)</f>
        <v/>
      </c>
      <c r="D95" s="19">
        <f>IF($A95="","",'Learning Outcomes'!F95)</f>
        <v/>
      </c>
      <c r="E95" s="21" t="n"/>
      <c r="F95" s="21" t="n"/>
      <c r="G95" s="21" t="n"/>
      <c r="H95" s="21" t="n"/>
      <c r="I95" s="21" t="n"/>
      <c r="J95" s="21" t="n"/>
      <c r="K95" s="21" t="n"/>
      <c r="L95" s="21" t="n"/>
      <c r="M95" s="21" t="n"/>
      <c r="N95" s="21" t="n"/>
      <c r="O95" s="21" t="n"/>
      <c r="P95" s="21" t="n"/>
      <c r="Q95" s="21" t="n"/>
      <c r="R95" s="21" t="n"/>
      <c r="S95" s="21" t="n"/>
      <c r="T95" s="21" t="n"/>
      <c r="U95" s="21" t="n"/>
      <c r="V95" s="21" t="n"/>
      <c r="W95" s="21" t="n"/>
      <c r="X95" s="21" t="n"/>
      <c r="Y95" s="21" t="n"/>
      <c r="Z95" s="21" t="n"/>
      <c r="AA95" s="21" t="n"/>
      <c r="AB95" s="21" t="n"/>
      <c r="AC95" s="21" t="n"/>
      <c r="AD95" s="21" t="n"/>
      <c r="AE95" s="21" t="n"/>
      <c r="AF95" s="21" t="n"/>
      <c r="AG95" s="21" t="n"/>
      <c r="AH95" s="21" t="n"/>
      <c r="AI95" s="21" t="n"/>
      <c r="AJ95" s="21" t="n"/>
      <c r="AK95" s="21" t="n"/>
      <c r="AL95" s="21" t="n"/>
      <c r="AM95" s="21" t="n"/>
      <c r="AN95" s="21" t="n"/>
      <c r="AO95" s="21" t="n"/>
      <c r="AP95" s="21" t="n"/>
      <c r="AQ95" s="21" t="n"/>
      <c r="AR95" s="21" t="n"/>
      <c r="AS95" s="21" t="n"/>
      <c r="AT95" s="21" t="n"/>
      <c r="AU95" s="21" t="n"/>
      <c r="AV95" s="21" t="n"/>
      <c r="AW95" s="21" t="n"/>
      <c r="AX95" s="21" t="n"/>
      <c r="AY95" s="21" t="n"/>
      <c r="AZ95" s="21" t="n"/>
      <c r="BA95" s="21" t="n"/>
      <c r="BB95" s="21" t="n"/>
      <c r="BC95" s="19">
        <f>IF(OR($A95="",$D95&lt;&gt;"Active"),"",COUNTIFS($E95:$BB95,"I",$E$5:$BB$5,"Active"))</f>
        <v/>
      </c>
      <c r="BD95" s="19">
        <f>IF(OR($A95="",$D95&lt;&gt;"Active"),"",COUNTIFS($E95:$BB95,"R",$E$5:$BB$5,"Active"))</f>
        <v/>
      </c>
      <c r="BE95" s="19">
        <f>IF(OR($A95="",$D95&lt;&gt;"Active"),"",COUNTIFS($E95:$BB95,"A",$E$5:$BB$5,"Active"))</f>
        <v/>
      </c>
      <c r="BF95" s="19">
        <f>IF(OR($A95="",$D95&lt;&gt;"Active"),"",SUM($BC95:$BE95))</f>
        <v/>
      </c>
      <c r="BG95" s="20">
        <f>IF(OR($A95="",$D95&lt;&gt;"Active"),"",IF($BF95=0,"No coverage",IF($BE95&lt;IF(Dashboard!$B$7="",0,Dashboard!$B$7),"Below assessment target",IF($BC95&lt;IF(Dashboard!$B$5="",0,Dashboard!$B$5),"Below introduction target",IF($BD95&lt;IF(Dashboard!$B$6="",0,Dashboard!$B$6),"Below reinforcement target","OK")))))</f>
        <v/>
      </c>
      <c r="BH95" s="20">
        <f>IF(OR($A95="",$D95&lt;&gt;"Active"),"",IF($BF95&gt;IF(Dashboard!$B$8="",8,Dashboard!$B$8),"Over-covered",""))</f>
        <v/>
      </c>
    </row>
    <row r="96">
      <c r="A96" s="19">
        <f>IF('Learning Outcomes'!A96="","",'Learning Outcomes'!A96)</f>
        <v/>
      </c>
      <c r="B96" s="20">
        <f>IF($A96="","",'Learning Outcomes'!B96)</f>
        <v/>
      </c>
      <c r="C96" s="19">
        <f>IF($A96="","",'Learning Outcomes'!C96)</f>
        <v/>
      </c>
      <c r="D96" s="19">
        <f>IF($A96="","",'Learning Outcomes'!F96)</f>
        <v/>
      </c>
      <c r="E96" s="21" t="n"/>
      <c r="F96" s="21" t="n"/>
      <c r="G96" s="21" t="n"/>
      <c r="H96" s="21" t="n"/>
      <c r="I96" s="21" t="n"/>
      <c r="J96" s="21" t="n"/>
      <c r="K96" s="21" t="n"/>
      <c r="L96" s="21" t="n"/>
      <c r="M96" s="21" t="n"/>
      <c r="N96" s="21" t="n"/>
      <c r="O96" s="21" t="n"/>
      <c r="P96" s="21" t="n"/>
      <c r="Q96" s="21" t="n"/>
      <c r="R96" s="21" t="n"/>
      <c r="S96" s="21" t="n"/>
      <c r="T96" s="21" t="n"/>
      <c r="U96" s="21" t="n"/>
      <c r="V96" s="21" t="n"/>
      <c r="W96" s="21" t="n"/>
      <c r="X96" s="21" t="n"/>
      <c r="Y96" s="21" t="n"/>
      <c r="Z96" s="21" t="n"/>
      <c r="AA96" s="21" t="n"/>
      <c r="AB96" s="21" t="n"/>
      <c r="AC96" s="21" t="n"/>
      <c r="AD96" s="21" t="n"/>
      <c r="AE96" s="21" t="n"/>
      <c r="AF96" s="21" t="n"/>
      <c r="AG96" s="21" t="n"/>
      <c r="AH96" s="21" t="n"/>
      <c r="AI96" s="21" t="n"/>
      <c r="AJ96" s="21" t="n"/>
      <c r="AK96" s="21" t="n"/>
      <c r="AL96" s="21" t="n"/>
      <c r="AM96" s="21" t="n"/>
      <c r="AN96" s="21" t="n"/>
      <c r="AO96" s="21" t="n"/>
      <c r="AP96" s="21" t="n"/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19">
        <f>IF(OR($A96="",$D96&lt;&gt;"Active"),"",COUNTIFS($E96:$BB96,"I",$E$5:$BB$5,"Active"))</f>
        <v/>
      </c>
      <c r="BD96" s="19">
        <f>IF(OR($A96="",$D96&lt;&gt;"Active"),"",COUNTIFS($E96:$BB96,"R",$E$5:$BB$5,"Active"))</f>
        <v/>
      </c>
      <c r="BE96" s="19">
        <f>IF(OR($A96="",$D96&lt;&gt;"Active"),"",COUNTIFS($E96:$BB96,"A",$E$5:$BB$5,"Active"))</f>
        <v/>
      </c>
      <c r="BF96" s="19">
        <f>IF(OR($A96="",$D96&lt;&gt;"Active"),"",SUM($BC96:$BE96))</f>
        <v/>
      </c>
      <c r="BG96" s="20">
        <f>IF(OR($A96="",$D96&lt;&gt;"Active"),"",IF($BF96=0,"No coverage",IF($BE96&lt;IF(Dashboard!$B$7="",0,Dashboard!$B$7),"Below assessment target",IF($BC96&lt;IF(Dashboard!$B$5="",0,Dashboard!$B$5),"Below introduction target",IF($BD96&lt;IF(Dashboard!$B$6="",0,Dashboard!$B$6),"Below reinforcement target","OK")))))</f>
        <v/>
      </c>
      <c r="BH96" s="20">
        <f>IF(OR($A96="",$D96&lt;&gt;"Active"),"",IF($BF96&gt;IF(Dashboard!$B$8="",8,Dashboard!$B$8),"Over-covered",""))</f>
        <v/>
      </c>
    </row>
    <row r="97">
      <c r="A97" s="19">
        <f>IF('Learning Outcomes'!A97="","",'Learning Outcomes'!A97)</f>
        <v/>
      </c>
      <c r="B97" s="20">
        <f>IF($A97="","",'Learning Outcomes'!B97)</f>
        <v/>
      </c>
      <c r="C97" s="19">
        <f>IF($A97="","",'Learning Outcomes'!C97)</f>
        <v/>
      </c>
      <c r="D97" s="19">
        <f>IF($A97="","",'Learning Outcomes'!F97)</f>
        <v/>
      </c>
      <c r="E97" s="21" t="n"/>
      <c r="F97" s="21" t="n"/>
      <c r="G97" s="21" t="n"/>
      <c r="H97" s="21" t="n"/>
      <c r="I97" s="21" t="n"/>
      <c r="J97" s="21" t="n"/>
      <c r="K97" s="21" t="n"/>
      <c r="L97" s="21" t="n"/>
      <c r="M97" s="21" t="n"/>
      <c r="N97" s="21" t="n"/>
      <c r="O97" s="21" t="n"/>
      <c r="P97" s="21" t="n"/>
      <c r="Q97" s="21" t="n"/>
      <c r="R97" s="21" t="n"/>
      <c r="S97" s="21" t="n"/>
      <c r="T97" s="21" t="n"/>
      <c r="U97" s="21" t="n"/>
      <c r="V97" s="21" t="n"/>
      <c r="W97" s="21" t="n"/>
      <c r="X97" s="21" t="n"/>
      <c r="Y97" s="21" t="n"/>
      <c r="Z97" s="21" t="n"/>
      <c r="AA97" s="21" t="n"/>
      <c r="AB97" s="21" t="n"/>
      <c r="AC97" s="21" t="n"/>
      <c r="AD97" s="21" t="n"/>
      <c r="AE97" s="21" t="n"/>
      <c r="AF97" s="21" t="n"/>
      <c r="AG97" s="21" t="n"/>
      <c r="AH97" s="21" t="n"/>
      <c r="AI97" s="21" t="n"/>
      <c r="AJ97" s="21" t="n"/>
      <c r="AK97" s="21" t="n"/>
      <c r="AL97" s="21" t="n"/>
      <c r="AM97" s="21" t="n"/>
      <c r="AN97" s="21" t="n"/>
      <c r="AO97" s="21" t="n"/>
      <c r="AP97" s="21" t="n"/>
      <c r="AQ97" s="21" t="n"/>
      <c r="AR97" s="21" t="n"/>
      <c r="AS97" s="21" t="n"/>
      <c r="AT97" s="21" t="n"/>
      <c r="AU97" s="21" t="n"/>
      <c r="AV97" s="21" t="n"/>
      <c r="AW97" s="21" t="n"/>
      <c r="AX97" s="21" t="n"/>
      <c r="AY97" s="21" t="n"/>
      <c r="AZ97" s="21" t="n"/>
      <c r="BA97" s="21" t="n"/>
      <c r="BB97" s="21" t="n"/>
      <c r="BC97" s="19">
        <f>IF(OR($A97="",$D97&lt;&gt;"Active"),"",COUNTIFS($E97:$BB97,"I",$E$5:$BB$5,"Active"))</f>
        <v/>
      </c>
      <c r="BD97" s="19">
        <f>IF(OR($A97="",$D97&lt;&gt;"Active"),"",COUNTIFS($E97:$BB97,"R",$E$5:$BB$5,"Active"))</f>
        <v/>
      </c>
      <c r="BE97" s="19">
        <f>IF(OR($A97="",$D97&lt;&gt;"Active"),"",COUNTIFS($E97:$BB97,"A",$E$5:$BB$5,"Active"))</f>
        <v/>
      </c>
      <c r="BF97" s="19">
        <f>IF(OR($A97="",$D97&lt;&gt;"Active"),"",SUM($BC97:$BE97))</f>
        <v/>
      </c>
      <c r="BG97" s="20">
        <f>IF(OR($A97="",$D97&lt;&gt;"Active"),"",IF($BF97=0,"No coverage",IF($BE97&lt;IF(Dashboard!$B$7="",0,Dashboard!$B$7),"Below assessment target",IF($BC97&lt;IF(Dashboard!$B$5="",0,Dashboard!$B$5),"Below introduction target",IF($BD97&lt;IF(Dashboard!$B$6="",0,Dashboard!$B$6),"Below reinforcement target","OK")))))</f>
        <v/>
      </c>
      <c r="BH97" s="20">
        <f>IF(OR($A97="",$D97&lt;&gt;"Active"),"",IF($BF97&gt;IF(Dashboard!$B$8="",8,Dashboard!$B$8),"Over-covered",""))</f>
        <v/>
      </c>
    </row>
    <row r="98">
      <c r="A98" s="19">
        <f>IF('Learning Outcomes'!A98="","",'Learning Outcomes'!A98)</f>
        <v/>
      </c>
      <c r="B98" s="20">
        <f>IF($A98="","",'Learning Outcomes'!B98)</f>
        <v/>
      </c>
      <c r="C98" s="19">
        <f>IF($A98="","",'Learning Outcomes'!C98)</f>
        <v/>
      </c>
      <c r="D98" s="19">
        <f>IF($A98="","",'Learning Outcomes'!F98)</f>
        <v/>
      </c>
      <c r="E98" s="21" t="n"/>
      <c r="F98" s="21" t="n"/>
      <c r="G98" s="21" t="n"/>
      <c r="H98" s="21" t="n"/>
      <c r="I98" s="21" t="n"/>
      <c r="J98" s="21" t="n"/>
      <c r="K98" s="21" t="n"/>
      <c r="L98" s="21" t="n"/>
      <c r="M98" s="21" t="n"/>
      <c r="N98" s="21" t="n"/>
      <c r="O98" s="21" t="n"/>
      <c r="P98" s="21" t="n"/>
      <c r="Q98" s="21" t="n"/>
      <c r="R98" s="21" t="n"/>
      <c r="S98" s="21" t="n"/>
      <c r="T98" s="21" t="n"/>
      <c r="U98" s="21" t="n"/>
      <c r="V98" s="21" t="n"/>
      <c r="W98" s="21" t="n"/>
      <c r="X98" s="21" t="n"/>
      <c r="Y98" s="21" t="n"/>
      <c r="Z98" s="21" t="n"/>
      <c r="AA98" s="21" t="n"/>
      <c r="AB98" s="21" t="n"/>
      <c r="AC98" s="21" t="n"/>
      <c r="AD98" s="21" t="n"/>
      <c r="AE98" s="21" t="n"/>
      <c r="AF98" s="21" t="n"/>
      <c r="AG98" s="21" t="n"/>
      <c r="AH98" s="21" t="n"/>
      <c r="AI98" s="21" t="n"/>
      <c r="AJ98" s="21" t="n"/>
      <c r="AK98" s="21" t="n"/>
      <c r="AL98" s="21" t="n"/>
      <c r="AM98" s="21" t="n"/>
      <c r="AN98" s="21" t="n"/>
      <c r="AO98" s="21" t="n"/>
      <c r="AP98" s="21" t="n"/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19">
        <f>IF(OR($A98="",$D98&lt;&gt;"Active"),"",COUNTIFS($E98:$BB98,"I",$E$5:$BB$5,"Active"))</f>
        <v/>
      </c>
      <c r="BD98" s="19">
        <f>IF(OR($A98="",$D98&lt;&gt;"Active"),"",COUNTIFS($E98:$BB98,"R",$E$5:$BB$5,"Active"))</f>
        <v/>
      </c>
      <c r="BE98" s="19">
        <f>IF(OR($A98="",$D98&lt;&gt;"Active"),"",COUNTIFS($E98:$BB98,"A",$E$5:$BB$5,"Active"))</f>
        <v/>
      </c>
      <c r="BF98" s="19">
        <f>IF(OR($A98="",$D98&lt;&gt;"Active"),"",SUM($BC98:$BE98))</f>
        <v/>
      </c>
      <c r="BG98" s="20">
        <f>IF(OR($A98="",$D98&lt;&gt;"Active"),"",IF($BF98=0,"No coverage",IF($BE98&lt;IF(Dashboard!$B$7="",0,Dashboard!$B$7),"Below assessment target",IF($BC98&lt;IF(Dashboard!$B$5="",0,Dashboard!$B$5),"Below introduction target",IF($BD98&lt;IF(Dashboard!$B$6="",0,Dashboard!$B$6),"Below reinforcement target","OK")))))</f>
        <v/>
      </c>
      <c r="BH98" s="20">
        <f>IF(OR($A98="",$D98&lt;&gt;"Active"),"",IF($BF98&gt;IF(Dashboard!$B$8="",8,Dashboard!$B$8),"Over-covered",""))</f>
        <v/>
      </c>
    </row>
    <row r="99">
      <c r="A99" s="19">
        <f>IF('Learning Outcomes'!A99="","",'Learning Outcomes'!A99)</f>
        <v/>
      </c>
      <c r="B99" s="20">
        <f>IF($A99="","",'Learning Outcomes'!B99)</f>
        <v/>
      </c>
      <c r="C99" s="19">
        <f>IF($A99="","",'Learning Outcomes'!C99)</f>
        <v/>
      </c>
      <c r="D99" s="19">
        <f>IF($A99="","",'Learning Outcomes'!F99)</f>
        <v/>
      </c>
      <c r="E99" s="21" t="n"/>
      <c r="F99" s="21" t="n"/>
      <c r="G99" s="21" t="n"/>
      <c r="H99" s="21" t="n"/>
      <c r="I99" s="21" t="n"/>
      <c r="J99" s="21" t="n"/>
      <c r="K99" s="21" t="n"/>
      <c r="L99" s="21" t="n"/>
      <c r="M99" s="21" t="n"/>
      <c r="N99" s="21" t="n"/>
      <c r="O99" s="21" t="n"/>
      <c r="P99" s="21" t="n"/>
      <c r="Q99" s="21" t="n"/>
      <c r="R99" s="21" t="n"/>
      <c r="S99" s="21" t="n"/>
      <c r="T99" s="21" t="n"/>
      <c r="U99" s="21" t="n"/>
      <c r="V99" s="21" t="n"/>
      <c r="W99" s="21" t="n"/>
      <c r="X99" s="21" t="n"/>
      <c r="Y99" s="21" t="n"/>
      <c r="Z99" s="21" t="n"/>
      <c r="AA99" s="21" t="n"/>
      <c r="AB99" s="21" t="n"/>
      <c r="AC99" s="21" t="n"/>
      <c r="AD99" s="21" t="n"/>
      <c r="AE99" s="21" t="n"/>
      <c r="AF99" s="21" t="n"/>
      <c r="AG99" s="21" t="n"/>
      <c r="AH99" s="21" t="n"/>
      <c r="AI99" s="21" t="n"/>
      <c r="AJ99" s="21" t="n"/>
      <c r="AK99" s="21" t="n"/>
      <c r="AL99" s="21" t="n"/>
      <c r="AM99" s="21" t="n"/>
      <c r="AN99" s="21" t="n"/>
      <c r="AO99" s="21" t="n"/>
      <c r="AP99" s="21" t="n"/>
      <c r="AQ99" s="21" t="n"/>
      <c r="AR99" s="21" t="n"/>
      <c r="AS99" s="21" t="n"/>
      <c r="AT99" s="21" t="n"/>
      <c r="AU99" s="21" t="n"/>
      <c r="AV99" s="21" t="n"/>
      <c r="AW99" s="21" t="n"/>
      <c r="AX99" s="21" t="n"/>
      <c r="AY99" s="21" t="n"/>
      <c r="AZ99" s="21" t="n"/>
      <c r="BA99" s="21" t="n"/>
      <c r="BB99" s="21" t="n"/>
      <c r="BC99" s="19">
        <f>IF(OR($A99="",$D99&lt;&gt;"Active"),"",COUNTIFS($E99:$BB99,"I",$E$5:$BB$5,"Active"))</f>
        <v/>
      </c>
      <c r="BD99" s="19">
        <f>IF(OR($A99="",$D99&lt;&gt;"Active"),"",COUNTIFS($E99:$BB99,"R",$E$5:$BB$5,"Active"))</f>
        <v/>
      </c>
      <c r="BE99" s="19">
        <f>IF(OR($A99="",$D99&lt;&gt;"Active"),"",COUNTIFS($E99:$BB99,"A",$E$5:$BB$5,"Active"))</f>
        <v/>
      </c>
      <c r="BF99" s="19">
        <f>IF(OR($A99="",$D99&lt;&gt;"Active"),"",SUM($BC99:$BE99))</f>
        <v/>
      </c>
      <c r="BG99" s="20">
        <f>IF(OR($A99="",$D99&lt;&gt;"Active"),"",IF($BF99=0,"No coverage",IF($BE99&lt;IF(Dashboard!$B$7="",0,Dashboard!$B$7),"Below assessment target",IF($BC99&lt;IF(Dashboard!$B$5="",0,Dashboard!$B$5),"Below introduction target",IF($BD99&lt;IF(Dashboard!$B$6="",0,Dashboard!$B$6),"Below reinforcement target","OK")))))</f>
        <v/>
      </c>
      <c r="BH99" s="20">
        <f>IF(OR($A99="",$D99&lt;&gt;"Active"),"",IF($BF99&gt;IF(Dashboard!$B$8="",8,Dashboard!$B$8),"Over-covered",""))</f>
        <v/>
      </c>
    </row>
    <row r="100">
      <c r="A100" s="19">
        <f>IF('Learning Outcomes'!A100="","",'Learning Outcomes'!A100)</f>
        <v/>
      </c>
      <c r="B100" s="20">
        <f>IF($A100="","",'Learning Outcomes'!B100)</f>
        <v/>
      </c>
      <c r="C100" s="19">
        <f>IF($A100="","",'Learning Outcomes'!C100)</f>
        <v/>
      </c>
      <c r="D100" s="19">
        <f>IF($A100="","",'Learning Outcomes'!F100)</f>
        <v/>
      </c>
      <c r="E100" s="21" t="n"/>
      <c r="F100" s="21" t="n"/>
      <c r="G100" s="21" t="n"/>
      <c r="H100" s="21" t="n"/>
      <c r="I100" s="21" t="n"/>
      <c r="J100" s="21" t="n"/>
      <c r="K100" s="21" t="n"/>
      <c r="L100" s="21" t="n"/>
      <c r="M100" s="21" t="n"/>
      <c r="N100" s="21" t="n"/>
      <c r="O100" s="21" t="n"/>
      <c r="P100" s="21" t="n"/>
      <c r="Q100" s="21" t="n"/>
      <c r="R100" s="21" t="n"/>
      <c r="S100" s="21" t="n"/>
      <c r="T100" s="21" t="n"/>
      <c r="U100" s="21" t="n"/>
      <c r="V100" s="21" t="n"/>
      <c r="W100" s="21" t="n"/>
      <c r="X100" s="21" t="n"/>
      <c r="Y100" s="21" t="n"/>
      <c r="Z100" s="21" t="n"/>
      <c r="AA100" s="21" t="n"/>
      <c r="AB100" s="21" t="n"/>
      <c r="AC100" s="21" t="n"/>
      <c r="AD100" s="21" t="n"/>
      <c r="AE100" s="21" t="n"/>
      <c r="AF100" s="21" t="n"/>
      <c r="AG100" s="21" t="n"/>
      <c r="AH100" s="21" t="n"/>
      <c r="AI100" s="21" t="n"/>
      <c r="AJ100" s="21" t="n"/>
      <c r="AK100" s="21" t="n"/>
      <c r="AL100" s="21" t="n"/>
      <c r="AM100" s="21" t="n"/>
      <c r="AN100" s="21" t="n"/>
      <c r="AO100" s="21" t="n"/>
      <c r="AP100" s="21" t="n"/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19">
        <f>IF(OR($A100="",$D100&lt;&gt;"Active"),"",COUNTIFS($E100:$BB100,"I",$E$5:$BB$5,"Active"))</f>
        <v/>
      </c>
      <c r="BD100" s="19">
        <f>IF(OR($A100="",$D100&lt;&gt;"Active"),"",COUNTIFS($E100:$BB100,"R",$E$5:$BB$5,"Active"))</f>
        <v/>
      </c>
      <c r="BE100" s="19">
        <f>IF(OR($A100="",$D100&lt;&gt;"Active"),"",COUNTIFS($E100:$BB100,"A",$E$5:$BB$5,"Active"))</f>
        <v/>
      </c>
      <c r="BF100" s="19">
        <f>IF(OR($A100="",$D100&lt;&gt;"Active"),"",SUM($BC100:$BE100))</f>
        <v/>
      </c>
      <c r="BG100" s="20">
        <f>IF(OR($A100="",$D100&lt;&gt;"Active"),"",IF($BF100=0,"No coverage",IF($BE100&lt;IF(Dashboard!$B$7="",0,Dashboard!$B$7),"Below assessment target",IF($BC100&lt;IF(Dashboard!$B$5="",0,Dashboard!$B$5),"Below introduction target",IF($BD100&lt;IF(Dashboard!$B$6="",0,Dashboard!$B$6),"Below reinforcement target","OK")))))</f>
        <v/>
      </c>
      <c r="BH100" s="20">
        <f>IF(OR($A100="",$D100&lt;&gt;"Active"),"",IF($BF100&gt;IF(Dashboard!$B$8="",8,Dashboard!$B$8),"Over-covered",""))</f>
        <v/>
      </c>
    </row>
    <row r="101">
      <c r="A101" s="19">
        <f>IF('Learning Outcomes'!A101="","",'Learning Outcomes'!A101)</f>
        <v/>
      </c>
      <c r="B101" s="20">
        <f>IF($A101="","",'Learning Outcomes'!B101)</f>
        <v/>
      </c>
      <c r="C101" s="19">
        <f>IF($A101="","",'Learning Outcomes'!C101)</f>
        <v/>
      </c>
      <c r="D101" s="19">
        <f>IF($A101="","",'Learning Outcomes'!F101)</f>
        <v/>
      </c>
      <c r="E101" s="21" t="n"/>
      <c r="F101" s="21" t="n"/>
      <c r="G101" s="21" t="n"/>
      <c r="H101" s="21" t="n"/>
      <c r="I101" s="21" t="n"/>
      <c r="J101" s="21" t="n"/>
      <c r="K101" s="21" t="n"/>
      <c r="L101" s="21" t="n"/>
      <c r="M101" s="21" t="n"/>
      <c r="N101" s="21" t="n"/>
      <c r="O101" s="21" t="n"/>
      <c r="P101" s="21" t="n"/>
      <c r="Q101" s="21" t="n"/>
      <c r="R101" s="21" t="n"/>
      <c r="S101" s="21" t="n"/>
      <c r="T101" s="21" t="n"/>
      <c r="U101" s="21" t="n"/>
      <c r="V101" s="21" t="n"/>
      <c r="W101" s="21" t="n"/>
      <c r="X101" s="21" t="n"/>
      <c r="Y101" s="21" t="n"/>
      <c r="Z101" s="21" t="n"/>
      <c r="AA101" s="21" t="n"/>
      <c r="AB101" s="21" t="n"/>
      <c r="AC101" s="21" t="n"/>
      <c r="AD101" s="21" t="n"/>
      <c r="AE101" s="21" t="n"/>
      <c r="AF101" s="21" t="n"/>
      <c r="AG101" s="21" t="n"/>
      <c r="AH101" s="21" t="n"/>
      <c r="AI101" s="21" t="n"/>
      <c r="AJ101" s="21" t="n"/>
      <c r="AK101" s="21" t="n"/>
      <c r="AL101" s="21" t="n"/>
      <c r="AM101" s="21" t="n"/>
      <c r="AN101" s="21" t="n"/>
      <c r="AO101" s="21" t="n"/>
      <c r="AP101" s="21" t="n"/>
      <c r="AQ101" s="21" t="n"/>
      <c r="AR101" s="21" t="n"/>
      <c r="AS101" s="21" t="n"/>
      <c r="AT101" s="21" t="n"/>
      <c r="AU101" s="21" t="n"/>
      <c r="AV101" s="21" t="n"/>
      <c r="AW101" s="21" t="n"/>
      <c r="AX101" s="21" t="n"/>
      <c r="AY101" s="21" t="n"/>
      <c r="AZ101" s="21" t="n"/>
      <c r="BA101" s="21" t="n"/>
      <c r="BB101" s="21" t="n"/>
      <c r="BC101" s="19">
        <f>IF(OR($A101="",$D101&lt;&gt;"Active"),"",COUNTIFS($E101:$BB101,"I",$E$5:$BB$5,"Active"))</f>
        <v/>
      </c>
      <c r="BD101" s="19">
        <f>IF(OR($A101="",$D101&lt;&gt;"Active"),"",COUNTIFS($E101:$BB101,"R",$E$5:$BB$5,"Active"))</f>
        <v/>
      </c>
      <c r="BE101" s="19">
        <f>IF(OR($A101="",$D101&lt;&gt;"Active"),"",COUNTIFS($E101:$BB101,"A",$E$5:$BB$5,"Active"))</f>
        <v/>
      </c>
      <c r="BF101" s="19">
        <f>IF(OR($A101="",$D101&lt;&gt;"Active"),"",SUM($BC101:$BE101))</f>
        <v/>
      </c>
      <c r="BG101" s="20">
        <f>IF(OR($A101="",$D101&lt;&gt;"Active"),"",IF($BF101=0,"No coverage",IF($BE101&lt;IF(Dashboard!$B$7="",0,Dashboard!$B$7),"Below assessment target",IF($BC101&lt;IF(Dashboard!$B$5="",0,Dashboard!$B$5),"Below introduction target",IF($BD101&lt;IF(Dashboard!$B$6="",0,Dashboard!$B$6),"Below reinforcement target","OK")))))</f>
        <v/>
      </c>
      <c r="BH101" s="20">
        <f>IF(OR($A101="",$D101&lt;&gt;"Active"),"",IF($BF101&gt;IF(Dashboard!$B$8="",8,Dashboard!$B$8),"Over-covered",""))</f>
        <v/>
      </c>
    </row>
    <row r="102">
      <c r="A102" s="19">
        <f>IF('Learning Outcomes'!A102="","",'Learning Outcomes'!A102)</f>
        <v/>
      </c>
      <c r="B102" s="20">
        <f>IF($A102="","",'Learning Outcomes'!B102)</f>
        <v/>
      </c>
      <c r="C102" s="19">
        <f>IF($A102="","",'Learning Outcomes'!C102)</f>
        <v/>
      </c>
      <c r="D102" s="19">
        <f>IF($A102="","",'Learning Outcomes'!F102)</f>
        <v/>
      </c>
      <c r="E102" s="21" t="n"/>
      <c r="F102" s="21" t="n"/>
      <c r="G102" s="21" t="n"/>
      <c r="H102" s="21" t="n"/>
      <c r="I102" s="21" t="n"/>
      <c r="J102" s="21" t="n"/>
      <c r="K102" s="21" t="n"/>
      <c r="L102" s="21" t="n"/>
      <c r="M102" s="21" t="n"/>
      <c r="N102" s="21" t="n"/>
      <c r="O102" s="21" t="n"/>
      <c r="P102" s="21" t="n"/>
      <c r="Q102" s="21" t="n"/>
      <c r="R102" s="21" t="n"/>
      <c r="S102" s="21" t="n"/>
      <c r="T102" s="21" t="n"/>
      <c r="U102" s="21" t="n"/>
      <c r="V102" s="21" t="n"/>
      <c r="W102" s="21" t="n"/>
      <c r="X102" s="21" t="n"/>
      <c r="Y102" s="21" t="n"/>
      <c r="Z102" s="21" t="n"/>
      <c r="AA102" s="21" t="n"/>
      <c r="AB102" s="21" t="n"/>
      <c r="AC102" s="21" t="n"/>
      <c r="AD102" s="21" t="n"/>
      <c r="AE102" s="21" t="n"/>
      <c r="AF102" s="21" t="n"/>
      <c r="AG102" s="21" t="n"/>
      <c r="AH102" s="21" t="n"/>
      <c r="AI102" s="21" t="n"/>
      <c r="AJ102" s="21" t="n"/>
      <c r="AK102" s="21" t="n"/>
      <c r="AL102" s="21" t="n"/>
      <c r="AM102" s="21" t="n"/>
      <c r="AN102" s="21" t="n"/>
      <c r="AO102" s="21" t="n"/>
      <c r="AP102" s="21" t="n"/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19">
        <f>IF(OR($A102="",$D102&lt;&gt;"Active"),"",COUNTIFS($E102:$BB102,"I",$E$5:$BB$5,"Active"))</f>
        <v/>
      </c>
      <c r="BD102" s="19">
        <f>IF(OR($A102="",$D102&lt;&gt;"Active"),"",COUNTIFS($E102:$BB102,"R",$E$5:$BB$5,"Active"))</f>
        <v/>
      </c>
      <c r="BE102" s="19">
        <f>IF(OR($A102="",$D102&lt;&gt;"Active"),"",COUNTIFS($E102:$BB102,"A",$E$5:$BB$5,"Active"))</f>
        <v/>
      </c>
      <c r="BF102" s="19">
        <f>IF(OR($A102="",$D102&lt;&gt;"Active"),"",SUM($BC102:$BE102))</f>
        <v/>
      </c>
      <c r="BG102" s="20">
        <f>IF(OR($A102="",$D102&lt;&gt;"Active"),"",IF($BF102=0,"No coverage",IF($BE102&lt;IF(Dashboard!$B$7="",0,Dashboard!$B$7),"Below assessment target",IF($BC102&lt;IF(Dashboard!$B$5="",0,Dashboard!$B$5),"Below introduction target",IF($BD102&lt;IF(Dashboard!$B$6="",0,Dashboard!$B$6),"Below reinforcement target","OK")))))</f>
        <v/>
      </c>
      <c r="BH102" s="20">
        <f>IF(OR($A102="",$D102&lt;&gt;"Active"),"",IF($BF102&gt;IF(Dashboard!$B$8="",8,Dashboard!$B$8),"Over-covered",""))</f>
        <v/>
      </c>
    </row>
    <row r="103">
      <c r="A103" s="19">
        <f>IF('Learning Outcomes'!A103="","",'Learning Outcomes'!A103)</f>
        <v/>
      </c>
      <c r="B103" s="20">
        <f>IF($A103="","",'Learning Outcomes'!B103)</f>
        <v/>
      </c>
      <c r="C103" s="19">
        <f>IF($A103="","",'Learning Outcomes'!C103)</f>
        <v/>
      </c>
      <c r="D103" s="19">
        <f>IF($A103="","",'Learning Outcomes'!F103)</f>
        <v/>
      </c>
      <c r="E103" s="21" t="n"/>
      <c r="F103" s="21" t="n"/>
      <c r="G103" s="21" t="n"/>
      <c r="H103" s="21" t="n"/>
      <c r="I103" s="21" t="n"/>
      <c r="J103" s="21" t="n"/>
      <c r="K103" s="21" t="n"/>
      <c r="L103" s="21" t="n"/>
      <c r="M103" s="21" t="n"/>
      <c r="N103" s="21" t="n"/>
      <c r="O103" s="21" t="n"/>
      <c r="P103" s="21" t="n"/>
      <c r="Q103" s="21" t="n"/>
      <c r="R103" s="21" t="n"/>
      <c r="S103" s="21" t="n"/>
      <c r="T103" s="21" t="n"/>
      <c r="U103" s="21" t="n"/>
      <c r="V103" s="21" t="n"/>
      <c r="W103" s="21" t="n"/>
      <c r="X103" s="21" t="n"/>
      <c r="Y103" s="21" t="n"/>
      <c r="Z103" s="21" t="n"/>
      <c r="AA103" s="21" t="n"/>
      <c r="AB103" s="21" t="n"/>
      <c r="AC103" s="21" t="n"/>
      <c r="AD103" s="21" t="n"/>
      <c r="AE103" s="21" t="n"/>
      <c r="AF103" s="21" t="n"/>
      <c r="AG103" s="21" t="n"/>
      <c r="AH103" s="21" t="n"/>
      <c r="AI103" s="21" t="n"/>
      <c r="AJ103" s="21" t="n"/>
      <c r="AK103" s="21" t="n"/>
      <c r="AL103" s="21" t="n"/>
      <c r="AM103" s="21" t="n"/>
      <c r="AN103" s="21" t="n"/>
      <c r="AO103" s="21" t="n"/>
      <c r="AP103" s="21" t="n"/>
      <c r="AQ103" s="21" t="n"/>
      <c r="AR103" s="21" t="n"/>
      <c r="AS103" s="21" t="n"/>
      <c r="AT103" s="21" t="n"/>
      <c r="AU103" s="21" t="n"/>
      <c r="AV103" s="21" t="n"/>
      <c r="AW103" s="21" t="n"/>
      <c r="AX103" s="21" t="n"/>
      <c r="AY103" s="21" t="n"/>
      <c r="AZ103" s="21" t="n"/>
      <c r="BA103" s="21" t="n"/>
      <c r="BB103" s="21" t="n"/>
      <c r="BC103" s="19">
        <f>IF(OR($A103="",$D103&lt;&gt;"Active"),"",COUNTIFS($E103:$BB103,"I",$E$5:$BB$5,"Active"))</f>
        <v/>
      </c>
      <c r="BD103" s="19">
        <f>IF(OR($A103="",$D103&lt;&gt;"Active"),"",COUNTIFS($E103:$BB103,"R",$E$5:$BB$5,"Active"))</f>
        <v/>
      </c>
      <c r="BE103" s="19">
        <f>IF(OR($A103="",$D103&lt;&gt;"Active"),"",COUNTIFS($E103:$BB103,"A",$E$5:$BB$5,"Active"))</f>
        <v/>
      </c>
      <c r="BF103" s="19">
        <f>IF(OR($A103="",$D103&lt;&gt;"Active"),"",SUM($BC103:$BE103))</f>
        <v/>
      </c>
      <c r="BG103" s="20">
        <f>IF(OR($A103="",$D103&lt;&gt;"Active"),"",IF($BF103=0,"No coverage",IF($BE103&lt;IF(Dashboard!$B$7="",0,Dashboard!$B$7),"Below assessment target",IF($BC103&lt;IF(Dashboard!$B$5="",0,Dashboard!$B$5),"Below introduction target",IF($BD103&lt;IF(Dashboard!$B$6="",0,Dashboard!$B$6),"Below reinforcement target","OK")))))</f>
        <v/>
      </c>
      <c r="BH103" s="20">
        <f>IF(OR($A103="",$D103&lt;&gt;"Active"),"",IF($BF103&gt;IF(Dashboard!$B$8="",8,Dashboard!$B$8),"Over-covered",""))</f>
        <v/>
      </c>
    </row>
    <row r="104">
      <c r="A104" s="19">
        <f>IF('Learning Outcomes'!A104="","",'Learning Outcomes'!A104)</f>
        <v/>
      </c>
      <c r="B104" s="20">
        <f>IF($A104="","",'Learning Outcomes'!B104)</f>
        <v/>
      </c>
      <c r="C104" s="19">
        <f>IF($A104="","",'Learning Outcomes'!C104)</f>
        <v/>
      </c>
      <c r="D104" s="19">
        <f>IF($A104="","",'Learning Outcomes'!F104)</f>
        <v/>
      </c>
      <c r="E104" s="21" t="n"/>
      <c r="F104" s="21" t="n"/>
      <c r="G104" s="21" t="n"/>
      <c r="H104" s="21" t="n"/>
      <c r="I104" s="21" t="n"/>
      <c r="J104" s="21" t="n"/>
      <c r="K104" s="21" t="n"/>
      <c r="L104" s="21" t="n"/>
      <c r="M104" s="21" t="n"/>
      <c r="N104" s="21" t="n"/>
      <c r="O104" s="21" t="n"/>
      <c r="P104" s="21" t="n"/>
      <c r="Q104" s="21" t="n"/>
      <c r="R104" s="21" t="n"/>
      <c r="S104" s="21" t="n"/>
      <c r="T104" s="21" t="n"/>
      <c r="U104" s="21" t="n"/>
      <c r="V104" s="21" t="n"/>
      <c r="W104" s="21" t="n"/>
      <c r="X104" s="21" t="n"/>
      <c r="Y104" s="21" t="n"/>
      <c r="Z104" s="21" t="n"/>
      <c r="AA104" s="21" t="n"/>
      <c r="AB104" s="21" t="n"/>
      <c r="AC104" s="21" t="n"/>
      <c r="AD104" s="21" t="n"/>
      <c r="AE104" s="21" t="n"/>
      <c r="AF104" s="21" t="n"/>
      <c r="AG104" s="21" t="n"/>
      <c r="AH104" s="21" t="n"/>
      <c r="AI104" s="21" t="n"/>
      <c r="AJ104" s="21" t="n"/>
      <c r="AK104" s="21" t="n"/>
      <c r="AL104" s="21" t="n"/>
      <c r="AM104" s="21" t="n"/>
      <c r="AN104" s="21" t="n"/>
      <c r="AO104" s="21" t="n"/>
      <c r="AP104" s="21" t="n"/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19">
        <f>IF(OR($A104="",$D104&lt;&gt;"Active"),"",COUNTIFS($E104:$BB104,"I",$E$5:$BB$5,"Active"))</f>
        <v/>
      </c>
      <c r="BD104" s="19">
        <f>IF(OR($A104="",$D104&lt;&gt;"Active"),"",COUNTIFS($E104:$BB104,"R",$E$5:$BB$5,"Active"))</f>
        <v/>
      </c>
      <c r="BE104" s="19">
        <f>IF(OR($A104="",$D104&lt;&gt;"Active"),"",COUNTIFS($E104:$BB104,"A",$E$5:$BB$5,"Active"))</f>
        <v/>
      </c>
      <c r="BF104" s="19">
        <f>IF(OR($A104="",$D104&lt;&gt;"Active"),"",SUM($BC104:$BE104))</f>
        <v/>
      </c>
      <c r="BG104" s="20">
        <f>IF(OR($A104="",$D104&lt;&gt;"Active"),"",IF($BF104=0,"No coverage",IF($BE104&lt;IF(Dashboard!$B$7="",0,Dashboard!$B$7),"Below assessment target",IF($BC104&lt;IF(Dashboard!$B$5="",0,Dashboard!$B$5),"Below introduction target",IF($BD104&lt;IF(Dashboard!$B$6="",0,Dashboard!$B$6),"Below reinforcement target","OK")))))</f>
        <v/>
      </c>
      <c r="BH104" s="20">
        <f>IF(OR($A104="",$D104&lt;&gt;"Active"),"",IF($BF104&gt;IF(Dashboard!$B$8="",8,Dashboard!$B$8),"Over-covered",""))</f>
        <v/>
      </c>
    </row>
    <row r="105">
      <c r="A105" s="19">
        <f>IF('Learning Outcomes'!A105="","",'Learning Outcomes'!A105)</f>
        <v/>
      </c>
      <c r="B105" s="20">
        <f>IF($A105="","",'Learning Outcomes'!B105)</f>
        <v/>
      </c>
      <c r="C105" s="19">
        <f>IF($A105="","",'Learning Outcomes'!C105)</f>
        <v/>
      </c>
      <c r="D105" s="19">
        <f>IF($A105="","",'Learning Outcomes'!F105)</f>
        <v/>
      </c>
      <c r="E105" s="21" t="n"/>
      <c r="F105" s="21" t="n"/>
      <c r="G105" s="21" t="n"/>
      <c r="H105" s="21" t="n"/>
      <c r="I105" s="21" t="n"/>
      <c r="J105" s="21" t="n"/>
      <c r="K105" s="21" t="n"/>
      <c r="L105" s="21" t="n"/>
      <c r="M105" s="21" t="n"/>
      <c r="N105" s="21" t="n"/>
      <c r="O105" s="21" t="n"/>
      <c r="P105" s="21" t="n"/>
      <c r="Q105" s="21" t="n"/>
      <c r="R105" s="21" t="n"/>
      <c r="S105" s="21" t="n"/>
      <c r="T105" s="21" t="n"/>
      <c r="U105" s="21" t="n"/>
      <c r="V105" s="21" t="n"/>
      <c r="W105" s="21" t="n"/>
      <c r="X105" s="21" t="n"/>
      <c r="Y105" s="21" t="n"/>
      <c r="Z105" s="21" t="n"/>
      <c r="AA105" s="21" t="n"/>
      <c r="AB105" s="21" t="n"/>
      <c r="AC105" s="21" t="n"/>
      <c r="AD105" s="21" t="n"/>
      <c r="AE105" s="21" t="n"/>
      <c r="AF105" s="21" t="n"/>
      <c r="AG105" s="21" t="n"/>
      <c r="AH105" s="21" t="n"/>
      <c r="AI105" s="21" t="n"/>
      <c r="AJ105" s="21" t="n"/>
      <c r="AK105" s="21" t="n"/>
      <c r="AL105" s="21" t="n"/>
      <c r="AM105" s="21" t="n"/>
      <c r="AN105" s="21" t="n"/>
      <c r="AO105" s="21" t="n"/>
      <c r="AP105" s="21" t="n"/>
      <c r="AQ105" s="21" t="n"/>
      <c r="AR105" s="21" t="n"/>
      <c r="AS105" s="21" t="n"/>
      <c r="AT105" s="21" t="n"/>
      <c r="AU105" s="21" t="n"/>
      <c r="AV105" s="21" t="n"/>
      <c r="AW105" s="21" t="n"/>
      <c r="AX105" s="21" t="n"/>
      <c r="AY105" s="21" t="n"/>
      <c r="AZ105" s="21" t="n"/>
      <c r="BA105" s="21" t="n"/>
      <c r="BB105" s="21" t="n"/>
      <c r="BC105" s="19">
        <f>IF(OR($A105="",$D105&lt;&gt;"Active"),"",COUNTIFS($E105:$BB105,"I",$E$5:$BB$5,"Active"))</f>
        <v/>
      </c>
      <c r="BD105" s="19">
        <f>IF(OR($A105="",$D105&lt;&gt;"Active"),"",COUNTIFS($E105:$BB105,"R",$E$5:$BB$5,"Active"))</f>
        <v/>
      </c>
      <c r="BE105" s="19">
        <f>IF(OR($A105="",$D105&lt;&gt;"Active"),"",COUNTIFS($E105:$BB105,"A",$E$5:$BB$5,"Active"))</f>
        <v/>
      </c>
      <c r="BF105" s="19">
        <f>IF(OR($A105="",$D105&lt;&gt;"Active"),"",SUM($BC105:$BE105))</f>
        <v/>
      </c>
      <c r="BG105" s="20">
        <f>IF(OR($A105="",$D105&lt;&gt;"Active"),"",IF($BF105=0,"No coverage",IF($BE105&lt;IF(Dashboard!$B$7="",0,Dashboard!$B$7),"Below assessment target",IF($BC105&lt;IF(Dashboard!$B$5="",0,Dashboard!$B$5),"Below introduction target",IF($BD105&lt;IF(Dashboard!$B$6="",0,Dashboard!$B$6),"Below reinforcement target","OK")))))</f>
        <v/>
      </c>
      <c r="BH105" s="20">
        <f>IF(OR($A105="",$D105&lt;&gt;"Active"),"",IF($BF105&gt;IF(Dashboard!$B$8="",8,Dashboard!$B$8),"Over-covered",""))</f>
        <v/>
      </c>
    </row>
    <row r="106">
      <c r="A106" s="19">
        <f>IF('Learning Outcomes'!A106="","",'Learning Outcomes'!A106)</f>
        <v/>
      </c>
      <c r="B106" s="20">
        <f>IF($A106="","",'Learning Outcomes'!B106)</f>
        <v/>
      </c>
      <c r="C106" s="19">
        <f>IF($A106="","",'Learning Outcomes'!C106)</f>
        <v/>
      </c>
      <c r="D106" s="19">
        <f>IF($A106="","",'Learning Outcomes'!F106)</f>
        <v/>
      </c>
      <c r="E106" s="21" t="n"/>
      <c r="F106" s="21" t="n"/>
      <c r="G106" s="21" t="n"/>
      <c r="H106" s="21" t="n"/>
      <c r="I106" s="21" t="n"/>
      <c r="J106" s="21" t="n"/>
      <c r="K106" s="21" t="n"/>
      <c r="L106" s="21" t="n"/>
      <c r="M106" s="21" t="n"/>
      <c r="N106" s="21" t="n"/>
      <c r="O106" s="21" t="n"/>
      <c r="P106" s="21" t="n"/>
      <c r="Q106" s="21" t="n"/>
      <c r="R106" s="21" t="n"/>
      <c r="S106" s="21" t="n"/>
      <c r="T106" s="21" t="n"/>
      <c r="U106" s="21" t="n"/>
      <c r="V106" s="21" t="n"/>
      <c r="W106" s="21" t="n"/>
      <c r="X106" s="21" t="n"/>
      <c r="Y106" s="21" t="n"/>
      <c r="Z106" s="21" t="n"/>
      <c r="AA106" s="21" t="n"/>
      <c r="AB106" s="21" t="n"/>
      <c r="AC106" s="21" t="n"/>
      <c r="AD106" s="21" t="n"/>
      <c r="AE106" s="21" t="n"/>
      <c r="AF106" s="21" t="n"/>
      <c r="AG106" s="21" t="n"/>
      <c r="AH106" s="21" t="n"/>
      <c r="AI106" s="21" t="n"/>
      <c r="AJ106" s="21" t="n"/>
      <c r="AK106" s="21" t="n"/>
      <c r="AL106" s="21" t="n"/>
      <c r="AM106" s="21" t="n"/>
      <c r="AN106" s="21" t="n"/>
      <c r="AO106" s="21" t="n"/>
      <c r="AP106" s="21" t="n"/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19">
        <f>IF(OR($A106="",$D106&lt;&gt;"Active"),"",COUNTIFS($E106:$BB106,"I",$E$5:$BB$5,"Active"))</f>
        <v/>
      </c>
      <c r="BD106" s="19">
        <f>IF(OR($A106="",$D106&lt;&gt;"Active"),"",COUNTIFS($E106:$BB106,"R",$E$5:$BB$5,"Active"))</f>
        <v/>
      </c>
      <c r="BE106" s="19">
        <f>IF(OR($A106="",$D106&lt;&gt;"Active"),"",COUNTIFS($E106:$BB106,"A",$E$5:$BB$5,"Active"))</f>
        <v/>
      </c>
      <c r="BF106" s="19">
        <f>IF(OR($A106="",$D106&lt;&gt;"Active"),"",SUM($BC106:$BE106))</f>
        <v/>
      </c>
      <c r="BG106" s="20">
        <f>IF(OR($A106="",$D106&lt;&gt;"Active"),"",IF($BF106=0,"No coverage",IF($BE106&lt;IF(Dashboard!$B$7="",0,Dashboard!$B$7),"Below assessment target",IF($BC106&lt;IF(Dashboard!$B$5="",0,Dashboard!$B$5),"Below introduction target",IF($BD106&lt;IF(Dashboard!$B$6="",0,Dashboard!$B$6),"Below reinforcement target","OK")))))</f>
        <v/>
      </c>
      <c r="BH106" s="20">
        <f>IF(OR($A106="",$D106&lt;&gt;"Active"),"",IF($BF106&gt;IF(Dashboard!$B$8="",8,Dashboard!$B$8),"Over-covered",""))</f>
        <v/>
      </c>
    </row>
  </sheetData>
  <autoFilter ref="A6:BH106"/>
  <mergeCells count="1">
    <mergeCell ref="A1:H1"/>
  </mergeCells>
  <conditionalFormatting sqref="E7:BB106">
    <cfRule type="expression" priority="1" dxfId="4" stopIfTrue="1">
      <formula>AND(E7&lt;&gt;"",$D7&lt;&gt;"Active")</formula>
    </cfRule>
    <cfRule type="expression" priority="2" dxfId="4" stopIfTrue="1">
      <formula>AND(E7&lt;&gt;"",E$5&lt;&gt;"Active")</formula>
    </cfRule>
    <cfRule type="cellIs" priority="3" operator="equal" dxfId="5">
      <formula>"I"</formula>
    </cfRule>
    <cfRule type="cellIs" priority="4" operator="equal" dxfId="2">
      <formula>"R"</formula>
    </cfRule>
    <cfRule type="cellIs" priority="5" operator="equal" dxfId="6">
      <formula>"A"</formula>
    </cfRule>
  </conditionalFormatting>
  <conditionalFormatting sqref="BG7:BG106">
    <cfRule type="cellIs" priority="6" operator="equal" dxfId="1">
      <formula>"OK"</formula>
    </cfRule>
    <cfRule type="cellIs" priority="7" operator="equal" dxfId="0">
      <formula>"No coverage"</formula>
    </cfRule>
    <cfRule type="cellIs" priority="8" operator="equal" dxfId="0">
      <formula>"Below assessment target"</formula>
    </cfRule>
    <cfRule type="cellIs" priority="9" operator="equal" dxfId="2">
      <formula>"Below introduction target"</formula>
    </cfRule>
    <cfRule type="cellIs" priority="10" operator="equal" dxfId="2">
      <formula>"Below reinforcement target"</formula>
    </cfRule>
  </conditionalFormatting>
  <conditionalFormatting sqref="BH7:BH106">
    <cfRule type="cellIs" priority="11" operator="equal" dxfId="3">
      <formula>"Over-covered"</formula>
    </cfRule>
  </conditionalFormatting>
  <dataValidations count="1">
    <dataValidation sqref="E7:BB106" showDropDown="0" showInputMessage="1" showErrorMessage="1" allowBlank="0" errorTitle="Invalid Coverage Code" error="Enter I, R, or A, or leave the cell blank." promptTitle="Coverage Code" prompt="I = Introduced, R = Reinforced, A = Assessed." type="list">
      <formula1>"I,R,A"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D5B"/>
    <outlinePr summaryBelow="1" summaryRight="1"/>
    <pageSetUpPr/>
  </sheetPr>
  <dimension ref="A1:H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65" customWidth="1" min="2" max="2"/>
    <col width="22" customWidth="1" min="3" max="3"/>
    <col width="18" customWidth="1" min="4" max="4"/>
    <col width="20" customWidth="1" min="5" max="5"/>
    <col width="12" customWidth="1" min="6" max="6"/>
    <col width="14" customWidth="1" min="7" max="7"/>
    <col width="35" customWidth="1" min="8" max="8"/>
  </cols>
  <sheetData>
    <row r="1" ht="26" customHeight="1">
      <c r="A1" s="1" t="inlineStr">
        <is>
          <t>Learning Outcomes</t>
        </is>
      </c>
      <c r="B1" s="30" t="n"/>
      <c r="C1" s="30" t="n"/>
      <c r="D1" s="30" t="n"/>
      <c r="E1" s="30" t="n"/>
      <c r="F1" s="30" t="n"/>
      <c r="G1" s="30" t="n"/>
      <c r="H1" s="31" t="n"/>
    </row>
    <row r="2" ht="32" customHeight="1">
      <c r="A2" s="16" t="inlineStr">
        <is>
          <t>Enter one measurable learning outcome per row. Outcome IDs must be unique. Keep each outcome in its assigned row after matrix entries have been added.</t>
        </is>
      </c>
    </row>
    <row r="6">
      <c r="A6" s="11" t="inlineStr">
        <is>
          <t>Outcome ID</t>
        </is>
      </c>
      <c r="B6" s="11" t="inlineStr">
        <is>
          <t>Learning Outcome</t>
        </is>
      </c>
      <c r="C6" s="11" t="inlineStr">
        <is>
          <t>Domain</t>
        </is>
      </c>
      <c r="D6" s="11" t="inlineStr">
        <is>
          <t>Performance Level</t>
        </is>
      </c>
      <c r="E6" s="11" t="inlineStr">
        <is>
          <t>Outcome Owner</t>
        </is>
      </c>
      <c r="F6" s="11" t="inlineStr">
        <is>
          <t>Status</t>
        </is>
      </c>
      <c r="G6" s="11" t="inlineStr">
        <is>
          <t>Last Reviewed</t>
        </is>
      </c>
      <c r="H6" s="11" t="inlineStr">
        <is>
          <t>Notes</t>
        </is>
      </c>
    </row>
    <row r="7">
      <c r="A7" s="22" t="inlineStr">
        <is>
          <t>LO-101</t>
        </is>
      </c>
      <c r="B7" s="23" t="inlineStr">
        <is>
          <t>Explain the core stages of a structured workplace project.</t>
        </is>
      </c>
      <c r="C7" s="22" t="inlineStr">
        <is>
          <t>Knowledge</t>
        </is>
      </c>
      <c r="D7" s="22" t="inlineStr">
        <is>
          <t>Understand</t>
        </is>
      </c>
      <c r="E7" s="22" t="inlineStr">
        <is>
          <t>Jordan Lee</t>
        </is>
      </c>
      <c r="F7" s="22" t="inlineStr">
        <is>
          <t>Active</t>
        </is>
      </c>
      <c r="G7" s="34" t="n">
        <v>46248</v>
      </c>
      <c r="H7" s="23" t="inlineStr">
        <is>
          <t>Foundation outcome</t>
        </is>
      </c>
    </row>
    <row r="8">
      <c r="A8" s="22" t="inlineStr">
        <is>
          <t>LO-102</t>
        </is>
      </c>
      <c r="B8" s="23" t="inlineStr">
        <is>
          <t>Create a project scope statement with clear boundaries and deliverables.</t>
        </is>
      </c>
      <c r="C8" s="22" t="inlineStr">
        <is>
          <t>Skills</t>
        </is>
      </c>
      <c r="D8" s="22" t="inlineStr">
        <is>
          <t>Create</t>
        </is>
      </c>
      <c r="E8" s="22" t="inlineStr">
        <is>
          <t>Jordan Lee</t>
        </is>
      </c>
      <c r="F8" s="22" t="inlineStr">
        <is>
          <t>Active</t>
        </is>
      </c>
      <c r="G8" s="34" t="n">
        <v>46248</v>
      </c>
      <c r="H8" s="23" t="inlineStr"/>
    </row>
    <row r="9">
      <c r="A9" s="22" t="inlineStr">
        <is>
          <t>LO-103</t>
        </is>
      </c>
      <c r="B9" s="23" t="inlineStr">
        <is>
          <t>Build a practical work plan using tasks, owners, and target dates.</t>
        </is>
      </c>
      <c r="C9" s="22" t="inlineStr">
        <is>
          <t>Application</t>
        </is>
      </c>
      <c r="D9" s="22" t="inlineStr">
        <is>
          <t>Apply</t>
        </is>
      </c>
      <c r="E9" s="22" t="inlineStr">
        <is>
          <t>Casey Morgan</t>
        </is>
      </c>
      <c r="F9" s="22" t="inlineStr">
        <is>
          <t>Active</t>
        </is>
      </c>
      <c r="G9" s="34" t="n">
        <v>46252</v>
      </c>
      <c r="H9" s="23" t="inlineStr"/>
    </row>
    <row r="10">
      <c r="A10" s="22" t="inlineStr">
        <is>
          <t>LO-104</t>
        </is>
      </c>
      <c r="B10" s="23" t="inlineStr">
        <is>
          <t>Identify common project risks and recommend appropriate responses.</t>
        </is>
      </c>
      <c r="C10" s="22" t="inlineStr">
        <is>
          <t>Application</t>
        </is>
      </c>
      <c r="D10" s="22" t="inlineStr">
        <is>
          <t>Analyze</t>
        </is>
      </c>
      <c r="E10" s="22" t="inlineStr">
        <is>
          <t>Casey Morgan</t>
        </is>
      </c>
      <c r="F10" s="22" t="inlineStr">
        <is>
          <t>Active</t>
        </is>
      </c>
      <c r="G10" s="34" t="n">
        <v>46252</v>
      </c>
      <c r="H10" s="23" t="inlineStr"/>
    </row>
    <row r="11">
      <c r="A11" s="22" t="inlineStr">
        <is>
          <t>LO-105</t>
        </is>
      </c>
      <c r="B11" s="23" t="inlineStr">
        <is>
          <t>Present a concise project status update for a workplace audience.</t>
        </is>
      </c>
      <c r="C11" s="22" t="inlineStr">
        <is>
          <t>Communication</t>
        </is>
      </c>
      <c r="D11" s="22" t="inlineStr">
        <is>
          <t>Apply</t>
        </is>
      </c>
      <c r="E11" s="22" t="inlineStr">
        <is>
          <t>Avery Brooks</t>
        </is>
      </c>
      <c r="F11" s="22" t="inlineStr">
        <is>
          <t>Active</t>
        </is>
      </c>
      <c r="G11" s="34" t="n">
        <v>46254</v>
      </c>
      <c r="H11" s="23" t="inlineStr"/>
    </row>
    <row r="12">
      <c r="A12" s="22" t="inlineStr">
        <is>
          <t>LO-106</t>
        </is>
      </c>
      <c r="B12" s="23" t="inlineStr">
        <is>
          <t>Use constructive feedback when collaborating with team members.</t>
        </is>
      </c>
      <c r="C12" s="22" t="inlineStr">
        <is>
          <t>Collaboration</t>
        </is>
      </c>
      <c r="D12" s="22" t="inlineStr">
        <is>
          <t>Apply</t>
        </is>
      </c>
      <c r="E12" s="22" t="inlineStr">
        <is>
          <t>Avery Brooks</t>
        </is>
      </c>
      <c r="F12" s="22" t="inlineStr">
        <is>
          <t>Active</t>
        </is>
      </c>
      <c r="G12" s="34" t="n">
        <v>46254</v>
      </c>
      <c r="H12" s="23" t="inlineStr"/>
    </row>
    <row r="13">
      <c r="A13" s="22" t="inlineStr">
        <is>
          <t>LO-107</t>
        </is>
      </c>
      <c r="B13" s="23" t="inlineStr">
        <is>
          <t>Evaluate project results against defined success measures.</t>
        </is>
      </c>
      <c r="C13" s="22" t="inlineStr">
        <is>
          <t>Application</t>
        </is>
      </c>
      <c r="D13" s="22" t="inlineStr">
        <is>
          <t>Evaluate</t>
        </is>
      </c>
      <c r="E13" s="22" t="inlineStr">
        <is>
          <t>Morgan Ellis</t>
        </is>
      </c>
      <c r="F13" s="22" t="inlineStr">
        <is>
          <t>Active</t>
        </is>
      </c>
      <c r="G13" s="34" t="n">
        <v>46259</v>
      </c>
      <c r="H13" s="23" t="inlineStr"/>
    </row>
    <row r="14">
      <c r="A14" s="22" t="inlineStr">
        <is>
          <t>LO-108</t>
        </is>
      </c>
      <c r="B14" s="23" t="inlineStr">
        <is>
          <t>Select an appropriate communication method for a project stakeholder.</t>
        </is>
      </c>
      <c r="C14" s="22" t="inlineStr">
        <is>
          <t>Communication</t>
        </is>
      </c>
      <c r="D14" s="22" t="inlineStr">
        <is>
          <t>Analyze</t>
        </is>
      </c>
      <c r="E14" s="22" t="inlineStr">
        <is>
          <t>Morgan Ellis</t>
        </is>
      </c>
      <c r="F14" s="22" t="inlineStr">
        <is>
          <t>Active</t>
        </is>
      </c>
      <c r="G14" s="34" t="n">
        <v>46259</v>
      </c>
      <c r="H14" s="23" t="inlineStr"/>
    </row>
    <row r="15">
      <c r="A15" s="22" t="inlineStr">
        <is>
          <t>LO-109</t>
        </is>
      </c>
      <c r="B15" s="23" t="inlineStr">
        <is>
          <t>Document decisions and action items in a consistent format.</t>
        </is>
      </c>
      <c r="C15" s="22" t="inlineStr">
        <is>
          <t>Professional Practice</t>
        </is>
      </c>
      <c r="D15" s="22" t="inlineStr">
        <is>
          <t>Apply</t>
        </is>
      </c>
      <c r="E15" s="22" t="inlineStr">
        <is>
          <t>Riley Chen</t>
        </is>
      </c>
      <c r="F15" s="22" t="inlineStr">
        <is>
          <t>Active</t>
        </is>
      </c>
      <c r="G15" s="34" t="n">
        <v>46262</v>
      </c>
      <c r="H15" s="23" t="inlineStr"/>
    </row>
    <row r="16">
      <c r="A16" s="22" t="inlineStr">
        <is>
          <t>LO-110</t>
        </is>
      </c>
      <c r="B16" s="23" t="inlineStr">
        <is>
          <t>Reflect on personal project leadership strengths and improvement priorities.</t>
        </is>
      </c>
      <c r="C16" s="22" t="inlineStr">
        <is>
          <t>Professional Practice</t>
        </is>
      </c>
      <c r="D16" s="22" t="inlineStr">
        <is>
          <t>Evaluate</t>
        </is>
      </c>
      <c r="E16" s="22" t="inlineStr">
        <is>
          <t>Riley Chen</t>
        </is>
      </c>
      <c r="F16" s="22" t="inlineStr">
        <is>
          <t>Draft</t>
        </is>
      </c>
      <c r="G16" s="34" t="n">
        <v>46262</v>
      </c>
      <c r="H16" s="23" t="inlineStr">
        <is>
          <t>Planned for a future revision</t>
        </is>
      </c>
    </row>
    <row r="17">
      <c r="A17" s="22" t="n"/>
      <c r="B17" s="23" t="n"/>
      <c r="C17" s="22" t="n"/>
      <c r="D17" s="22" t="n"/>
      <c r="E17" s="22" t="n"/>
      <c r="F17" s="22" t="n"/>
      <c r="G17" s="34" t="n"/>
      <c r="H17" s="23" t="n"/>
    </row>
    <row r="18">
      <c r="A18" s="22" t="n"/>
      <c r="B18" s="23" t="n"/>
      <c r="C18" s="22" t="n"/>
      <c r="D18" s="22" t="n"/>
      <c r="E18" s="22" t="n"/>
      <c r="F18" s="22" t="n"/>
      <c r="G18" s="34" t="n"/>
      <c r="H18" s="23" t="n"/>
    </row>
    <row r="19">
      <c r="A19" s="22" t="n"/>
      <c r="B19" s="23" t="n"/>
      <c r="C19" s="22" t="n"/>
      <c r="D19" s="22" t="n"/>
      <c r="E19" s="22" t="n"/>
      <c r="F19" s="22" t="n"/>
      <c r="G19" s="34" t="n"/>
      <c r="H19" s="23" t="n"/>
    </row>
    <row r="20">
      <c r="A20" s="22" t="n"/>
      <c r="B20" s="23" t="n"/>
      <c r="C20" s="22" t="n"/>
      <c r="D20" s="22" t="n"/>
      <c r="E20" s="22" t="n"/>
      <c r="F20" s="22" t="n"/>
      <c r="G20" s="34" t="n"/>
      <c r="H20" s="23" t="n"/>
    </row>
    <row r="21">
      <c r="A21" s="22" t="n"/>
      <c r="B21" s="23" t="n"/>
      <c r="C21" s="22" t="n"/>
      <c r="D21" s="22" t="n"/>
      <c r="E21" s="22" t="n"/>
      <c r="F21" s="22" t="n"/>
      <c r="G21" s="34" t="n"/>
      <c r="H21" s="23" t="n"/>
    </row>
    <row r="22">
      <c r="A22" s="22" t="n"/>
      <c r="B22" s="23" t="n"/>
      <c r="C22" s="22" t="n"/>
      <c r="D22" s="22" t="n"/>
      <c r="E22" s="22" t="n"/>
      <c r="F22" s="22" t="n"/>
      <c r="G22" s="34" t="n"/>
      <c r="H22" s="23" t="n"/>
    </row>
    <row r="23">
      <c r="A23" s="22" t="n"/>
      <c r="B23" s="23" t="n"/>
      <c r="C23" s="22" t="n"/>
      <c r="D23" s="22" t="n"/>
      <c r="E23" s="22" t="n"/>
      <c r="F23" s="22" t="n"/>
      <c r="G23" s="34" t="n"/>
      <c r="H23" s="23" t="n"/>
    </row>
    <row r="24">
      <c r="A24" s="22" t="n"/>
      <c r="B24" s="23" t="n"/>
      <c r="C24" s="22" t="n"/>
      <c r="D24" s="22" t="n"/>
      <c r="E24" s="22" t="n"/>
      <c r="F24" s="22" t="n"/>
      <c r="G24" s="34" t="n"/>
      <c r="H24" s="23" t="n"/>
    </row>
    <row r="25">
      <c r="A25" s="22" t="n"/>
      <c r="B25" s="23" t="n"/>
      <c r="C25" s="22" t="n"/>
      <c r="D25" s="22" t="n"/>
      <c r="E25" s="22" t="n"/>
      <c r="F25" s="22" t="n"/>
      <c r="G25" s="34" t="n"/>
      <c r="H25" s="23" t="n"/>
    </row>
    <row r="26">
      <c r="A26" s="22" t="n"/>
      <c r="B26" s="23" t="n"/>
      <c r="C26" s="22" t="n"/>
      <c r="D26" s="22" t="n"/>
      <c r="E26" s="22" t="n"/>
      <c r="F26" s="22" t="n"/>
      <c r="G26" s="34" t="n"/>
      <c r="H26" s="23" t="n"/>
    </row>
    <row r="27">
      <c r="A27" s="22" t="n"/>
      <c r="B27" s="23" t="n"/>
      <c r="C27" s="22" t="n"/>
      <c r="D27" s="22" t="n"/>
      <c r="E27" s="22" t="n"/>
      <c r="F27" s="22" t="n"/>
      <c r="G27" s="34" t="n"/>
      <c r="H27" s="23" t="n"/>
    </row>
    <row r="28">
      <c r="A28" s="22" t="n"/>
      <c r="B28" s="23" t="n"/>
      <c r="C28" s="22" t="n"/>
      <c r="D28" s="22" t="n"/>
      <c r="E28" s="22" t="n"/>
      <c r="F28" s="22" t="n"/>
      <c r="G28" s="34" t="n"/>
      <c r="H28" s="23" t="n"/>
    </row>
    <row r="29">
      <c r="A29" s="22" t="n"/>
      <c r="B29" s="23" t="n"/>
      <c r="C29" s="22" t="n"/>
      <c r="D29" s="22" t="n"/>
      <c r="E29" s="22" t="n"/>
      <c r="F29" s="22" t="n"/>
      <c r="G29" s="34" t="n"/>
      <c r="H29" s="23" t="n"/>
    </row>
    <row r="30">
      <c r="A30" s="22" t="n"/>
      <c r="B30" s="23" t="n"/>
      <c r="C30" s="22" t="n"/>
      <c r="D30" s="22" t="n"/>
      <c r="E30" s="22" t="n"/>
      <c r="F30" s="22" t="n"/>
      <c r="G30" s="34" t="n"/>
      <c r="H30" s="23" t="n"/>
    </row>
    <row r="31">
      <c r="A31" s="22" t="n"/>
      <c r="B31" s="23" t="n"/>
      <c r="C31" s="22" t="n"/>
      <c r="D31" s="22" t="n"/>
      <c r="E31" s="22" t="n"/>
      <c r="F31" s="22" t="n"/>
      <c r="G31" s="34" t="n"/>
      <c r="H31" s="23" t="n"/>
    </row>
    <row r="32">
      <c r="A32" s="22" t="n"/>
      <c r="B32" s="23" t="n"/>
      <c r="C32" s="22" t="n"/>
      <c r="D32" s="22" t="n"/>
      <c r="E32" s="22" t="n"/>
      <c r="F32" s="22" t="n"/>
      <c r="G32" s="34" t="n"/>
      <c r="H32" s="23" t="n"/>
    </row>
    <row r="33">
      <c r="A33" s="22" t="n"/>
      <c r="B33" s="23" t="n"/>
      <c r="C33" s="22" t="n"/>
      <c r="D33" s="22" t="n"/>
      <c r="E33" s="22" t="n"/>
      <c r="F33" s="22" t="n"/>
      <c r="G33" s="34" t="n"/>
      <c r="H33" s="23" t="n"/>
    </row>
    <row r="34">
      <c r="A34" s="22" t="n"/>
      <c r="B34" s="23" t="n"/>
      <c r="C34" s="22" t="n"/>
      <c r="D34" s="22" t="n"/>
      <c r="E34" s="22" t="n"/>
      <c r="F34" s="22" t="n"/>
      <c r="G34" s="34" t="n"/>
      <c r="H34" s="23" t="n"/>
    </row>
    <row r="35">
      <c r="A35" s="22" t="n"/>
      <c r="B35" s="23" t="n"/>
      <c r="C35" s="22" t="n"/>
      <c r="D35" s="22" t="n"/>
      <c r="E35" s="22" t="n"/>
      <c r="F35" s="22" t="n"/>
      <c r="G35" s="34" t="n"/>
      <c r="H35" s="23" t="n"/>
    </row>
    <row r="36">
      <c r="A36" s="22" t="n"/>
      <c r="B36" s="23" t="n"/>
      <c r="C36" s="22" t="n"/>
      <c r="D36" s="22" t="n"/>
      <c r="E36" s="22" t="n"/>
      <c r="F36" s="22" t="n"/>
      <c r="G36" s="34" t="n"/>
      <c r="H36" s="23" t="n"/>
    </row>
    <row r="37">
      <c r="A37" s="22" t="n"/>
      <c r="B37" s="23" t="n"/>
      <c r="C37" s="22" t="n"/>
      <c r="D37" s="22" t="n"/>
      <c r="E37" s="22" t="n"/>
      <c r="F37" s="22" t="n"/>
      <c r="G37" s="34" t="n"/>
      <c r="H37" s="23" t="n"/>
    </row>
    <row r="38">
      <c r="A38" s="22" t="n"/>
      <c r="B38" s="23" t="n"/>
      <c r="C38" s="22" t="n"/>
      <c r="D38" s="22" t="n"/>
      <c r="E38" s="22" t="n"/>
      <c r="F38" s="22" t="n"/>
      <c r="G38" s="34" t="n"/>
      <c r="H38" s="23" t="n"/>
    </row>
    <row r="39">
      <c r="A39" s="22" t="n"/>
      <c r="B39" s="23" t="n"/>
      <c r="C39" s="22" t="n"/>
      <c r="D39" s="22" t="n"/>
      <c r="E39" s="22" t="n"/>
      <c r="F39" s="22" t="n"/>
      <c r="G39" s="34" t="n"/>
      <c r="H39" s="23" t="n"/>
    </row>
    <row r="40">
      <c r="A40" s="22" t="n"/>
      <c r="B40" s="23" t="n"/>
      <c r="C40" s="22" t="n"/>
      <c r="D40" s="22" t="n"/>
      <c r="E40" s="22" t="n"/>
      <c r="F40" s="22" t="n"/>
      <c r="G40" s="34" t="n"/>
      <c r="H40" s="23" t="n"/>
    </row>
    <row r="41">
      <c r="A41" s="22" t="n"/>
      <c r="B41" s="23" t="n"/>
      <c r="C41" s="22" t="n"/>
      <c r="D41" s="22" t="n"/>
      <c r="E41" s="22" t="n"/>
      <c r="F41" s="22" t="n"/>
      <c r="G41" s="34" t="n"/>
      <c r="H41" s="23" t="n"/>
    </row>
    <row r="42">
      <c r="A42" s="22" t="n"/>
      <c r="B42" s="23" t="n"/>
      <c r="C42" s="22" t="n"/>
      <c r="D42" s="22" t="n"/>
      <c r="E42" s="22" t="n"/>
      <c r="F42" s="22" t="n"/>
      <c r="G42" s="34" t="n"/>
      <c r="H42" s="23" t="n"/>
    </row>
    <row r="43">
      <c r="A43" s="22" t="n"/>
      <c r="B43" s="23" t="n"/>
      <c r="C43" s="22" t="n"/>
      <c r="D43" s="22" t="n"/>
      <c r="E43" s="22" t="n"/>
      <c r="F43" s="22" t="n"/>
      <c r="G43" s="34" t="n"/>
      <c r="H43" s="23" t="n"/>
    </row>
    <row r="44">
      <c r="A44" s="22" t="n"/>
      <c r="B44" s="23" t="n"/>
      <c r="C44" s="22" t="n"/>
      <c r="D44" s="22" t="n"/>
      <c r="E44" s="22" t="n"/>
      <c r="F44" s="22" t="n"/>
      <c r="G44" s="34" t="n"/>
      <c r="H44" s="23" t="n"/>
    </row>
    <row r="45">
      <c r="A45" s="22" t="n"/>
      <c r="B45" s="23" t="n"/>
      <c r="C45" s="22" t="n"/>
      <c r="D45" s="22" t="n"/>
      <c r="E45" s="22" t="n"/>
      <c r="F45" s="22" t="n"/>
      <c r="G45" s="34" t="n"/>
      <c r="H45" s="23" t="n"/>
    </row>
    <row r="46">
      <c r="A46" s="22" t="n"/>
      <c r="B46" s="23" t="n"/>
      <c r="C46" s="22" t="n"/>
      <c r="D46" s="22" t="n"/>
      <c r="E46" s="22" t="n"/>
      <c r="F46" s="22" t="n"/>
      <c r="G46" s="34" t="n"/>
      <c r="H46" s="23" t="n"/>
    </row>
    <row r="47">
      <c r="A47" s="22" t="n"/>
      <c r="B47" s="23" t="n"/>
      <c r="C47" s="22" t="n"/>
      <c r="D47" s="22" t="n"/>
      <c r="E47" s="22" t="n"/>
      <c r="F47" s="22" t="n"/>
      <c r="G47" s="34" t="n"/>
      <c r="H47" s="23" t="n"/>
    </row>
    <row r="48">
      <c r="A48" s="22" t="n"/>
      <c r="B48" s="23" t="n"/>
      <c r="C48" s="22" t="n"/>
      <c r="D48" s="22" t="n"/>
      <c r="E48" s="22" t="n"/>
      <c r="F48" s="22" t="n"/>
      <c r="G48" s="34" t="n"/>
      <c r="H48" s="23" t="n"/>
    </row>
    <row r="49">
      <c r="A49" s="22" t="n"/>
      <c r="B49" s="23" t="n"/>
      <c r="C49" s="22" t="n"/>
      <c r="D49" s="22" t="n"/>
      <c r="E49" s="22" t="n"/>
      <c r="F49" s="22" t="n"/>
      <c r="G49" s="34" t="n"/>
      <c r="H49" s="23" t="n"/>
    </row>
    <row r="50">
      <c r="A50" s="22" t="n"/>
      <c r="B50" s="23" t="n"/>
      <c r="C50" s="22" t="n"/>
      <c r="D50" s="22" t="n"/>
      <c r="E50" s="22" t="n"/>
      <c r="F50" s="22" t="n"/>
      <c r="G50" s="34" t="n"/>
      <c r="H50" s="23" t="n"/>
    </row>
    <row r="51">
      <c r="A51" s="22" t="n"/>
      <c r="B51" s="23" t="n"/>
      <c r="C51" s="22" t="n"/>
      <c r="D51" s="22" t="n"/>
      <c r="E51" s="22" t="n"/>
      <c r="F51" s="22" t="n"/>
      <c r="G51" s="34" t="n"/>
      <c r="H51" s="23" t="n"/>
    </row>
    <row r="52">
      <c r="A52" s="22" t="n"/>
      <c r="B52" s="23" t="n"/>
      <c r="C52" s="22" t="n"/>
      <c r="D52" s="22" t="n"/>
      <c r="E52" s="22" t="n"/>
      <c r="F52" s="22" t="n"/>
      <c r="G52" s="34" t="n"/>
      <c r="H52" s="23" t="n"/>
    </row>
    <row r="53">
      <c r="A53" s="22" t="n"/>
      <c r="B53" s="23" t="n"/>
      <c r="C53" s="22" t="n"/>
      <c r="D53" s="22" t="n"/>
      <c r="E53" s="22" t="n"/>
      <c r="F53" s="22" t="n"/>
      <c r="G53" s="34" t="n"/>
      <c r="H53" s="23" t="n"/>
    </row>
    <row r="54">
      <c r="A54" s="22" t="n"/>
      <c r="B54" s="23" t="n"/>
      <c r="C54" s="22" t="n"/>
      <c r="D54" s="22" t="n"/>
      <c r="E54" s="22" t="n"/>
      <c r="F54" s="22" t="n"/>
      <c r="G54" s="34" t="n"/>
      <c r="H54" s="23" t="n"/>
    </row>
    <row r="55">
      <c r="A55" s="22" t="n"/>
      <c r="B55" s="23" t="n"/>
      <c r="C55" s="22" t="n"/>
      <c r="D55" s="22" t="n"/>
      <c r="E55" s="22" t="n"/>
      <c r="F55" s="22" t="n"/>
      <c r="G55" s="34" t="n"/>
      <c r="H55" s="23" t="n"/>
    </row>
    <row r="56">
      <c r="A56" s="22" t="n"/>
      <c r="B56" s="23" t="n"/>
      <c r="C56" s="22" t="n"/>
      <c r="D56" s="22" t="n"/>
      <c r="E56" s="22" t="n"/>
      <c r="F56" s="22" t="n"/>
      <c r="G56" s="34" t="n"/>
      <c r="H56" s="23" t="n"/>
    </row>
    <row r="57">
      <c r="A57" s="22" t="n"/>
      <c r="B57" s="23" t="n"/>
      <c r="C57" s="22" t="n"/>
      <c r="D57" s="22" t="n"/>
      <c r="E57" s="22" t="n"/>
      <c r="F57" s="22" t="n"/>
      <c r="G57" s="34" t="n"/>
      <c r="H57" s="23" t="n"/>
    </row>
    <row r="58">
      <c r="A58" s="22" t="n"/>
      <c r="B58" s="23" t="n"/>
      <c r="C58" s="22" t="n"/>
      <c r="D58" s="22" t="n"/>
      <c r="E58" s="22" t="n"/>
      <c r="F58" s="22" t="n"/>
      <c r="G58" s="34" t="n"/>
      <c r="H58" s="23" t="n"/>
    </row>
    <row r="59">
      <c r="A59" s="22" t="n"/>
      <c r="B59" s="23" t="n"/>
      <c r="C59" s="22" t="n"/>
      <c r="D59" s="22" t="n"/>
      <c r="E59" s="22" t="n"/>
      <c r="F59" s="22" t="n"/>
      <c r="G59" s="34" t="n"/>
      <c r="H59" s="23" t="n"/>
    </row>
    <row r="60">
      <c r="A60" s="22" t="n"/>
      <c r="B60" s="23" t="n"/>
      <c r="C60" s="22" t="n"/>
      <c r="D60" s="22" t="n"/>
      <c r="E60" s="22" t="n"/>
      <c r="F60" s="22" t="n"/>
      <c r="G60" s="34" t="n"/>
      <c r="H60" s="23" t="n"/>
    </row>
    <row r="61">
      <c r="A61" s="22" t="n"/>
      <c r="B61" s="23" t="n"/>
      <c r="C61" s="22" t="n"/>
      <c r="D61" s="22" t="n"/>
      <c r="E61" s="22" t="n"/>
      <c r="F61" s="22" t="n"/>
      <c r="G61" s="34" t="n"/>
      <c r="H61" s="23" t="n"/>
    </row>
    <row r="62">
      <c r="A62" s="22" t="n"/>
      <c r="B62" s="23" t="n"/>
      <c r="C62" s="22" t="n"/>
      <c r="D62" s="22" t="n"/>
      <c r="E62" s="22" t="n"/>
      <c r="F62" s="22" t="n"/>
      <c r="G62" s="34" t="n"/>
      <c r="H62" s="23" t="n"/>
    </row>
    <row r="63">
      <c r="A63" s="22" t="n"/>
      <c r="B63" s="23" t="n"/>
      <c r="C63" s="22" t="n"/>
      <c r="D63" s="22" t="n"/>
      <c r="E63" s="22" t="n"/>
      <c r="F63" s="22" t="n"/>
      <c r="G63" s="34" t="n"/>
      <c r="H63" s="23" t="n"/>
    </row>
    <row r="64">
      <c r="A64" s="22" t="n"/>
      <c r="B64" s="23" t="n"/>
      <c r="C64" s="22" t="n"/>
      <c r="D64" s="22" t="n"/>
      <c r="E64" s="22" t="n"/>
      <c r="F64" s="22" t="n"/>
      <c r="G64" s="34" t="n"/>
      <c r="H64" s="23" t="n"/>
    </row>
    <row r="65">
      <c r="A65" s="22" t="n"/>
      <c r="B65" s="23" t="n"/>
      <c r="C65" s="22" t="n"/>
      <c r="D65" s="22" t="n"/>
      <c r="E65" s="22" t="n"/>
      <c r="F65" s="22" t="n"/>
      <c r="G65" s="34" t="n"/>
      <c r="H65" s="23" t="n"/>
    </row>
    <row r="66">
      <c r="A66" s="22" t="n"/>
      <c r="B66" s="23" t="n"/>
      <c r="C66" s="22" t="n"/>
      <c r="D66" s="22" t="n"/>
      <c r="E66" s="22" t="n"/>
      <c r="F66" s="22" t="n"/>
      <c r="G66" s="34" t="n"/>
      <c r="H66" s="23" t="n"/>
    </row>
    <row r="67">
      <c r="A67" s="22" t="n"/>
      <c r="B67" s="23" t="n"/>
      <c r="C67" s="22" t="n"/>
      <c r="D67" s="22" t="n"/>
      <c r="E67" s="22" t="n"/>
      <c r="F67" s="22" t="n"/>
      <c r="G67" s="34" t="n"/>
      <c r="H67" s="23" t="n"/>
    </row>
    <row r="68">
      <c r="A68" s="22" t="n"/>
      <c r="B68" s="23" t="n"/>
      <c r="C68" s="22" t="n"/>
      <c r="D68" s="22" t="n"/>
      <c r="E68" s="22" t="n"/>
      <c r="F68" s="22" t="n"/>
      <c r="G68" s="34" t="n"/>
      <c r="H68" s="23" t="n"/>
    </row>
    <row r="69">
      <c r="A69" s="22" t="n"/>
      <c r="B69" s="23" t="n"/>
      <c r="C69" s="22" t="n"/>
      <c r="D69" s="22" t="n"/>
      <c r="E69" s="22" t="n"/>
      <c r="F69" s="22" t="n"/>
      <c r="G69" s="34" t="n"/>
      <c r="H69" s="23" t="n"/>
    </row>
    <row r="70">
      <c r="A70" s="22" t="n"/>
      <c r="B70" s="23" t="n"/>
      <c r="C70" s="22" t="n"/>
      <c r="D70" s="22" t="n"/>
      <c r="E70" s="22" t="n"/>
      <c r="F70" s="22" t="n"/>
      <c r="G70" s="34" t="n"/>
      <c r="H70" s="23" t="n"/>
    </row>
    <row r="71">
      <c r="A71" s="22" t="n"/>
      <c r="B71" s="23" t="n"/>
      <c r="C71" s="22" t="n"/>
      <c r="D71" s="22" t="n"/>
      <c r="E71" s="22" t="n"/>
      <c r="F71" s="22" t="n"/>
      <c r="G71" s="34" t="n"/>
      <c r="H71" s="23" t="n"/>
    </row>
    <row r="72">
      <c r="A72" s="22" t="n"/>
      <c r="B72" s="23" t="n"/>
      <c r="C72" s="22" t="n"/>
      <c r="D72" s="22" t="n"/>
      <c r="E72" s="22" t="n"/>
      <c r="F72" s="22" t="n"/>
      <c r="G72" s="34" t="n"/>
      <c r="H72" s="23" t="n"/>
    </row>
    <row r="73">
      <c r="A73" s="22" t="n"/>
      <c r="B73" s="23" t="n"/>
      <c r="C73" s="22" t="n"/>
      <c r="D73" s="22" t="n"/>
      <c r="E73" s="22" t="n"/>
      <c r="F73" s="22" t="n"/>
      <c r="G73" s="34" t="n"/>
      <c r="H73" s="23" t="n"/>
    </row>
    <row r="74">
      <c r="A74" s="22" t="n"/>
      <c r="B74" s="23" t="n"/>
      <c r="C74" s="22" t="n"/>
      <c r="D74" s="22" t="n"/>
      <c r="E74" s="22" t="n"/>
      <c r="F74" s="22" t="n"/>
      <c r="G74" s="34" t="n"/>
      <c r="H74" s="23" t="n"/>
    </row>
    <row r="75">
      <c r="A75" s="22" t="n"/>
      <c r="B75" s="23" t="n"/>
      <c r="C75" s="22" t="n"/>
      <c r="D75" s="22" t="n"/>
      <c r="E75" s="22" t="n"/>
      <c r="F75" s="22" t="n"/>
      <c r="G75" s="34" t="n"/>
      <c r="H75" s="23" t="n"/>
    </row>
    <row r="76">
      <c r="A76" s="22" t="n"/>
      <c r="B76" s="23" t="n"/>
      <c r="C76" s="22" t="n"/>
      <c r="D76" s="22" t="n"/>
      <c r="E76" s="22" t="n"/>
      <c r="F76" s="22" t="n"/>
      <c r="G76" s="34" t="n"/>
      <c r="H76" s="23" t="n"/>
    </row>
    <row r="77">
      <c r="A77" s="22" t="n"/>
      <c r="B77" s="23" t="n"/>
      <c r="C77" s="22" t="n"/>
      <c r="D77" s="22" t="n"/>
      <c r="E77" s="22" t="n"/>
      <c r="F77" s="22" t="n"/>
      <c r="G77" s="34" t="n"/>
      <c r="H77" s="23" t="n"/>
    </row>
    <row r="78">
      <c r="A78" s="22" t="n"/>
      <c r="B78" s="23" t="n"/>
      <c r="C78" s="22" t="n"/>
      <c r="D78" s="22" t="n"/>
      <c r="E78" s="22" t="n"/>
      <c r="F78" s="22" t="n"/>
      <c r="G78" s="34" t="n"/>
      <c r="H78" s="23" t="n"/>
    </row>
    <row r="79">
      <c r="A79" s="22" t="n"/>
      <c r="B79" s="23" t="n"/>
      <c r="C79" s="22" t="n"/>
      <c r="D79" s="22" t="n"/>
      <c r="E79" s="22" t="n"/>
      <c r="F79" s="22" t="n"/>
      <c r="G79" s="34" t="n"/>
      <c r="H79" s="23" t="n"/>
    </row>
    <row r="80">
      <c r="A80" s="22" t="n"/>
      <c r="B80" s="23" t="n"/>
      <c r="C80" s="22" t="n"/>
      <c r="D80" s="22" t="n"/>
      <c r="E80" s="22" t="n"/>
      <c r="F80" s="22" t="n"/>
      <c r="G80" s="34" t="n"/>
      <c r="H80" s="23" t="n"/>
    </row>
    <row r="81">
      <c r="A81" s="22" t="n"/>
      <c r="B81" s="23" t="n"/>
      <c r="C81" s="22" t="n"/>
      <c r="D81" s="22" t="n"/>
      <c r="E81" s="22" t="n"/>
      <c r="F81" s="22" t="n"/>
      <c r="G81" s="34" t="n"/>
      <c r="H81" s="23" t="n"/>
    </row>
    <row r="82">
      <c r="A82" s="22" t="n"/>
      <c r="B82" s="23" t="n"/>
      <c r="C82" s="22" t="n"/>
      <c r="D82" s="22" t="n"/>
      <c r="E82" s="22" t="n"/>
      <c r="F82" s="22" t="n"/>
      <c r="G82" s="34" t="n"/>
      <c r="H82" s="23" t="n"/>
    </row>
    <row r="83">
      <c r="A83" s="22" t="n"/>
      <c r="B83" s="23" t="n"/>
      <c r="C83" s="22" t="n"/>
      <c r="D83" s="22" t="n"/>
      <c r="E83" s="22" t="n"/>
      <c r="F83" s="22" t="n"/>
      <c r="G83" s="34" t="n"/>
      <c r="H83" s="23" t="n"/>
    </row>
    <row r="84">
      <c r="A84" s="22" t="n"/>
      <c r="B84" s="23" t="n"/>
      <c r="C84" s="22" t="n"/>
      <c r="D84" s="22" t="n"/>
      <c r="E84" s="22" t="n"/>
      <c r="F84" s="22" t="n"/>
      <c r="G84" s="34" t="n"/>
      <c r="H84" s="23" t="n"/>
    </row>
    <row r="85">
      <c r="A85" s="22" t="n"/>
      <c r="B85" s="23" t="n"/>
      <c r="C85" s="22" t="n"/>
      <c r="D85" s="22" t="n"/>
      <c r="E85" s="22" t="n"/>
      <c r="F85" s="22" t="n"/>
      <c r="G85" s="34" t="n"/>
      <c r="H85" s="23" t="n"/>
    </row>
    <row r="86">
      <c r="A86" s="22" t="n"/>
      <c r="B86" s="23" t="n"/>
      <c r="C86" s="22" t="n"/>
      <c r="D86" s="22" t="n"/>
      <c r="E86" s="22" t="n"/>
      <c r="F86" s="22" t="n"/>
      <c r="G86" s="34" t="n"/>
      <c r="H86" s="23" t="n"/>
    </row>
    <row r="87">
      <c r="A87" s="22" t="n"/>
      <c r="B87" s="23" t="n"/>
      <c r="C87" s="22" t="n"/>
      <c r="D87" s="22" t="n"/>
      <c r="E87" s="22" t="n"/>
      <c r="F87" s="22" t="n"/>
      <c r="G87" s="34" t="n"/>
      <c r="H87" s="23" t="n"/>
    </row>
    <row r="88">
      <c r="A88" s="22" t="n"/>
      <c r="B88" s="23" t="n"/>
      <c r="C88" s="22" t="n"/>
      <c r="D88" s="22" t="n"/>
      <c r="E88" s="22" t="n"/>
      <c r="F88" s="22" t="n"/>
      <c r="G88" s="34" t="n"/>
      <c r="H88" s="23" t="n"/>
    </row>
    <row r="89">
      <c r="A89" s="22" t="n"/>
      <c r="B89" s="23" t="n"/>
      <c r="C89" s="22" t="n"/>
      <c r="D89" s="22" t="n"/>
      <c r="E89" s="22" t="n"/>
      <c r="F89" s="22" t="n"/>
      <c r="G89" s="34" t="n"/>
      <c r="H89" s="23" t="n"/>
    </row>
    <row r="90">
      <c r="A90" s="22" t="n"/>
      <c r="B90" s="23" t="n"/>
      <c r="C90" s="22" t="n"/>
      <c r="D90" s="22" t="n"/>
      <c r="E90" s="22" t="n"/>
      <c r="F90" s="22" t="n"/>
      <c r="G90" s="34" t="n"/>
      <c r="H90" s="23" t="n"/>
    </row>
    <row r="91">
      <c r="A91" s="22" t="n"/>
      <c r="B91" s="23" t="n"/>
      <c r="C91" s="22" t="n"/>
      <c r="D91" s="22" t="n"/>
      <c r="E91" s="22" t="n"/>
      <c r="F91" s="22" t="n"/>
      <c r="G91" s="34" t="n"/>
      <c r="H91" s="23" t="n"/>
    </row>
    <row r="92">
      <c r="A92" s="22" t="n"/>
      <c r="B92" s="23" t="n"/>
      <c r="C92" s="22" t="n"/>
      <c r="D92" s="22" t="n"/>
      <c r="E92" s="22" t="n"/>
      <c r="F92" s="22" t="n"/>
      <c r="G92" s="34" t="n"/>
      <c r="H92" s="23" t="n"/>
    </row>
    <row r="93">
      <c r="A93" s="22" t="n"/>
      <c r="B93" s="23" t="n"/>
      <c r="C93" s="22" t="n"/>
      <c r="D93" s="22" t="n"/>
      <c r="E93" s="22" t="n"/>
      <c r="F93" s="22" t="n"/>
      <c r="G93" s="34" t="n"/>
      <c r="H93" s="23" t="n"/>
    </row>
    <row r="94">
      <c r="A94" s="22" t="n"/>
      <c r="B94" s="23" t="n"/>
      <c r="C94" s="22" t="n"/>
      <c r="D94" s="22" t="n"/>
      <c r="E94" s="22" t="n"/>
      <c r="F94" s="22" t="n"/>
      <c r="G94" s="34" t="n"/>
      <c r="H94" s="23" t="n"/>
    </row>
    <row r="95">
      <c r="A95" s="22" t="n"/>
      <c r="B95" s="23" t="n"/>
      <c r="C95" s="22" t="n"/>
      <c r="D95" s="22" t="n"/>
      <c r="E95" s="22" t="n"/>
      <c r="F95" s="22" t="n"/>
      <c r="G95" s="34" t="n"/>
      <c r="H95" s="23" t="n"/>
    </row>
    <row r="96">
      <c r="A96" s="22" t="n"/>
      <c r="B96" s="23" t="n"/>
      <c r="C96" s="22" t="n"/>
      <c r="D96" s="22" t="n"/>
      <c r="E96" s="22" t="n"/>
      <c r="F96" s="22" t="n"/>
      <c r="G96" s="34" t="n"/>
      <c r="H96" s="23" t="n"/>
    </row>
    <row r="97">
      <c r="A97" s="22" t="n"/>
      <c r="B97" s="23" t="n"/>
      <c r="C97" s="22" t="n"/>
      <c r="D97" s="22" t="n"/>
      <c r="E97" s="22" t="n"/>
      <c r="F97" s="22" t="n"/>
      <c r="G97" s="34" t="n"/>
      <c r="H97" s="23" t="n"/>
    </row>
    <row r="98">
      <c r="A98" s="22" t="n"/>
      <c r="B98" s="23" t="n"/>
      <c r="C98" s="22" t="n"/>
      <c r="D98" s="22" t="n"/>
      <c r="E98" s="22" t="n"/>
      <c r="F98" s="22" t="n"/>
      <c r="G98" s="34" t="n"/>
      <c r="H98" s="23" t="n"/>
    </row>
    <row r="99">
      <c r="A99" s="22" t="n"/>
      <c r="B99" s="23" t="n"/>
      <c r="C99" s="22" t="n"/>
      <c r="D99" s="22" t="n"/>
      <c r="E99" s="22" t="n"/>
      <c r="F99" s="22" t="n"/>
      <c r="G99" s="34" t="n"/>
      <c r="H99" s="23" t="n"/>
    </row>
    <row r="100">
      <c r="A100" s="22" t="n"/>
      <c r="B100" s="23" t="n"/>
      <c r="C100" s="22" t="n"/>
      <c r="D100" s="22" t="n"/>
      <c r="E100" s="22" t="n"/>
      <c r="F100" s="22" t="n"/>
      <c r="G100" s="34" t="n"/>
      <c r="H100" s="23" t="n"/>
    </row>
    <row r="101">
      <c r="A101" s="22" t="n"/>
      <c r="B101" s="23" t="n"/>
      <c r="C101" s="22" t="n"/>
      <c r="D101" s="22" t="n"/>
      <c r="E101" s="22" t="n"/>
      <c r="F101" s="22" t="n"/>
      <c r="G101" s="34" t="n"/>
      <c r="H101" s="23" t="n"/>
    </row>
    <row r="102">
      <c r="A102" s="22" t="n"/>
      <c r="B102" s="23" t="n"/>
      <c r="C102" s="22" t="n"/>
      <c r="D102" s="22" t="n"/>
      <c r="E102" s="22" t="n"/>
      <c r="F102" s="22" t="n"/>
      <c r="G102" s="34" t="n"/>
      <c r="H102" s="23" t="n"/>
    </row>
    <row r="103">
      <c r="A103" s="22" t="n"/>
      <c r="B103" s="23" t="n"/>
      <c r="C103" s="22" t="n"/>
      <c r="D103" s="22" t="n"/>
      <c r="E103" s="22" t="n"/>
      <c r="F103" s="22" t="n"/>
      <c r="G103" s="34" t="n"/>
      <c r="H103" s="23" t="n"/>
    </row>
    <row r="104">
      <c r="A104" s="22" t="n"/>
      <c r="B104" s="23" t="n"/>
      <c r="C104" s="22" t="n"/>
      <c r="D104" s="22" t="n"/>
      <c r="E104" s="22" t="n"/>
      <c r="F104" s="22" t="n"/>
      <c r="G104" s="34" t="n"/>
      <c r="H104" s="23" t="n"/>
    </row>
    <row r="105">
      <c r="A105" s="22" t="n"/>
      <c r="B105" s="23" t="n"/>
      <c r="C105" s="22" t="n"/>
      <c r="D105" s="22" t="n"/>
      <c r="E105" s="22" t="n"/>
      <c r="F105" s="22" t="n"/>
      <c r="G105" s="34" t="n"/>
      <c r="H105" s="23" t="n"/>
    </row>
    <row r="106">
      <c r="A106" s="22" t="n"/>
      <c r="B106" s="23" t="n"/>
      <c r="C106" s="22" t="n"/>
      <c r="D106" s="22" t="n"/>
      <c r="E106" s="22" t="n"/>
      <c r="F106" s="22" t="n"/>
      <c r="G106" s="34" t="n"/>
      <c r="H106" s="23" t="n"/>
    </row>
  </sheetData>
  <autoFilter ref="A6:H106"/>
  <mergeCells count="1">
    <mergeCell ref="A1:H1"/>
  </mergeCells>
  <conditionalFormatting sqref="A7:A106">
    <cfRule type="expression" priority="1" dxfId="0">
      <formula>AND(A7&lt;&gt;"",COUNTIF($A$7:$A$106,A7)&gt;1)</formula>
    </cfRule>
  </conditionalFormatting>
  <conditionalFormatting sqref="B7:B106">
    <cfRule type="expression" priority="2" dxfId="7">
      <formula>AND($A7&lt;&gt;"",B7="")</formula>
    </cfRule>
  </conditionalFormatting>
  <conditionalFormatting sqref="C7:C106">
    <cfRule type="expression" priority="3" dxfId="2">
      <formula>AND($A7&lt;&gt;"",C7="")</formula>
    </cfRule>
  </conditionalFormatting>
  <conditionalFormatting sqref="D7:D106">
    <cfRule type="expression" priority="4" dxfId="2">
      <formula>AND($A7&lt;&gt;"",D7="")</formula>
    </cfRule>
  </conditionalFormatting>
  <conditionalFormatting sqref="F7:F106">
    <cfRule type="expression" priority="5" dxfId="2">
      <formula>AND($A7&lt;&gt;"",F7="")</formula>
    </cfRule>
  </conditionalFormatting>
  <conditionalFormatting sqref="G7:G106">
    <cfRule type="expression" priority="6" dxfId="2">
      <formula>AND($A7&lt;&gt;"",$F7="Active",G7="")</formula>
    </cfRule>
    <cfRule type="expression" priority="7" dxfId="2">
      <formula>AND($A7&lt;&gt;"",G7&lt;&gt;"",Dashboard!$B$4&lt;&gt;"",G7&gt;Dashboard!$B$4)</formula>
    </cfRule>
  </conditionalFormatting>
  <conditionalFormatting sqref="A7:H106">
    <cfRule type="expression" priority="8" dxfId="4">
      <formula>AND($A7&lt;&gt;"",$F7="Retired")</formula>
    </cfRule>
  </conditionalFormatting>
  <dataValidations count="5">
    <dataValidation sqref="A7:A106" showDropDown="0" showInputMessage="0" showErrorMessage="1" allowBlank="0" errorTitle="Invalid Outcome ID" error="Enter a unique Outcome ID with no more than 15 characters." type="custom">
      <formula1>=OR(A7="",AND(LEN(A7)&lt;=15,COUNTIF($A$7:$A$106,A7)=1))</formula1>
    </dataValidation>
    <dataValidation sqref="C7:C106" showDropDown="0" showInputMessage="1" showErrorMessage="1" allowBlank="0" errorTitle="Domain" error="Select a listed domain." promptTitle="Domain" prompt="Select a listed domain." type="list">
      <formula1>"Knowledge,Skills,Application,Communication,Collaboration,Professional Practice"</formula1>
    </dataValidation>
    <dataValidation sqref="D7:D106" showDropDown="0" showInputMessage="1" showErrorMessage="1" allowBlank="0" errorTitle="Performance Level" error="Select a listed performance level." promptTitle="Performance Level" prompt="Select a listed performance level." type="list">
      <formula1>"Remember,Understand,Apply,Analyze,Evaluate,Create"</formula1>
    </dataValidation>
    <dataValidation sqref="F7:F106" showDropDown="0" showInputMessage="1" showErrorMessage="1" allowBlank="0" errorTitle="Status" error="Select Active, Draft, or Retired." promptTitle="Status" prompt="Select Active, Draft, or Retired." type="list">
      <formula1>"Active,Draft,Retired"</formula1>
    </dataValidation>
    <dataValidation sqref="G7:G106" showDropDown="0" showInputMessage="0" showErrorMessage="1" allowBlank="0" errorTitle="Invalid Review Date" error="Enter a date from 01/01/2000 through 12/31/2100, or leave blank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D7D31"/>
    <outlinePr summaryBelow="1" summaryRight="1"/>
    <pageSetUpPr/>
  </sheetPr>
  <dimension ref="A1:I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8" customWidth="1" min="3" max="3"/>
    <col width="10" customWidth="1" min="4" max="4"/>
    <col width="16" customWidth="1" min="5" max="5"/>
    <col width="12" customWidth="1" min="6" max="6"/>
    <col width="20" customWidth="1" min="7" max="7"/>
    <col width="14" customWidth="1" min="8" max="8"/>
    <col width="32" customWidth="1" min="9" max="9"/>
  </cols>
  <sheetData>
    <row r="1" ht="26" customHeight="1">
      <c r="A1" s="1" t="inlineStr">
        <is>
          <t>Learning Experiences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 ht="32" customHeight="1">
      <c r="A2" s="16" t="inlineStr">
        <is>
          <t>Enter each course, module, workshop, project, or assessment once. Experience IDs must be unique. Matrix columns follow the row order on this sheet.</t>
        </is>
      </c>
    </row>
    <row r="6">
      <c r="A6" s="11" t="inlineStr">
        <is>
          <t>Experience ID</t>
        </is>
      </c>
      <c r="B6" s="11" t="inlineStr">
        <is>
          <t>Learning Experience</t>
        </is>
      </c>
      <c r="C6" s="11" t="inlineStr">
        <is>
          <t>Experience Type</t>
        </is>
      </c>
      <c r="D6" s="11" t="inlineStr">
        <is>
          <t>Sequence</t>
        </is>
      </c>
      <c r="E6" s="11" t="inlineStr">
        <is>
          <t>Delivery Format</t>
        </is>
      </c>
      <c r="F6" s="11" t="inlineStr">
        <is>
          <t>Status</t>
        </is>
      </c>
      <c r="G6" s="11" t="inlineStr">
        <is>
          <t>Owner</t>
        </is>
      </c>
      <c r="H6" s="11" t="inlineStr">
        <is>
          <t>Last Reviewed</t>
        </is>
      </c>
      <c r="I6" s="11" t="inlineStr">
        <is>
          <t>Notes</t>
        </is>
      </c>
    </row>
    <row r="7">
      <c r="A7" s="22" t="inlineStr">
        <is>
          <t>EXP-201</t>
        </is>
      </c>
      <c r="B7" s="23" t="inlineStr">
        <is>
          <t>Project Foundations Module</t>
        </is>
      </c>
      <c r="C7" s="22" t="inlineStr">
        <is>
          <t>Module</t>
        </is>
      </c>
      <c r="D7" s="22" t="n">
        <v>1</v>
      </c>
      <c r="E7" s="22" t="inlineStr">
        <is>
          <t>Self-Paced</t>
        </is>
      </c>
      <c r="F7" s="22" t="inlineStr">
        <is>
          <t>Active</t>
        </is>
      </c>
      <c r="G7" s="22" t="inlineStr">
        <is>
          <t>Jordan Lee</t>
        </is>
      </c>
      <c r="H7" s="34" t="n">
        <v>46244</v>
      </c>
      <c r="I7" s="23" t="inlineStr"/>
    </row>
    <row r="8">
      <c r="A8" s="22" t="inlineStr">
        <is>
          <t>EXP-202</t>
        </is>
      </c>
      <c r="B8" s="23" t="inlineStr">
        <is>
          <t>Scope Definition Workshop</t>
        </is>
      </c>
      <c r="C8" s="22" t="inlineStr">
        <is>
          <t>Workshop</t>
        </is>
      </c>
      <c r="D8" s="22" t="n">
        <v>2</v>
      </c>
      <c r="E8" s="22" t="inlineStr">
        <is>
          <t>Live Online</t>
        </is>
      </c>
      <c r="F8" s="22" t="inlineStr">
        <is>
          <t>Active</t>
        </is>
      </c>
      <c r="G8" s="22" t="inlineStr">
        <is>
          <t>Jordan Lee</t>
        </is>
      </c>
      <c r="H8" s="34" t="n">
        <v>46246</v>
      </c>
      <c r="I8" s="23" t="inlineStr"/>
    </row>
    <row r="9">
      <c r="A9" s="22" t="inlineStr">
        <is>
          <t>EXP-203</t>
        </is>
      </c>
      <c r="B9" s="23" t="inlineStr">
        <is>
          <t>Work Plan Practice Lab</t>
        </is>
      </c>
      <c r="C9" s="22" t="inlineStr">
        <is>
          <t>Practice</t>
        </is>
      </c>
      <c r="D9" s="22" t="n">
        <v>3</v>
      </c>
      <c r="E9" s="22" t="inlineStr">
        <is>
          <t>Blended</t>
        </is>
      </c>
      <c r="F9" s="22" t="inlineStr">
        <is>
          <t>Active</t>
        </is>
      </c>
      <c r="G9" s="22" t="inlineStr">
        <is>
          <t>Casey Morgan</t>
        </is>
      </c>
      <c r="H9" s="34" t="n">
        <v>46249</v>
      </c>
      <c r="I9" s="23" t="inlineStr"/>
    </row>
    <row r="10">
      <c r="A10" s="22" t="inlineStr">
        <is>
          <t>EXP-204</t>
        </is>
      </c>
      <c r="B10" s="23" t="inlineStr">
        <is>
          <t>Risk Scenario Lab</t>
        </is>
      </c>
      <c r="C10" s="22" t="inlineStr">
        <is>
          <t>Practice</t>
        </is>
      </c>
      <c r="D10" s="22" t="n">
        <v>4</v>
      </c>
      <c r="E10" s="22" t="inlineStr">
        <is>
          <t>Live Online</t>
        </is>
      </c>
      <c r="F10" s="22" t="inlineStr">
        <is>
          <t>Active</t>
        </is>
      </c>
      <c r="G10" s="22" t="inlineStr">
        <is>
          <t>Casey Morgan</t>
        </is>
      </c>
      <c r="H10" s="34" t="n">
        <v>46251</v>
      </c>
      <c r="I10" s="23" t="inlineStr"/>
    </row>
    <row r="11">
      <c r="A11" s="22" t="inlineStr">
        <is>
          <t>EXP-205</t>
        </is>
      </c>
      <c r="B11" s="23" t="inlineStr">
        <is>
          <t>Team Communication Workshop</t>
        </is>
      </c>
      <c r="C11" s="22" t="inlineStr">
        <is>
          <t>Workshop</t>
        </is>
      </c>
      <c r="D11" s="22" t="n">
        <v>5</v>
      </c>
      <c r="E11" s="22" t="inlineStr">
        <is>
          <t>In Person</t>
        </is>
      </c>
      <c r="F11" s="22" t="inlineStr">
        <is>
          <t>Active</t>
        </is>
      </c>
      <c r="G11" s="22" t="inlineStr">
        <is>
          <t>Avery Brooks</t>
        </is>
      </c>
      <c r="H11" s="34" t="n">
        <v>46253</v>
      </c>
      <c r="I11" s="23" t="inlineStr"/>
    </row>
    <row r="12">
      <c r="A12" s="22" t="inlineStr">
        <is>
          <t>EXP-206</t>
        </is>
      </c>
      <c r="B12" s="23" t="inlineStr">
        <is>
          <t>Project Documentation Module</t>
        </is>
      </c>
      <c r="C12" s="22" t="inlineStr">
        <is>
          <t>Module</t>
        </is>
      </c>
      <c r="D12" s="22" t="n">
        <v>6</v>
      </c>
      <c r="E12" s="22" t="inlineStr">
        <is>
          <t>Self-Paced</t>
        </is>
      </c>
      <c r="F12" s="22" t="inlineStr">
        <is>
          <t>Active</t>
        </is>
      </c>
      <c r="G12" s="22" t="inlineStr">
        <is>
          <t>Riley Chen</t>
        </is>
      </c>
      <c r="H12" s="34" t="n">
        <v>46255</v>
      </c>
      <c r="I12" s="23" t="inlineStr"/>
    </row>
    <row r="13">
      <c r="A13" s="22" t="inlineStr">
        <is>
          <t>EXP-207</t>
        </is>
      </c>
      <c r="B13" s="23" t="inlineStr">
        <is>
          <t>Midpoint Project Brief</t>
        </is>
      </c>
      <c r="C13" s="22" t="inlineStr">
        <is>
          <t>Assessment</t>
        </is>
      </c>
      <c r="D13" s="22" t="n">
        <v>7</v>
      </c>
      <c r="E13" s="22" t="inlineStr">
        <is>
          <t>Blended</t>
        </is>
      </c>
      <c r="F13" s="22" t="inlineStr">
        <is>
          <t>Active</t>
        </is>
      </c>
      <c r="G13" s="22" t="inlineStr">
        <is>
          <t>Morgan Ellis</t>
        </is>
      </c>
      <c r="H13" s="34" t="n">
        <v>46257</v>
      </c>
      <c r="I13" s="23" t="inlineStr">
        <is>
          <t>Formative assessment</t>
        </is>
      </c>
    </row>
    <row r="14">
      <c r="A14" s="22" t="inlineStr">
        <is>
          <t>EXP-208</t>
        </is>
      </c>
      <c r="B14" s="23" t="inlineStr">
        <is>
          <t>Capstone Team Project</t>
        </is>
      </c>
      <c r="C14" s="22" t="inlineStr">
        <is>
          <t>Project</t>
        </is>
      </c>
      <c r="D14" s="22" t="n">
        <v>8</v>
      </c>
      <c r="E14" s="22" t="inlineStr">
        <is>
          <t>Blended</t>
        </is>
      </c>
      <c r="F14" s="22" t="inlineStr">
        <is>
          <t>Active</t>
        </is>
      </c>
      <c r="G14" s="22" t="inlineStr">
        <is>
          <t>Morgan Ellis</t>
        </is>
      </c>
      <c r="H14" s="34" t="n">
        <v>46261</v>
      </c>
      <c r="I14" s="23" t="inlineStr"/>
    </row>
    <row r="15">
      <c r="A15" s="22" t="inlineStr">
        <is>
          <t>EXP-209</t>
        </is>
      </c>
      <c r="B15" s="23" t="inlineStr">
        <is>
          <t>Final Project Presentation</t>
        </is>
      </c>
      <c r="C15" s="22" t="inlineStr">
        <is>
          <t>Assessment</t>
        </is>
      </c>
      <c r="D15" s="22" t="n">
        <v>9</v>
      </c>
      <c r="E15" s="22" t="inlineStr">
        <is>
          <t>In Person</t>
        </is>
      </c>
      <c r="F15" s="22" t="inlineStr">
        <is>
          <t>Active</t>
        </is>
      </c>
      <c r="G15" s="22" t="inlineStr">
        <is>
          <t>Avery Brooks</t>
        </is>
      </c>
      <c r="H15" s="34" t="n">
        <v>46264</v>
      </c>
      <c r="I15" s="23" t="inlineStr">
        <is>
          <t>Summative presentation</t>
        </is>
      </c>
    </row>
    <row r="16">
      <c r="A16" s="22" t="inlineStr">
        <is>
          <t>EXP-210</t>
        </is>
      </c>
      <c r="B16" s="23" t="inlineStr">
        <is>
          <t>Leadership Reflection Activity</t>
        </is>
      </c>
      <c r="C16" s="22" t="inlineStr">
        <is>
          <t>Assessment</t>
        </is>
      </c>
      <c r="D16" s="22" t="n">
        <v>10</v>
      </c>
      <c r="E16" s="22" t="inlineStr">
        <is>
          <t>Self-Paced</t>
        </is>
      </c>
      <c r="F16" s="22" t="inlineStr">
        <is>
          <t>Draft</t>
        </is>
      </c>
      <c r="G16" s="22" t="inlineStr">
        <is>
          <t>Riley Chen</t>
        </is>
      </c>
      <c r="H16" s="34" t="n">
        <v>46266</v>
      </c>
      <c r="I16" s="23" t="inlineStr">
        <is>
          <t>Planned for a future revision</t>
        </is>
      </c>
    </row>
    <row r="17">
      <c r="A17" s="22" t="n"/>
      <c r="B17" s="23" t="n"/>
      <c r="C17" s="22" t="n"/>
      <c r="D17" s="22" t="n"/>
      <c r="E17" s="22" t="n"/>
      <c r="F17" s="22" t="n"/>
      <c r="G17" s="22" t="n"/>
      <c r="H17" s="34" t="n"/>
      <c r="I17" s="23" t="n"/>
    </row>
    <row r="18">
      <c r="A18" s="22" t="n"/>
      <c r="B18" s="23" t="n"/>
      <c r="C18" s="22" t="n"/>
      <c r="D18" s="22" t="n"/>
      <c r="E18" s="22" t="n"/>
      <c r="F18" s="22" t="n"/>
      <c r="G18" s="22" t="n"/>
      <c r="H18" s="34" t="n"/>
      <c r="I18" s="23" t="n"/>
    </row>
    <row r="19">
      <c r="A19" s="22" t="n"/>
      <c r="B19" s="23" t="n"/>
      <c r="C19" s="22" t="n"/>
      <c r="D19" s="22" t="n"/>
      <c r="E19" s="22" t="n"/>
      <c r="F19" s="22" t="n"/>
      <c r="G19" s="22" t="n"/>
      <c r="H19" s="34" t="n"/>
      <c r="I19" s="23" t="n"/>
    </row>
    <row r="20">
      <c r="A20" s="22" t="n"/>
      <c r="B20" s="23" t="n"/>
      <c r="C20" s="22" t="n"/>
      <c r="D20" s="22" t="n"/>
      <c r="E20" s="22" t="n"/>
      <c r="F20" s="22" t="n"/>
      <c r="G20" s="22" t="n"/>
      <c r="H20" s="34" t="n"/>
      <c r="I20" s="23" t="n"/>
    </row>
    <row r="21">
      <c r="A21" s="22" t="n"/>
      <c r="B21" s="23" t="n"/>
      <c r="C21" s="22" t="n"/>
      <c r="D21" s="22" t="n"/>
      <c r="E21" s="22" t="n"/>
      <c r="F21" s="22" t="n"/>
      <c r="G21" s="22" t="n"/>
      <c r="H21" s="34" t="n"/>
      <c r="I21" s="23" t="n"/>
    </row>
    <row r="22">
      <c r="A22" s="22" t="n"/>
      <c r="B22" s="23" t="n"/>
      <c r="C22" s="22" t="n"/>
      <c r="D22" s="22" t="n"/>
      <c r="E22" s="22" t="n"/>
      <c r="F22" s="22" t="n"/>
      <c r="G22" s="22" t="n"/>
      <c r="H22" s="34" t="n"/>
      <c r="I22" s="23" t="n"/>
    </row>
    <row r="23">
      <c r="A23" s="22" t="n"/>
      <c r="B23" s="23" t="n"/>
      <c r="C23" s="22" t="n"/>
      <c r="D23" s="22" t="n"/>
      <c r="E23" s="22" t="n"/>
      <c r="F23" s="22" t="n"/>
      <c r="G23" s="22" t="n"/>
      <c r="H23" s="34" t="n"/>
      <c r="I23" s="23" t="n"/>
    </row>
    <row r="24">
      <c r="A24" s="22" t="n"/>
      <c r="B24" s="23" t="n"/>
      <c r="C24" s="22" t="n"/>
      <c r="D24" s="22" t="n"/>
      <c r="E24" s="22" t="n"/>
      <c r="F24" s="22" t="n"/>
      <c r="G24" s="22" t="n"/>
      <c r="H24" s="34" t="n"/>
      <c r="I24" s="23" t="n"/>
    </row>
    <row r="25">
      <c r="A25" s="22" t="n"/>
      <c r="B25" s="23" t="n"/>
      <c r="C25" s="22" t="n"/>
      <c r="D25" s="22" t="n"/>
      <c r="E25" s="22" t="n"/>
      <c r="F25" s="22" t="n"/>
      <c r="G25" s="22" t="n"/>
      <c r="H25" s="34" t="n"/>
      <c r="I25" s="23" t="n"/>
    </row>
    <row r="26">
      <c r="A26" s="22" t="n"/>
      <c r="B26" s="23" t="n"/>
      <c r="C26" s="22" t="n"/>
      <c r="D26" s="22" t="n"/>
      <c r="E26" s="22" t="n"/>
      <c r="F26" s="22" t="n"/>
      <c r="G26" s="22" t="n"/>
      <c r="H26" s="34" t="n"/>
      <c r="I26" s="23" t="n"/>
    </row>
    <row r="27">
      <c r="A27" s="22" t="n"/>
      <c r="B27" s="23" t="n"/>
      <c r="C27" s="22" t="n"/>
      <c r="D27" s="22" t="n"/>
      <c r="E27" s="22" t="n"/>
      <c r="F27" s="22" t="n"/>
      <c r="G27" s="22" t="n"/>
      <c r="H27" s="34" t="n"/>
      <c r="I27" s="23" t="n"/>
    </row>
    <row r="28">
      <c r="A28" s="22" t="n"/>
      <c r="B28" s="23" t="n"/>
      <c r="C28" s="22" t="n"/>
      <c r="D28" s="22" t="n"/>
      <c r="E28" s="22" t="n"/>
      <c r="F28" s="22" t="n"/>
      <c r="G28" s="22" t="n"/>
      <c r="H28" s="34" t="n"/>
      <c r="I28" s="23" t="n"/>
    </row>
    <row r="29">
      <c r="A29" s="22" t="n"/>
      <c r="B29" s="23" t="n"/>
      <c r="C29" s="22" t="n"/>
      <c r="D29" s="22" t="n"/>
      <c r="E29" s="22" t="n"/>
      <c r="F29" s="22" t="n"/>
      <c r="G29" s="22" t="n"/>
      <c r="H29" s="34" t="n"/>
      <c r="I29" s="23" t="n"/>
    </row>
    <row r="30">
      <c r="A30" s="22" t="n"/>
      <c r="B30" s="23" t="n"/>
      <c r="C30" s="22" t="n"/>
      <c r="D30" s="22" t="n"/>
      <c r="E30" s="22" t="n"/>
      <c r="F30" s="22" t="n"/>
      <c r="G30" s="22" t="n"/>
      <c r="H30" s="34" t="n"/>
      <c r="I30" s="23" t="n"/>
    </row>
    <row r="31">
      <c r="A31" s="22" t="n"/>
      <c r="B31" s="23" t="n"/>
      <c r="C31" s="22" t="n"/>
      <c r="D31" s="22" t="n"/>
      <c r="E31" s="22" t="n"/>
      <c r="F31" s="22" t="n"/>
      <c r="G31" s="22" t="n"/>
      <c r="H31" s="34" t="n"/>
      <c r="I31" s="23" t="n"/>
    </row>
    <row r="32">
      <c r="A32" s="22" t="n"/>
      <c r="B32" s="23" t="n"/>
      <c r="C32" s="22" t="n"/>
      <c r="D32" s="22" t="n"/>
      <c r="E32" s="22" t="n"/>
      <c r="F32" s="22" t="n"/>
      <c r="G32" s="22" t="n"/>
      <c r="H32" s="34" t="n"/>
      <c r="I32" s="23" t="n"/>
    </row>
    <row r="33">
      <c r="A33" s="22" t="n"/>
      <c r="B33" s="23" t="n"/>
      <c r="C33" s="22" t="n"/>
      <c r="D33" s="22" t="n"/>
      <c r="E33" s="22" t="n"/>
      <c r="F33" s="22" t="n"/>
      <c r="G33" s="22" t="n"/>
      <c r="H33" s="34" t="n"/>
      <c r="I33" s="23" t="n"/>
    </row>
    <row r="34">
      <c r="A34" s="22" t="n"/>
      <c r="B34" s="23" t="n"/>
      <c r="C34" s="22" t="n"/>
      <c r="D34" s="22" t="n"/>
      <c r="E34" s="22" t="n"/>
      <c r="F34" s="22" t="n"/>
      <c r="G34" s="22" t="n"/>
      <c r="H34" s="34" t="n"/>
      <c r="I34" s="23" t="n"/>
    </row>
    <row r="35">
      <c r="A35" s="22" t="n"/>
      <c r="B35" s="23" t="n"/>
      <c r="C35" s="22" t="n"/>
      <c r="D35" s="22" t="n"/>
      <c r="E35" s="22" t="n"/>
      <c r="F35" s="22" t="n"/>
      <c r="G35" s="22" t="n"/>
      <c r="H35" s="34" t="n"/>
      <c r="I35" s="23" t="n"/>
    </row>
    <row r="36">
      <c r="A36" s="22" t="n"/>
      <c r="B36" s="23" t="n"/>
      <c r="C36" s="22" t="n"/>
      <c r="D36" s="22" t="n"/>
      <c r="E36" s="22" t="n"/>
      <c r="F36" s="22" t="n"/>
      <c r="G36" s="22" t="n"/>
      <c r="H36" s="34" t="n"/>
      <c r="I36" s="23" t="n"/>
    </row>
    <row r="37">
      <c r="A37" s="22" t="n"/>
      <c r="B37" s="23" t="n"/>
      <c r="C37" s="22" t="n"/>
      <c r="D37" s="22" t="n"/>
      <c r="E37" s="22" t="n"/>
      <c r="F37" s="22" t="n"/>
      <c r="G37" s="22" t="n"/>
      <c r="H37" s="34" t="n"/>
      <c r="I37" s="23" t="n"/>
    </row>
    <row r="38">
      <c r="A38" s="22" t="n"/>
      <c r="B38" s="23" t="n"/>
      <c r="C38" s="22" t="n"/>
      <c r="D38" s="22" t="n"/>
      <c r="E38" s="22" t="n"/>
      <c r="F38" s="22" t="n"/>
      <c r="G38" s="22" t="n"/>
      <c r="H38" s="34" t="n"/>
      <c r="I38" s="23" t="n"/>
    </row>
    <row r="39">
      <c r="A39" s="22" t="n"/>
      <c r="B39" s="23" t="n"/>
      <c r="C39" s="22" t="n"/>
      <c r="D39" s="22" t="n"/>
      <c r="E39" s="22" t="n"/>
      <c r="F39" s="22" t="n"/>
      <c r="G39" s="22" t="n"/>
      <c r="H39" s="34" t="n"/>
      <c r="I39" s="23" t="n"/>
    </row>
    <row r="40">
      <c r="A40" s="22" t="n"/>
      <c r="B40" s="23" t="n"/>
      <c r="C40" s="22" t="n"/>
      <c r="D40" s="22" t="n"/>
      <c r="E40" s="22" t="n"/>
      <c r="F40" s="22" t="n"/>
      <c r="G40" s="22" t="n"/>
      <c r="H40" s="34" t="n"/>
      <c r="I40" s="23" t="n"/>
    </row>
    <row r="41">
      <c r="A41" s="22" t="n"/>
      <c r="B41" s="23" t="n"/>
      <c r="C41" s="22" t="n"/>
      <c r="D41" s="22" t="n"/>
      <c r="E41" s="22" t="n"/>
      <c r="F41" s="22" t="n"/>
      <c r="G41" s="22" t="n"/>
      <c r="H41" s="34" t="n"/>
      <c r="I41" s="23" t="n"/>
    </row>
    <row r="42">
      <c r="A42" s="22" t="n"/>
      <c r="B42" s="23" t="n"/>
      <c r="C42" s="22" t="n"/>
      <c r="D42" s="22" t="n"/>
      <c r="E42" s="22" t="n"/>
      <c r="F42" s="22" t="n"/>
      <c r="G42" s="22" t="n"/>
      <c r="H42" s="34" t="n"/>
      <c r="I42" s="23" t="n"/>
    </row>
    <row r="43">
      <c r="A43" s="22" t="n"/>
      <c r="B43" s="23" t="n"/>
      <c r="C43" s="22" t="n"/>
      <c r="D43" s="22" t="n"/>
      <c r="E43" s="22" t="n"/>
      <c r="F43" s="22" t="n"/>
      <c r="G43" s="22" t="n"/>
      <c r="H43" s="34" t="n"/>
      <c r="I43" s="23" t="n"/>
    </row>
    <row r="44">
      <c r="A44" s="22" t="n"/>
      <c r="B44" s="23" t="n"/>
      <c r="C44" s="22" t="n"/>
      <c r="D44" s="22" t="n"/>
      <c r="E44" s="22" t="n"/>
      <c r="F44" s="22" t="n"/>
      <c r="G44" s="22" t="n"/>
      <c r="H44" s="34" t="n"/>
      <c r="I44" s="23" t="n"/>
    </row>
    <row r="45">
      <c r="A45" s="22" t="n"/>
      <c r="B45" s="23" t="n"/>
      <c r="C45" s="22" t="n"/>
      <c r="D45" s="22" t="n"/>
      <c r="E45" s="22" t="n"/>
      <c r="F45" s="22" t="n"/>
      <c r="G45" s="22" t="n"/>
      <c r="H45" s="34" t="n"/>
      <c r="I45" s="23" t="n"/>
    </row>
    <row r="46">
      <c r="A46" s="22" t="n"/>
      <c r="B46" s="23" t="n"/>
      <c r="C46" s="22" t="n"/>
      <c r="D46" s="22" t="n"/>
      <c r="E46" s="22" t="n"/>
      <c r="F46" s="22" t="n"/>
      <c r="G46" s="22" t="n"/>
      <c r="H46" s="34" t="n"/>
      <c r="I46" s="23" t="n"/>
    </row>
    <row r="47">
      <c r="A47" s="22" t="n"/>
      <c r="B47" s="23" t="n"/>
      <c r="C47" s="22" t="n"/>
      <c r="D47" s="22" t="n"/>
      <c r="E47" s="22" t="n"/>
      <c r="F47" s="22" t="n"/>
      <c r="G47" s="22" t="n"/>
      <c r="H47" s="34" t="n"/>
      <c r="I47" s="23" t="n"/>
    </row>
    <row r="48">
      <c r="A48" s="22" t="n"/>
      <c r="B48" s="23" t="n"/>
      <c r="C48" s="22" t="n"/>
      <c r="D48" s="22" t="n"/>
      <c r="E48" s="22" t="n"/>
      <c r="F48" s="22" t="n"/>
      <c r="G48" s="22" t="n"/>
      <c r="H48" s="34" t="n"/>
      <c r="I48" s="23" t="n"/>
    </row>
    <row r="49">
      <c r="A49" s="22" t="n"/>
      <c r="B49" s="23" t="n"/>
      <c r="C49" s="22" t="n"/>
      <c r="D49" s="22" t="n"/>
      <c r="E49" s="22" t="n"/>
      <c r="F49" s="22" t="n"/>
      <c r="G49" s="22" t="n"/>
      <c r="H49" s="34" t="n"/>
      <c r="I49" s="23" t="n"/>
    </row>
    <row r="50">
      <c r="A50" s="22" t="n"/>
      <c r="B50" s="23" t="n"/>
      <c r="C50" s="22" t="n"/>
      <c r="D50" s="22" t="n"/>
      <c r="E50" s="22" t="n"/>
      <c r="F50" s="22" t="n"/>
      <c r="G50" s="22" t="n"/>
      <c r="H50" s="34" t="n"/>
      <c r="I50" s="23" t="n"/>
    </row>
    <row r="51">
      <c r="A51" s="22" t="n"/>
      <c r="B51" s="23" t="n"/>
      <c r="C51" s="22" t="n"/>
      <c r="D51" s="22" t="n"/>
      <c r="E51" s="22" t="n"/>
      <c r="F51" s="22" t="n"/>
      <c r="G51" s="22" t="n"/>
      <c r="H51" s="34" t="n"/>
      <c r="I51" s="23" t="n"/>
    </row>
    <row r="52">
      <c r="A52" s="22" t="n"/>
      <c r="B52" s="23" t="n"/>
      <c r="C52" s="22" t="n"/>
      <c r="D52" s="22" t="n"/>
      <c r="E52" s="22" t="n"/>
      <c r="F52" s="22" t="n"/>
      <c r="G52" s="22" t="n"/>
      <c r="H52" s="34" t="n"/>
      <c r="I52" s="23" t="n"/>
    </row>
    <row r="53">
      <c r="A53" s="22" t="n"/>
      <c r="B53" s="23" t="n"/>
      <c r="C53" s="22" t="n"/>
      <c r="D53" s="22" t="n"/>
      <c r="E53" s="22" t="n"/>
      <c r="F53" s="22" t="n"/>
      <c r="G53" s="22" t="n"/>
      <c r="H53" s="34" t="n"/>
      <c r="I53" s="23" t="n"/>
    </row>
    <row r="54">
      <c r="A54" s="22" t="n"/>
      <c r="B54" s="23" t="n"/>
      <c r="C54" s="22" t="n"/>
      <c r="D54" s="22" t="n"/>
      <c r="E54" s="22" t="n"/>
      <c r="F54" s="22" t="n"/>
      <c r="G54" s="22" t="n"/>
      <c r="H54" s="34" t="n"/>
      <c r="I54" s="23" t="n"/>
    </row>
    <row r="55">
      <c r="A55" s="22" t="n"/>
      <c r="B55" s="23" t="n"/>
      <c r="C55" s="22" t="n"/>
      <c r="D55" s="22" t="n"/>
      <c r="E55" s="22" t="n"/>
      <c r="F55" s="22" t="n"/>
      <c r="G55" s="22" t="n"/>
      <c r="H55" s="34" t="n"/>
      <c r="I55" s="23" t="n"/>
    </row>
    <row r="56">
      <c r="A56" s="22" t="n"/>
      <c r="B56" s="23" t="n"/>
      <c r="C56" s="22" t="n"/>
      <c r="D56" s="22" t="n"/>
      <c r="E56" s="22" t="n"/>
      <c r="F56" s="22" t="n"/>
      <c r="G56" s="22" t="n"/>
      <c r="H56" s="34" t="n"/>
      <c r="I56" s="23" t="n"/>
    </row>
    <row r="57">
      <c r="A57" s="22" t="n"/>
      <c r="B57" s="23" t="n"/>
      <c r="C57" s="22" t="n"/>
      <c r="D57" s="22" t="n"/>
      <c r="E57" s="22" t="n"/>
      <c r="F57" s="22" t="n"/>
      <c r="G57" s="22" t="n"/>
      <c r="H57" s="34" t="n"/>
      <c r="I57" s="23" t="n"/>
    </row>
    <row r="58">
      <c r="A58" s="22" t="n"/>
      <c r="B58" s="23" t="n"/>
      <c r="C58" s="22" t="n"/>
      <c r="D58" s="22" t="n"/>
      <c r="E58" s="22" t="n"/>
      <c r="F58" s="22" t="n"/>
      <c r="G58" s="22" t="n"/>
      <c r="H58" s="34" t="n"/>
      <c r="I58" s="23" t="n"/>
    </row>
    <row r="59">
      <c r="A59" s="22" t="n"/>
      <c r="B59" s="23" t="n"/>
      <c r="C59" s="22" t="n"/>
      <c r="D59" s="22" t="n"/>
      <c r="E59" s="22" t="n"/>
      <c r="F59" s="22" t="n"/>
      <c r="G59" s="22" t="n"/>
      <c r="H59" s="34" t="n"/>
      <c r="I59" s="23" t="n"/>
    </row>
    <row r="60">
      <c r="A60" s="22" t="n"/>
      <c r="B60" s="23" t="n"/>
      <c r="C60" s="22" t="n"/>
      <c r="D60" s="22" t="n"/>
      <c r="E60" s="22" t="n"/>
      <c r="F60" s="22" t="n"/>
      <c r="G60" s="22" t="n"/>
      <c r="H60" s="34" t="n"/>
      <c r="I60" s="23" t="n"/>
    </row>
    <row r="61">
      <c r="A61" s="22" t="n"/>
      <c r="B61" s="23" t="n"/>
      <c r="C61" s="22" t="n"/>
      <c r="D61" s="22" t="n"/>
      <c r="E61" s="22" t="n"/>
      <c r="F61" s="22" t="n"/>
      <c r="G61" s="22" t="n"/>
      <c r="H61" s="34" t="n"/>
      <c r="I61" s="23" t="n"/>
    </row>
    <row r="62">
      <c r="A62" s="22" t="n"/>
      <c r="B62" s="23" t="n"/>
      <c r="C62" s="22" t="n"/>
      <c r="D62" s="22" t="n"/>
      <c r="E62" s="22" t="n"/>
      <c r="F62" s="22" t="n"/>
      <c r="G62" s="22" t="n"/>
      <c r="H62" s="34" t="n"/>
      <c r="I62" s="23" t="n"/>
    </row>
    <row r="63">
      <c r="A63" s="22" t="n"/>
      <c r="B63" s="23" t="n"/>
      <c r="C63" s="22" t="n"/>
      <c r="D63" s="22" t="n"/>
      <c r="E63" s="22" t="n"/>
      <c r="F63" s="22" t="n"/>
      <c r="G63" s="22" t="n"/>
      <c r="H63" s="34" t="n"/>
      <c r="I63" s="23" t="n"/>
    </row>
    <row r="64">
      <c r="A64" s="22" t="n"/>
      <c r="B64" s="23" t="n"/>
      <c r="C64" s="22" t="n"/>
      <c r="D64" s="22" t="n"/>
      <c r="E64" s="22" t="n"/>
      <c r="F64" s="22" t="n"/>
      <c r="G64" s="22" t="n"/>
      <c r="H64" s="34" t="n"/>
      <c r="I64" s="23" t="n"/>
    </row>
    <row r="65">
      <c r="A65" s="22" t="n"/>
      <c r="B65" s="23" t="n"/>
      <c r="C65" s="22" t="n"/>
      <c r="D65" s="22" t="n"/>
      <c r="E65" s="22" t="n"/>
      <c r="F65" s="22" t="n"/>
      <c r="G65" s="22" t="n"/>
      <c r="H65" s="34" t="n"/>
      <c r="I65" s="23" t="n"/>
    </row>
    <row r="66">
      <c r="A66" s="22" t="n"/>
      <c r="B66" s="23" t="n"/>
      <c r="C66" s="22" t="n"/>
      <c r="D66" s="22" t="n"/>
      <c r="E66" s="22" t="n"/>
      <c r="F66" s="22" t="n"/>
      <c r="G66" s="22" t="n"/>
      <c r="H66" s="34" t="n"/>
      <c r="I66" s="23" t="n"/>
    </row>
    <row r="67">
      <c r="A67" s="22" t="n"/>
      <c r="B67" s="23" t="n"/>
      <c r="C67" s="22" t="n"/>
      <c r="D67" s="22" t="n"/>
      <c r="E67" s="22" t="n"/>
      <c r="F67" s="22" t="n"/>
      <c r="G67" s="22" t="n"/>
      <c r="H67" s="34" t="n"/>
      <c r="I67" s="23" t="n"/>
    </row>
    <row r="68">
      <c r="A68" s="22" t="n"/>
      <c r="B68" s="23" t="n"/>
      <c r="C68" s="22" t="n"/>
      <c r="D68" s="22" t="n"/>
      <c r="E68" s="22" t="n"/>
      <c r="F68" s="22" t="n"/>
      <c r="G68" s="22" t="n"/>
      <c r="H68" s="34" t="n"/>
      <c r="I68" s="23" t="n"/>
    </row>
    <row r="69">
      <c r="A69" s="22" t="n"/>
      <c r="B69" s="23" t="n"/>
      <c r="C69" s="22" t="n"/>
      <c r="D69" s="22" t="n"/>
      <c r="E69" s="22" t="n"/>
      <c r="F69" s="22" t="n"/>
      <c r="G69" s="22" t="n"/>
      <c r="H69" s="34" t="n"/>
      <c r="I69" s="23" t="n"/>
    </row>
    <row r="70">
      <c r="A70" s="22" t="n"/>
      <c r="B70" s="23" t="n"/>
      <c r="C70" s="22" t="n"/>
      <c r="D70" s="22" t="n"/>
      <c r="E70" s="22" t="n"/>
      <c r="F70" s="22" t="n"/>
      <c r="G70" s="22" t="n"/>
      <c r="H70" s="34" t="n"/>
      <c r="I70" s="23" t="n"/>
    </row>
    <row r="71">
      <c r="A71" s="22" t="n"/>
      <c r="B71" s="23" t="n"/>
      <c r="C71" s="22" t="n"/>
      <c r="D71" s="22" t="n"/>
      <c r="E71" s="22" t="n"/>
      <c r="F71" s="22" t="n"/>
      <c r="G71" s="22" t="n"/>
      <c r="H71" s="34" t="n"/>
      <c r="I71" s="23" t="n"/>
    </row>
    <row r="72">
      <c r="A72" s="22" t="n"/>
      <c r="B72" s="23" t="n"/>
      <c r="C72" s="22" t="n"/>
      <c r="D72" s="22" t="n"/>
      <c r="E72" s="22" t="n"/>
      <c r="F72" s="22" t="n"/>
      <c r="G72" s="22" t="n"/>
      <c r="H72" s="34" t="n"/>
      <c r="I72" s="23" t="n"/>
    </row>
    <row r="73">
      <c r="A73" s="22" t="n"/>
      <c r="B73" s="23" t="n"/>
      <c r="C73" s="22" t="n"/>
      <c r="D73" s="22" t="n"/>
      <c r="E73" s="22" t="n"/>
      <c r="F73" s="22" t="n"/>
      <c r="G73" s="22" t="n"/>
      <c r="H73" s="34" t="n"/>
      <c r="I73" s="23" t="n"/>
    </row>
    <row r="74">
      <c r="A74" s="22" t="n"/>
      <c r="B74" s="23" t="n"/>
      <c r="C74" s="22" t="n"/>
      <c r="D74" s="22" t="n"/>
      <c r="E74" s="22" t="n"/>
      <c r="F74" s="22" t="n"/>
      <c r="G74" s="22" t="n"/>
      <c r="H74" s="34" t="n"/>
      <c r="I74" s="23" t="n"/>
    </row>
    <row r="75">
      <c r="A75" s="22" t="n"/>
      <c r="B75" s="23" t="n"/>
      <c r="C75" s="22" t="n"/>
      <c r="D75" s="22" t="n"/>
      <c r="E75" s="22" t="n"/>
      <c r="F75" s="22" t="n"/>
      <c r="G75" s="22" t="n"/>
      <c r="H75" s="34" t="n"/>
      <c r="I75" s="23" t="n"/>
    </row>
    <row r="76">
      <c r="A76" s="22" t="n"/>
      <c r="B76" s="23" t="n"/>
      <c r="C76" s="22" t="n"/>
      <c r="D76" s="22" t="n"/>
      <c r="E76" s="22" t="n"/>
      <c r="F76" s="22" t="n"/>
      <c r="G76" s="22" t="n"/>
      <c r="H76" s="34" t="n"/>
      <c r="I76" s="23" t="n"/>
    </row>
    <row r="77">
      <c r="A77" s="22" t="n"/>
      <c r="B77" s="23" t="n"/>
      <c r="C77" s="22" t="n"/>
      <c r="D77" s="22" t="n"/>
      <c r="E77" s="22" t="n"/>
      <c r="F77" s="22" t="n"/>
      <c r="G77" s="22" t="n"/>
      <c r="H77" s="34" t="n"/>
      <c r="I77" s="23" t="n"/>
    </row>
    <row r="78">
      <c r="A78" s="22" t="n"/>
      <c r="B78" s="23" t="n"/>
      <c r="C78" s="22" t="n"/>
      <c r="D78" s="22" t="n"/>
      <c r="E78" s="22" t="n"/>
      <c r="F78" s="22" t="n"/>
      <c r="G78" s="22" t="n"/>
      <c r="H78" s="34" t="n"/>
      <c r="I78" s="23" t="n"/>
    </row>
    <row r="79">
      <c r="A79" s="22" t="n"/>
      <c r="B79" s="23" t="n"/>
      <c r="C79" s="22" t="n"/>
      <c r="D79" s="22" t="n"/>
      <c r="E79" s="22" t="n"/>
      <c r="F79" s="22" t="n"/>
      <c r="G79" s="22" t="n"/>
      <c r="H79" s="34" t="n"/>
      <c r="I79" s="23" t="n"/>
    </row>
    <row r="80">
      <c r="A80" s="22" t="n"/>
      <c r="B80" s="23" t="n"/>
      <c r="C80" s="22" t="n"/>
      <c r="D80" s="22" t="n"/>
      <c r="E80" s="22" t="n"/>
      <c r="F80" s="22" t="n"/>
      <c r="G80" s="22" t="n"/>
      <c r="H80" s="34" t="n"/>
      <c r="I80" s="23" t="n"/>
    </row>
    <row r="81">
      <c r="A81" s="22" t="n"/>
      <c r="B81" s="23" t="n"/>
      <c r="C81" s="22" t="n"/>
      <c r="D81" s="22" t="n"/>
      <c r="E81" s="22" t="n"/>
      <c r="F81" s="22" t="n"/>
      <c r="G81" s="22" t="n"/>
      <c r="H81" s="34" t="n"/>
      <c r="I81" s="23" t="n"/>
    </row>
    <row r="82">
      <c r="A82" s="22" t="n"/>
      <c r="B82" s="23" t="n"/>
      <c r="C82" s="22" t="n"/>
      <c r="D82" s="22" t="n"/>
      <c r="E82" s="22" t="n"/>
      <c r="F82" s="22" t="n"/>
      <c r="G82" s="22" t="n"/>
      <c r="H82" s="34" t="n"/>
      <c r="I82" s="23" t="n"/>
    </row>
    <row r="83">
      <c r="A83" s="22" t="n"/>
      <c r="B83" s="23" t="n"/>
      <c r="C83" s="22" t="n"/>
      <c r="D83" s="22" t="n"/>
      <c r="E83" s="22" t="n"/>
      <c r="F83" s="22" t="n"/>
      <c r="G83" s="22" t="n"/>
      <c r="H83" s="34" t="n"/>
      <c r="I83" s="23" t="n"/>
    </row>
    <row r="84">
      <c r="A84" s="22" t="n"/>
      <c r="B84" s="23" t="n"/>
      <c r="C84" s="22" t="n"/>
      <c r="D84" s="22" t="n"/>
      <c r="E84" s="22" t="n"/>
      <c r="F84" s="22" t="n"/>
      <c r="G84" s="22" t="n"/>
      <c r="H84" s="34" t="n"/>
      <c r="I84" s="23" t="n"/>
    </row>
    <row r="85">
      <c r="A85" s="22" t="n"/>
      <c r="B85" s="23" t="n"/>
      <c r="C85" s="22" t="n"/>
      <c r="D85" s="22" t="n"/>
      <c r="E85" s="22" t="n"/>
      <c r="F85" s="22" t="n"/>
      <c r="G85" s="22" t="n"/>
      <c r="H85" s="34" t="n"/>
      <c r="I85" s="23" t="n"/>
    </row>
    <row r="86">
      <c r="A86" s="22" t="n"/>
      <c r="B86" s="23" t="n"/>
      <c r="C86" s="22" t="n"/>
      <c r="D86" s="22" t="n"/>
      <c r="E86" s="22" t="n"/>
      <c r="F86" s="22" t="n"/>
      <c r="G86" s="22" t="n"/>
      <c r="H86" s="34" t="n"/>
      <c r="I86" s="23" t="n"/>
    </row>
    <row r="87">
      <c r="A87" s="22" t="n"/>
      <c r="B87" s="23" t="n"/>
      <c r="C87" s="22" t="n"/>
      <c r="D87" s="22" t="n"/>
      <c r="E87" s="22" t="n"/>
      <c r="F87" s="22" t="n"/>
      <c r="G87" s="22" t="n"/>
      <c r="H87" s="34" t="n"/>
      <c r="I87" s="23" t="n"/>
    </row>
    <row r="88">
      <c r="A88" s="22" t="n"/>
      <c r="B88" s="23" t="n"/>
      <c r="C88" s="22" t="n"/>
      <c r="D88" s="22" t="n"/>
      <c r="E88" s="22" t="n"/>
      <c r="F88" s="22" t="n"/>
      <c r="G88" s="22" t="n"/>
      <c r="H88" s="34" t="n"/>
      <c r="I88" s="23" t="n"/>
    </row>
    <row r="89">
      <c r="A89" s="22" t="n"/>
      <c r="B89" s="23" t="n"/>
      <c r="C89" s="22" t="n"/>
      <c r="D89" s="22" t="n"/>
      <c r="E89" s="22" t="n"/>
      <c r="F89" s="22" t="n"/>
      <c r="G89" s="22" t="n"/>
      <c r="H89" s="34" t="n"/>
      <c r="I89" s="23" t="n"/>
    </row>
    <row r="90">
      <c r="A90" s="22" t="n"/>
      <c r="B90" s="23" t="n"/>
      <c r="C90" s="22" t="n"/>
      <c r="D90" s="22" t="n"/>
      <c r="E90" s="22" t="n"/>
      <c r="F90" s="22" t="n"/>
      <c r="G90" s="22" t="n"/>
      <c r="H90" s="34" t="n"/>
      <c r="I90" s="23" t="n"/>
    </row>
    <row r="91">
      <c r="A91" s="22" t="n"/>
      <c r="B91" s="23" t="n"/>
      <c r="C91" s="22" t="n"/>
      <c r="D91" s="22" t="n"/>
      <c r="E91" s="22" t="n"/>
      <c r="F91" s="22" t="n"/>
      <c r="G91" s="22" t="n"/>
      <c r="H91" s="34" t="n"/>
      <c r="I91" s="23" t="n"/>
    </row>
    <row r="92">
      <c r="A92" s="22" t="n"/>
      <c r="B92" s="23" t="n"/>
      <c r="C92" s="22" t="n"/>
      <c r="D92" s="22" t="n"/>
      <c r="E92" s="22" t="n"/>
      <c r="F92" s="22" t="n"/>
      <c r="G92" s="22" t="n"/>
      <c r="H92" s="34" t="n"/>
      <c r="I92" s="23" t="n"/>
    </row>
    <row r="93">
      <c r="A93" s="22" t="n"/>
      <c r="B93" s="23" t="n"/>
      <c r="C93" s="22" t="n"/>
      <c r="D93" s="22" t="n"/>
      <c r="E93" s="22" t="n"/>
      <c r="F93" s="22" t="n"/>
      <c r="G93" s="22" t="n"/>
      <c r="H93" s="34" t="n"/>
      <c r="I93" s="23" t="n"/>
    </row>
    <row r="94">
      <c r="A94" s="22" t="n"/>
      <c r="B94" s="23" t="n"/>
      <c r="C94" s="22" t="n"/>
      <c r="D94" s="22" t="n"/>
      <c r="E94" s="22" t="n"/>
      <c r="F94" s="22" t="n"/>
      <c r="G94" s="22" t="n"/>
      <c r="H94" s="34" t="n"/>
      <c r="I94" s="23" t="n"/>
    </row>
    <row r="95">
      <c r="A95" s="22" t="n"/>
      <c r="B95" s="23" t="n"/>
      <c r="C95" s="22" t="n"/>
      <c r="D95" s="22" t="n"/>
      <c r="E95" s="22" t="n"/>
      <c r="F95" s="22" t="n"/>
      <c r="G95" s="22" t="n"/>
      <c r="H95" s="34" t="n"/>
      <c r="I95" s="23" t="n"/>
    </row>
    <row r="96">
      <c r="A96" s="22" t="n"/>
      <c r="B96" s="23" t="n"/>
      <c r="C96" s="22" t="n"/>
      <c r="D96" s="22" t="n"/>
      <c r="E96" s="22" t="n"/>
      <c r="F96" s="22" t="n"/>
      <c r="G96" s="22" t="n"/>
      <c r="H96" s="34" t="n"/>
      <c r="I96" s="23" t="n"/>
    </row>
    <row r="97">
      <c r="A97" s="22" t="n"/>
      <c r="B97" s="23" t="n"/>
      <c r="C97" s="22" t="n"/>
      <c r="D97" s="22" t="n"/>
      <c r="E97" s="22" t="n"/>
      <c r="F97" s="22" t="n"/>
      <c r="G97" s="22" t="n"/>
      <c r="H97" s="34" t="n"/>
      <c r="I97" s="23" t="n"/>
    </row>
    <row r="98">
      <c r="A98" s="22" t="n"/>
      <c r="B98" s="23" t="n"/>
      <c r="C98" s="22" t="n"/>
      <c r="D98" s="22" t="n"/>
      <c r="E98" s="22" t="n"/>
      <c r="F98" s="22" t="n"/>
      <c r="G98" s="22" t="n"/>
      <c r="H98" s="34" t="n"/>
      <c r="I98" s="23" t="n"/>
    </row>
    <row r="99">
      <c r="A99" s="22" t="n"/>
      <c r="B99" s="23" t="n"/>
      <c r="C99" s="22" t="n"/>
      <c r="D99" s="22" t="n"/>
      <c r="E99" s="22" t="n"/>
      <c r="F99" s="22" t="n"/>
      <c r="G99" s="22" t="n"/>
      <c r="H99" s="34" t="n"/>
      <c r="I99" s="23" t="n"/>
    </row>
    <row r="100">
      <c r="A100" s="22" t="n"/>
      <c r="B100" s="23" t="n"/>
      <c r="C100" s="22" t="n"/>
      <c r="D100" s="22" t="n"/>
      <c r="E100" s="22" t="n"/>
      <c r="F100" s="22" t="n"/>
      <c r="G100" s="22" t="n"/>
      <c r="H100" s="34" t="n"/>
      <c r="I100" s="23" t="n"/>
    </row>
    <row r="101">
      <c r="A101" s="22" t="n"/>
      <c r="B101" s="23" t="n"/>
      <c r="C101" s="22" t="n"/>
      <c r="D101" s="22" t="n"/>
      <c r="E101" s="22" t="n"/>
      <c r="F101" s="22" t="n"/>
      <c r="G101" s="22" t="n"/>
      <c r="H101" s="34" t="n"/>
      <c r="I101" s="23" t="n"/>
    </row>
    <row r="102">
      <c r="A102" s="22" t="n"/>
      <c r="B102" s="23" t="n"/>
      <c r="C102" s="22" t="n"/>
      <c r="D102" s="22" t="n"/>
      <c r="E102" s="22" t="n"/>
      <c r="F102" s="22" t="n"/>
      <c r="G102" s="22" t="n"/>
      <c r="H102" s="34" t="n"/>
      <c r="I102" s="23" t="n"/>
    </row>
    <row r="103">
      <c r="A103" s="22" t="n"/>
      <c r="B103" s="23" t="n"/>
      <c r="C103" s="22" t="n"/>
      <c r="D103" s="22" t="n"/>
      <c r="E103" s="22" t="n"/>
      <c r="F103" s="22" t="n"/>
      <c r="G103" s="22" t="n"/>
      <c r="H103" s="34" t="n"/>
      <c r="I103" s="23" t="n"/>
    </row>
    <row r="104">
      <c r="A104" s="22" t="n"/>
      <c r="B104" s="23" t="n"/>
      <c r="C104" s="22" t="n"/>
      <c r="D104" s="22" t="n"/>
      <c r="E104" s="22" t="n"/>
      <c r="F104" s="22" t="n"/>
      <c r="G104" s="22" t="n"/>
      <c r="H104" s="34" t="n"/>
      <c r="I104" s="23" t="n"/>
    </row>
    <row r="105">
      <c r="A105" s="22" t="n"/>
      <c r="B105" s="23" t="n"/>
      <c r="C105" s="22" t="n"/>
      <c r="D105" s="22" t="n"/>
      <c r="E105" s="22" t="n"/>
      <c r="F105" s="22" t="n"/>
      <c r="G105" s="22" t="n"/>
      <c r="H105" s="34" t="n"/>
      <c r="I105" s="23" t="n"/>
    </row>
    <row r="106">
      <c r="A106" s="22" t="n"/>
      <c r="B106" s="23" t="n"/>
      <c r="C106" s="22" t="n"/>
      <c r="D106" s="22" t="n"/>
      <c r="E106" s="22" t="n"/>
      <c r="F106" s="22" t="n"/>
      <c r="G106" s="22" t="n"/>
      <c r="H106" s="34" t="n"/>
      <c r="I106" s="23" t="n"/>
    </row>
  </sheetData>
  <autoFilter ref="A6:I106"/>
  <mergeCells count="1">
    <mergeCell ref="A1:I1"/>
  </mergeCells>
  <conditionalFormatting sqref="A7:A106">
    <cfRule type="expression" priority="1" dxfId="0">
      <formula>AND(A7&lt;&gt;"",COUNTIF($A$7:$A$106,A7)&gt;1)</formula>
    </cfRule>
  </conditionalFormatting>
  <conditionalFormatting sqref="B7:B106">
    <cfRule type="expression" priority="2" dxfId="7">
      <formula>AND($A7&lt;&gt;"",B7="")</formula>
    </cfRule>
  </conditionalFormatting>
  <conditionalFormatting sqref="C7:C106">
    <cfRule type="expression" priority="3" dxfId="2">
      <formula>AND($A7&lt;&gt;"",C7="")</formula>
    </cfRule>
  </conditionalFormatting>
  <conditionalFormatting sqref="D7:D106">
    <cfRule type="expression" priority="4" dxfId="2">
      <formula>AND($A7&lt;&gt;"",D7="")</formula>
    </cfRule>
    <cfRule type="expression" priority="6" dxfId="2">
      <formula>AND(D7&lt;&gt;"",COUNTIF($D$7:$D$106,D7)&gt;1)</formula>
    </cfRule>
  </conditionalFormatting>
  <conditionalFormatting sqref="F7:F106">
    <cfRule type="expression" priority="5" dxfId="2">
      <formula>AND($A7&lt;&gt;"",F7="")</formula>
    </cfRule>
  </conditionalFormatting>
  <conditionalFormatting sqref="H7:H106">
    <cfRule type="expression" priority="7" dxfId="2">
      <formula>AND($A7&lt;&gt;"",$F7="Active",H7="")</formula>
    </cfRule>
    <cfRule type="expression" priority="8" dxfId="2">
      <formula>AND($A7&lt;&gt;"",H7&lt;&gt;"",Dashboard!$B$4&lt;&gt;"",H7&gt;Dashboard!$B$4)</formula>
    </cfRule>
  </conditionalFormatting>
  <conditionalFormatting sqref="A7:I106">
    <cfRule type="expression" priority="9" dxfId="2">
      <formula>AND($A7&lt;&gt;"",$F7="Draft")</formula>
    </cfRule>
    <cfRule type="expression" priority="10" dxfId="4">
      <formula>AND($A7&lt;&gt;"",$F7="Retired")</formula>
    </cfRule>
  </conditionalFormatting>
  <dataValidations count="6">
    <dataValidation sqref="A7:A106" showDropDown="0" showInputMessage="0" showErrorMessage="1" allowBlank="0" errorTitle="Invalid Experience ID" error="Enter a unique Experience ID with no more than 15 characters." type="custom">
      <formula1>=OR(A7="",AND(LEN(A7)&lt;=15,COUNTIF($A$7:$A$106,A7)=1))</formula1>
    </dataValidation>
    <dataValidation sqref="C7:C106" showDropDown="0" showInputMessage="1" showErrorMessage="1" allowBlank="0" errorTitle="Experience Type" error="Select a listed experience type." promptTitle="Experience Type" prompt="Select a listed experience type." type="list">
      <formula1>"Course,Module,Workshop,Project,Practice,Assessment"</formula1>
    </dataValidation>
    <dataValidation sqref="D7:D106" showDropDown="0" showInputMessage="0" showErrorMessage="1" allowBlank="0" errorTitle="Invalid Sequence" error="Enter a whole number from 1 through 999." type="whole" operator="between">
      <formula1>1</formula1>
      <formula2>999</formula2>
    </dataValidation>
    <dataValidation sqref="E7:E106" showDropDown="0" showInputMessage="1" showErrorMessage="1" allowBlank="0" errorTitle="Delivery Format" error="Select a listed delivery format." promptTitle="Delivery Format" prompt="Select a listed delivery format." type="list">
      <formula1>"In Person,Live Online,Self-Paced,Blended"</formula1>
    </dataValidation>
    <dataValidation sqref="F7:F106" showDropDown="0" showInputMessage="1" showErrorMessage="1" allowBlank="0" errorTitle="Status" error="Select Active, Draft, or Retired." promptTitle="Status" prompt="Select Active, Draft, or Retired." type="list">
      <formula1>"Active,Draft,Retired"</formula1>
    </dataValidation>
    <dataValidation sqref="H7:H106" showDropDown="0" showInputMessage="0" showErrorMessage="1" allowBlank="0" errorTitle="Invalid Review Date" error="Enter a date from 01/01/2000 through 12/31/2100, or leave blank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08080"/>
    <outlinePr summaryBelow="1" summaryRight="1"/>
    <pageSetUpPr/>
  </sheetPr>
  <dimension ref="A1:F4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6" customHeight="1">
      <c r="A1" s="1" t="inlineStr">
        <is>
          <t>Learning Outcome Coverage Matrix Instructions</t>
        </is>
      </c>
      <c r="B1" s="30" t="n"/>
      <c r="C1" s="30" t="n"/>
      <c r="D1" s="30" t="n"/>
      <c r="E1" s="30" t="n"/>
      <c r="F1" s="31" t="n"/>
    </row>
    <row r="3" ht="22" customHeight="1">
      <c r="A3" s="25" t="inlineStr">
        <is>
          <t>Workbook Purpose</t>
        </is>
      </c>
      <c r="B3" s="25" t="n"/>
      <c r="C3" s="25" t="n"/>
      <c r="D3" s="25" t="n"/>
      <c r="E3" s="25" t="n"/>
      <c r="F3" s="25" t="n"/>
    </row>
    <row r="4" ht="32" customHeight="1">
      <c r="A4" s="26" t="inlineStr">
        <is>
          <t>Use this workbook to review how active learning experiences introduce, reinforce, and assess active learning outcomes.</t>
        </is>
      </c>
      <c r="B4" s="27" t="n"/>
      <c r="C4" s="27" t="n"/>
      <c r="D4" s="27" t="n"/>
      <c r="E4" s="27" t="n"/>
      <c r="F4" s="27" t="n"/>
    </row>
    <row r="6" ht="22" customHeight="1">
      <c r="A6" s="25" t="inlineStr">
        <is>
          <t>Recommended Workflow</t>
        </is>
      </c>
      <c r="B6" s="25" t="n"/>
      <c r="C6" s="25" t="n"/>
      <c r="D6" s="25" t="n"/>
      <c r="E6" s="25" t="n"/>
      <c r="F6" s="25" t="n"/>
    </row>
    <row r="7" ht="24" customHeight="1">
      <c r="A7" s="26" t="inlineStr">
        <is>
          <t>1. Enter or update program settings on the Dashboard.</t>
        </is>
      </c>
      <c r="B7" s="27" t="n"/>
      <c r="C7" s="27" t="n"/>
      <c r="D7" s="27" t="n"/>
      <c r="E7" s="27" t="n"/>
      <c r="F7" s="27" t="n"/>
    </row>
    <row r="8" ht="24" customHeight="1">
      <c r="A8" s="26" t="inlineStr">
        <is>
          <t>2. Enter learning outcomes on the Learning Outcomes sheet.</t>
        </is>
      </c>
      <c r="B8" s="27" t="n"/>
      <c r="C8" s="27" t="n"/>
      <c r="D8" s="27" t="n"/>
      <c r="E8" s="27" t="n"/>
      <c r="F8" s="27" t="n"/>
    </row>
    <row r="9" ht="24" customHeight="1">
      <c r="A9" s="26" t="inlineStr">
        <is>
          <t>3. Enter courses, modules, workshops, projects, and assessments on the Learning Experiences sheet.</t>
        </is>
      </c>
      <c r="B9" s="27" t="n"/>
      <c r="C9" s="27" t="n"/>
      <c r="D9" s="27" t="n"/>
      <c r="E9" s="27" t="n"/>
      <c r="F9" s="27" t="n"/>
    </row>
    <row r="10" ht="24" customHeight="1">
      <c r="A10" s="26" t="inlineStr">
        <is>
          <t>4. Enter I, R, or A in the Coverage Matrix.</t>
        </is>
      </c>
      <c r="B10" s="27" t="n"/>
      <c r="C10" s="27" t="n"/>
      <c r="D10" s="27" t="n"/>
      <c r="E10" s="27" t="n"/>
      <c r="F10" s="27" t="n"/>
    </row>
    <row r="11" ht="24" customHeight="1">
      <c r="A11" s="26" t="inlineStr">
        <is>
          <t>5. Review Dashboard alerts and revise the curriculum plan as needed.</t>
        </is>
      </c>
      <c r="B11" s="27" t="n"/>
      <c r="C11" s="27" t="n"/>
      <c r="D11" s="27" t="n"/>
      <c r="E11" s="27" t="n"/>
      <c r="F11" s="27" t="n"/>
    </row>
    <row r="12" ht="24" customHeight="1">
      <c r="A12" s="26" t="inlineStr">
        <is>
          <t>6. Update status and review dates after each formal curriculum review.</t>
        </is>
      </c>
      <c r="B12" s="27" t="n"/>
      <c r="C12" s="27" t="n"/>
      <c r="D12" s="27" t="n"/>
      <c r="E12" s="27" t="n"/>
      <c r="F12" s="27" t="n"/>
    </row>
    <row r="14" ht="22" customHeight="1">
      <c r="A14" s="25" t="inlineStr">
        <is>
          <t>Coverage Code Definitions</t>
        </is>
      </c>
      <c r="B14" s="25" t="n"/>
      <c r="C14" s="25" t="n"/>
      <c r="D14" s="25" t="n"/>
      <c r="E14" s="25" t="n"/>
      <c r="F14" s="25" t="n"/>
    </row>
    <row r="15">
      <c r="A15" s="11" t="inlineStr">
        <is>
          <t>Code</t>
        </is>
      </c>
      <c r="B15" s="11" t="inlineStr">
        <is>
          <t>Definition</t>
        </is>
      </c>
      <c r="C15" s="11" t="n"/>
      <c r="D15" s="11" t="n"/>
      <c r="E15" s="11" t="n"/>
      <c r="F15" s="11" t="n"/>
    </row>
    <row r="16" ht="32" customHeight="1">
      <c r="A16" s="28" t="inlineStr">
        <is>
          <t>I</t>
        </is>
      </c>
      <c r="B16" s="28" t="inlineStr">
        <is>
          <t>Introduced — learners first encounter or begin practicing the outcome.</t>
        </is>
      </c>
      <c r="C16" s="28" t="n"/>
      <c r="D16" s="28" t="n"/>
      <c r="E16" s="28" t="n"/>
      <c r="F16" s="28" t="n"/>
    </row>
    <row r="17" ht="32" customHeight="1">
      <c r="A17" s="29" t="inlineStr">
        <is>
          <t>R</t>
        </is>
      </c>
      <c r="B17" s="29" t="inlineStr">
        <is>
          <t>Reinforced — learners deepen or repeatedly practice the outcome.</t>
        </is>
      </c>
      <c r="C17" s="29" t="n"/>
      <c r="D17" s="29" t="n"/>
      <c r="E17" s="29" t="n"/>
      <c r="F17" s="29" t="n"/>
    </row>
    <row r="18" ht="32" customHeight="1">
      <c r="A18" s="28" t="inlineStr">
        <is>
          <t>A</t>
        </is>
      </c>
      <c r="B18" s="28" t="inlineStr">
        <is>
          <t>Assessed — learner performance on the outcome is evaluated through a defined assessment or evidence source.</t>
        </is>
      </c>
      <c r="C18" s="28" t="n"/>
      <c r="D18" s="28" t="n"/>
      <c r="E18" s="28" t="n"/>
      <c r="F18" s="28" t="n"/>
    </row>
    <row r="19" ht="32" customHeight="1">
      <c r="A19" s="29" t="inlineStr">
        <is>
          <t>Blank</t>
        </is>
      </c>
      <c r="B19" s="29" t="inlineStr">
        <is>
          <t>No direct coverage is documented.</t>
        </is>
      </c>
      <c r="C19" s="29" t="n"/>
      <c r="D19" s="29" t="n"/>
      <c r="E19" s="29" t="n"/>
      <c r="F19" s="29" t="n"/>
    </row>
    <row r="21" ht="22" customHeight="1">
      <c r="A21" s="25" t="inlineStr">
        <is>
          <t>Important Data Rules</t>
        </is>
      </c>
      <c r="B21" s="25" t="n"/>
      <c r="C21" s="25" t="n"/>
      <c r="D21" s="25" t="n"/>
      <c r="E21" s="25" t="n"/>
      <c r="F21" s="25" t="n"/>
    </row>
    <row r="22" ht="27" customHeight="1">
      <c r="A22" s="26" t="inlineStr">
        <is>
          <t>• Use a unique Outcome ID for every learning outcome.</t>
        </is>
      </c>
      <c r="B22" s="27" t="n"/>
      <c r="C22" s="27" t="n"/>
      <c r="D22" s="27" t="n"/>
      <c r="E22" s="27" t="n"/>
      <c r="F22" s="27" t="n"/>
    </row>
    <row r="23" ht="27" customHeight="1">
      <c r="A23" s="26" t="inlineStr">
        <is>
          <t>• Use a unique Experience ID for every learning experience.</t>
        </is>
      </c>
      <c r="B23" s="27" t="n"/>
      <c r="C23" s="27" t="n"/>
      <c r="D23" s="27" t="n"/>
      <c r="E23" s="27" t="n"/>
      <c r="F23" s="27" t="n"/>
    </row>
    <row r="24" ht="27" customHeight="1">
      <c r="A24" s="26" t="inlineStr">
        <is>
          <t>• Do not insert, delete, or independently sort matrix rows after coverage entries exist.</t>
        </is>
      </c>
      <c r="B24" s="27" t="n"/>
      <c r="C24" s="27" t="n"/>
      <c r="D24" s="27" t="n"/>
      <c r="E24" s="27" t="n"/>
      <c r="F24" s="27" t="n"/>
    </row>
    <row r="25" ht="27" customHeight="1">
      <c r="A25" s="26" t="inlineStr">
        <is>
          <t>• Do not independently reorder learning experience rows after coverage entries exist.</t>
        </is>
      </c>
      <c r="B25" s="27" t="n"/>
      <c r="C25" s="27" t="n"/>
      <c r="D25" s="27" t="n"/>
      <c r="E25" s="27" t="n"/>
      <c r="F25" s="27" t="n"/>
    </row>
    <row r="26" ht="27" customHeight="1">
      <c r="A26" s="26" t="inlineStr">
        <is>
          <t>• Use Active, Draft, or Retired to control whether a record is included in dashboard results.</t>
        </is>
      </c>
      <c r="B26" s="27" t="n"/>
      <c r="C26" s="27" t="n"/>
      <c r="D26" s="27" t="n"/>
      <c r="E26" s="27" t="n"/>
      <c r="F26" s="27" t="n"/>
    </row>
    <row r="27" ht="27" customHeight="1">
      <c r="A27" s="26" t="inlineStr">
        <is>
          <t>• Blank rows are ignored.</t>
        </is>
      </c>
      <c r="B27" s="27" t="n"/>
      <c r="C27" s="27" t="n"/>
      <c r="D27" s="27" t="n"/>
      <c r="E27" s="27" t="n"/>
      <c r="F27" s="27" t="n"/>
    </row>
    <row r="28" ht="27" customHeight="1">
      <c r="A28" s="26" t="inlineStr">
        <is>
          <t>• Mappings associated with Draft or Retired records do not contribute to active coverage counts.</t>
        </is>
      </c>
      <c r="B28" s="27" t="n"/>
      <c r="C28" s="27" t="n"/>
      <c r="D28" s="27" t="n"/>
      <c r="E28" s="27" t="n"/>
      <c r="F28" s="27" t="n"/>
    </row>
    <row r="29" ht="27" customHeight="1">
      <c r="A29" s="26" t="inlineStr">
        <is>
          <t>• Keep descriptions focused on curriculum design; do not enter student names or student-level records.</t>
        </is>
      </c>
      <c r="B29" s="27" t="n"/>
      <c r="C29" s="27" t="n"/>
      <c r="D29" s="27" t="n"/>
      <c r="E29" s="27" t="n"/>
      <c r="F29" s="27" t="n"/>
    </row>
    <row r="30" ht="27" customHeight="1">
      <c r="A30" s="26" t="inlineStr">
        <is>
          <t>• This workbook is an operational planning tool and does not make accreditation or regulatory compliance claims.</t>
        </is>
      </c>
      <c r="B30" s="27" t="n"/>
      <c r="C30" s="27" t="n"/>
      <c r="D30" s="27" t="n"/>
      <c r="E30" s="27" t="n"/>
      <c r="F30" s="27" t="n"/>
    </row>
    <row r="32" ht="22" customHeight="1">
      <c r="A32" s="25" t="inlineStr">
        <is>
          <t>Review Checklist</t>
        </is>
      </c>
      <c r="B32" s="25" t="n"/>
      <c r="C32" s="25" t="n"/>
      <c r="D32" s="25" t="n"/>
      <c r="E32" s="25" t="n"/>
      <c r="F32" s="25" t="n"/>
    </row>
    <row r="33" ht="25" customHeight="1">
      <c r="A33" s="26" t="inlineStr">
        <is>
          <t>□ All active outcomes have clear measurable wording.</t>
        </is>
      </c>
      <c r="B33" s="27" t="n"/>
      <c r="C33" s="27" t="n"/>
      <c r="D33" s="27" t="n"/>
      <c r="E33" s="27" t="n"/>
      <c r="F33" s="27" t="n"/>
    </row>
    <row r="34" ht="25" customHeight="1">
      <c r="A34" s="26" t="inlineStr">
        <is>
          <t>□ All active outcomes have at least one introduction.</t>
        </is>
      </c>
      <c r="B34" s="27" t="n"/>
      <c r="C34" s="27" t="n"/>
      <c r="D34" s="27" t="n"/>
      <c r="E34" s="27" t="n"/>
      <c r="F34" s="27" t="n"/>
    </row>
    <row r="35" ht="25" customHeight="1">
      <c r="A35" s="26" t="inlineStr">
        <is>
          <t>□ All active outcomes meet the reinforcement target.</t>
        </is>
      </c>
      <c r="B35" s="27" t="n"/>
      <c r="C35" s="27" t="n"/>
      <c r="D35" s="27" t="n"/>
      <c r="E35" s="27" t="n"/>
      <c r="F35" s="27" t="n"/>
    </row>
    <row r="36" ht="25" customHeight="1">
      <c r="A36" s="26" t="inlineStr">
        <is>
          <t>□ All active outcomes meet the assessment target.</t>
        </is>
      </c>
      <c r="B36" s="27" t="n"/>
      <c r="C36" s="27" t="n"/>
      <c r="D36" s="27" t="n"/>
      <c r="E36" s="27" t="n"/>
      <c r="F36" s="27" t="n"/>
    </row>
    <row r="37" ht="25" customHeight="1">
      <c r="A37" s="26" t="inlineStr">
        <is>
          <t>□ Draft and retired records have been reviewed.</t>
        </is>
      </c>
      <c r="B37" s="27" t="n"/>
      <c r="C37" s="27" t="n"/>
      <c r="D37" s="27" t="n"/>
      <c r="E37" s="27" t="n"/>
      <c r="F37" s="27" t="n"/>
    </row>
    <row r="38" ht="25" customHeight="1">
      <c r="A38" s="26" t="inlineStr">
        <is>
          <t>□ Duplicate IDs and sequence numbers have been resolved.</t>
        </is>
      </c>
      <c r="B38" s="27" t="n"/>
      <c r="C38" s="27" t="n"/>
      <c r="D38" s="27" t="n"/>
      <c r="E38" s="27" t="n"/>
      <c r="F38" s="27" t="n"/>
    </row>
    <row r="39" ht="25" customHeight="1">
      <c r="A39" s="26" t="inlineStr">
        <is>
          <t>□ Future review dates have been corrected.</t>
        </is>
      </c>
      <c r="B39" s="27" t="n"/>
      <c r="C39" s="27" t="n"/>
      <c r="D39" s="27" t="n"/>
      <c r="E39" s="27" t="n"/>
      <c r="F39" s="27" t="n"/>
    </row>
    <row r="40" ht="25" customHeight="1">
      <c r="A40" s="26" t="inlineStr">
        <is>
          <t>□ Over-covered outcomes have been reviewed for unnecessary duplication.</t>
        </is>
      </c>
      <c r="B40" s="27" t="n"/>
      <c r="C40" s="27" t="n"/>
      <c r="D40" s="27" t="n"/>
      <c r="E40" s="27" t="n"/>
      <c r="F40" s="27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2026-09-07T00:06:20Z</dcterms:created>
  <dcterms:modified xmlns:dcterms="http://purl.org/dc/terms/" xmlns:xsi="http://www.w3.org/2001/XMLSchema-instance" xsi:type="dcterms:W3CDTF">2026-09-07T00:06:22+00:00Z</dcterms:modified>
</cp:coreProperties>
</file>