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Lesson Plans" sheetId="2" state="visible" r:id="rId2"/>
    <sheet xmlns:r="http://schemas.openxmlformats.org/officeDocument/2006/relationships" name="Lists &amp; Settings" sheetId="3" state="visible" r:id="rId3"/>
    <sheet xmlns:r="http://schemas.openxmlformats.org/officeDocument/2006/relationships" name="Instructions" sheetId="4" state="visible" r:id="rId4"/>
  </sheets>
  <definedNames>
    <definedName name="_xlnm._FilterDatabase" localSheetId="1" hidden="1">'Lesson Plans'!$A$4:$AI$204</definedName>
  </definedNames>
  <calcPr calcId="124519" fullCalcOnLoad="1"/>
</workbook>
</file>

<file path=xl/styles.xml><?xml version="1.0" encoding="utf-8"?>
<styleSheet xmlns="http://schemas.openxmlformats.org/spreadsheetml/2006/main">
  <numFmts count="1">
    <numFmt numFmtId="164" formatCode="mm/dd/yyyy"/>
  </numFmts>
  <fonts count="10">
    <font>
      <name val="Calibri"/>
      <family val="2"/>
      <color theme="1"/>
      <sz val="11"/>
      <scheme val="minor"/>
    </font>
    <font>
      <name val="Calibri"/>
      <b val="1"/>
      <color rgb="00FFFFFF"/>
      <sz val="18"/>
    </font>
    <font>
      <name val="Calibri"/>
      <i val="1"/>
      <color rgb="00404040"/>
      <sz val="11"/>
    </font>
    <font>
      <name val="Calibri"/>
      <b val="1"/>
      <color rgb="00404040"/>
      <sz val="11"/>
    </font>
    <font>
      <name val="Calibri"/>
      <b val="1"/>
      <color rgb="00183B4E"/>
      <sz val="20"/>
    </font>
    <font>
      <name val="Calibri"/>
      <i val="1"/>
      <color rgb="00404040"/>
      <sz val="9"/>
    </font>
    <font>
      <name val="Calibri"/>
      <b val="1"/>
      <color rgb="00FFFFFF"/>
      <sz val="11"/>
    </font>
    <font>
      <name val="Calibri"/>
      <b val="1"/>
      <color rgb="00FFFFFF"/>
      <sz val="12"/>
    </font>
    <font>
      <name val="Calibri"/>
      <i val="1"/>
      <color rgb="00404040"/>
      <sz val="10"/>
    </font>
    <font>
      <name val="Calibri"/>
      <i val="1"/>
      <color rgb="009C6500"/>
      <sz val="10"/>
    </font>
  </fonts>
  <fills count="13">
    <fill>
      <patternFill/>
    </fill>
    <fill>
      <patternFill patternType="gray125"/>
    </fill>
    <fill>
      <patternFill patternType="solid">
        <fgColor rgb="00183B4E"/>
      </patternFill>
    </fill>
    <fill>
      <patternFill patternType="solid">
        <fgColor rgb="00F2F2F2"/>
      </patternFill>
    </fill>
    <fill>
      <patternFill patternType="solid">
        <fgColor rgb="00D9EAF7"/>
      </patternFill>
    </fill>
    <fill>
      <patternFill patternType="solid">
        <fgColor rgb="00C6E0B4"/>
      </patternFill>
    </fill>
    <fill>
      <patternFill patternType="solid">
        <fgColor rgb="00FFD966"/>
      </patternFill>
    </fill>
    <fill>
      <patternFill patternType="solid">
        <fgColor rgb="00FFC7CE"/>
      </patternFill>
    </fill>
    <fill>
      <patternFill patternType="solid">
        <fgColor rgb="001F4E78"/>
      </patternFill>
    </fill>
    <fill>
      <patternFill patternType="solid">
        <fgColor rgb="00FFFFFF"/>
      </patternFill>
    </fill>
    <fill>
      <patternFill patternType="solid">
        <fgColor rgb="00F3F7F6"/>
      </patternFill>
    </fill>
    <fill>
      <patternFill patternType="solid">
        <fgColor rgb="002F6F73"/>
      </patternFill>
    </fill>
    <fill>
      <patternFill patternType="solid">
        <fgColor rgb="00FFF1C9"/>
      </patternFill>
    </fill>
  </fills>
  <borders count="2">
    <border>
      <left/>
      <right/>
      <top/>
      <bottom/>
      <diagonal/>
    </border>
    <border>
      <left style="thin">
        <color rgb="00C9D7D9"/>
      </left>
      <right style="thin">
        <color rgb="00C9D7D9"/>
      </right>
      <top style="thin">
        <color rgb="00C9D7D9"/>
      </top>
      <bottom style="thin">
        <color rgb="00C9D7D9"/>
      </bottom>
    </border>
  </borders>
  <cellStyleXfs count="1">
    <xf numFmtId="0" fontId="0" fillId="0" borderId="0"/>
  </cellStyleXfs>
  <cellXfs count="43">
    <xf numFmtId="0" fontId="0" fillId="0" borderId="0" pivotButton="0" quotePrefix="0" xfId="0"/>
    <xf numFmtId="0" fontId="1" fillId="2" borderId="0" applyAlignment="1" pivotButton="0" quotePrefix="0" xfId="0">
      <alignment horizontal="left" vertical="center"/>
    </xf>
    <xf numFmtId="0" fontId="2" fillId="0" borderId="0" pivotButton="0" quotePrefix="0" xfId="0"/>
    <xf numFmtId="0" fontId="3" fillId="0" borderId="0" pivotButton="0" quotePrefix="0" xfId="0"/>
    <xf numFmtId="164" fontId="0" fillId="3" borderId="1" pivotButton="0" quotePrefix="0" xfId="0"/>
    <xf numFmtId="0" fontId="0" fillId="3" borderId="1" pivotButton="0" quotePrefix="0" xfId="0"/>
    <xf numFmtId="0" fontId="3" fillId="4" borderId="1" applyAlignment="1" pivotButton="0" quotePrefix="0" xfId="0">
      <alignment horizontal="center" vertical="center" wrapText="1"/>
    </xf>
    <xf numFmtId="0" fontId="0" fillId="4" borderId="1" pivotButton="0" quotePrefix="0" xfId="0"/>
    <xf numFmtId="0" fontId="3" fillId="5" borderId="1" applyAlignment="1" pivotButton="0" quotePrefix="0" xfId="0">
      <alignment horizontal="center" vertical="center" wrapText="1"/>
    </xf>
    <xf numFmtId="0" fontId="0" fillId="5" borderId="1" pivotButton="0" quotePrefix="0" xfId="0"/>
    <xf numFmtId="0" fontId="3" fillId="6" borderId="1" applyAlignment="1" pivotButton="0" quotePrefix="0" xfId="0">
      <alignment horizontal="center" vertical="center" wrapText="1"/>
    </xf>
    <xf numFmtId="0" fontId="0" fillId="6" borderId="1" pivotButton="0" quotePrefix="0" xfId="0"/>
    <xf numFmtId="0" fontId="3" fillId="7" borderId="1" applyAlignment="1" pivotButton="0" quotePrefix="0" xfId="0">
      <alignment horizontal="center" vertical="center" wrapText="1"/>
    </xf>
    <xf numFmtId="0" fontId="0" fillId="7" borderId="1" pivotButton="0" quotePrefix="0" xfId="0"/>
    <xf numFmtId="0" fontId="4" fillId="4"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6" borderId="1" applyAlignment="1" pivotButton="0" quotePrefix="0" xfId="0">
      <alignment horizontal="center" vertical="center" wrapText="1"/>
    </xf>
    <xf numFmtId="0" fontId="4" fillId="7" borderId="1" applyAlignment="1" pivotButton="0" quotePrefix="0" xfId="0">
      <alignment horizontal="center" vertical="center" wrapText="1"/>
    </xf>
    <xf numFmtId="0" fontId="5" fillId="4" borderId="1" applyAlignment="1" pivotButton="0" quotePrefix="0" xfId="0">
      <alignment horizontal="center" vertical="center" wrapText="1"/>
    </xf>
    <xf numFmtId="0" fontId="5" fillId="5" borderId="1" applyAlignment="1" pivotButton="0" quotePrefix="0" xfId="0">
      <alignment horizontal="center" vertical="center" wrapText="1"/>
    </xf>
    <xf numFmtId="0" fontId="5" fillId="6" borderId="1" applyAlignment="1" pivotButton="0" quotePrefix="0" xfId="0">
      <alignment horizontal="center" vertical="center" wrapText="1"/>
    </xf>
    <xf numFmtId="0" fontId="5" fillId="7" borderId="1" applyAlignment="1" pivotButton="0" quotePrefix="0" xfId="0">
      <alignment horizontal="center" vertical="center" wrapText="1"/>
    </xf>
    <xf numFmtId="0" fontId="6" fillId="8" borderId="1" applyAlignment="1" pivotButton="0" quotePrefix="0" xfId="0">
      <alignment horizontal="center" vertical="center" wrapText="1"/>
    </xf>
    <xf numFmtId="0" fontId="0" fillId="9" borderId="1" applyAlignment="1" pivotButton="0" quotePrefix="0" xfId="0">
      <alignment horizontal="left" vertical="top" wrapText="1"/>
    </xf>
    <xf numFmtId="0" fontId="0" fillId="9" borderId="1" applyAlignment="1" pivotButton="0" quotePrefix="0" xfId="0">
      <alignment horizontal="center" vertical="center" wrapText="1"/>
    </xf>
    <xf numFmtId="0" fontId="0" fillId="10" borderId="1" applyAlignment="1" pivotButton="0" quotePrefix="0" xfId="0">
      <alignment horizontal="left" vertical="top" wrapText="1"/>
    </xf>
    <xf numFmtId="0" fontId="0" fillId="10" borderId="1" applyAlignment="1" pivotButton="0" quotePrefix="0" xfId="0">
      <alignment horizontal="center" vertical="center" wrapText="1"/>
    </xf>
    <xf numFmtId="0" fontId="7" fillId="11" borderId="0" pivotButton="0" quotePrefix="0" xfId="0"/>
    <xf numFmtId="0" fontId="0" fillId="11" borderId="0" pivotButton="0" quotePrefix="0" xfId="0"/>
    <xf numFmtId="164" fontId="0" fillId="9" borderId="1" applyAlignment="1" pivotButton="0" quotePrefix="0" xfId="0">
      <alignment horizontal="center" vertical="center" wrapText="1"/>
    </xf>
    <xf numFmtId="164" fontId="0" fillId="10" borderId="1" applyAlignment="1" pivotButton="0" quotePrefix="0" xfId="0">
      <alignment horizontal="center" vertical="center" wrapText="1"/>
    </xf>
    <xf numFmtId="0" fontId="8" fillId="0" borderId="0" pivotButton="0" quotePrefix="0" xfId="0"/>
    <xf numFmtId="0" fontId="0" fillId="12" borderId="1" applyAlignment="1" applyProtection="1" pivotButton="0" quotePrefix="0" xfId="0">
      <alignment horizontal="left" vertical="top" wrapText="1"/>
      <protection locked="0" hidden="0"/>
    </xf>
    <xf numFmtId="0" fontId="0" fillId="12" borderId="1" applyAlignment="1" applyProtection="1" pivotButton="0" quotePrefix="0" xfId="0">
      <alignment horizontal="center" vertical="center" wrapText="1"/>
      <protection locked="0" hidden="0"/>
    </xf>
    <xf numFmtId="164" fontId="0" fillId="12" borderId="1" applyAlignment="1" applyProtection="1" pivotButton="0" quotePrefix="0" xfId="0">
      <alignment horizontal="center" vertical="center" wrapText="1"/>
      <protection locked="0" hidden="0"/>
    </xf>
    <xf numFmtId="1" fontId="0" fillId="3" borderId="1" applyAlignment="1" pivotButton="0" quotePrefix="0" xfId="0">
      <alignment horizontal="center" vertical="center" wrapText="1"/>
    </xf>
    <xf numFmtId="0" fontId="0" fillId="3" borderId="1" applyAlignment="1" pivotButton="0" quotePrefix="0" xfId="0">
      <alignment horizontal="center" vertical="center" wrapText="1"/>
    </xf>
    <xf numFmtId="0" fontId="7" fillId="11" borderId="1" applyAlignment="1" pivotButton="0" quotePrefix="0" xfId="0">
      <alignment horizontal="center" vertical="center" wrapText="1"/>
    </xf>
    <xf numFmtId="0" fontId="9" fillId="0" borderId="0" applyAlignment="1" pivotButton="0" quotePrefix="0" xfId="0">
      <alignment horizontal="left" vertical="top" wrapText="1"/>
    </xf>
    <xf numFmtId="0" fontId="7" fillId="11" borderId="1" applyAlignment="1" pivotButton="0" quotePrefix="0" xfId="0">
      <alignment horizontal="left" vertical="top" wrapText="1"/>
    </xf>
    <xf numFmtId="0" fontId="0" fillId="11" borderId="1" pivotButton="0" quotePrefix="0" xfId="0"/>
    <xf numFmtId="0" fontId="0" fillId="9" borderId="1" pivotButton="0" quotePrefix="0" xfId="0"/>
    <xf numFmtId="0" fontId="8" fillId="0" borderId="0" applyAlignment="1" pivotButton="0" quotePrefix="0" xfId="0">
      <alignment horizontal="left" vertical="center"/>
    </xf>
  </cellXfs>
  <cellStyles count="1">
    <cellStyle name="Normal" xfId="0" builtinId="0" hidden="0"/>
  </cellStyles>
  <dxfs count="7">
    <dxf>
      <font>
        <name val="Calibri"/>
        <color rgb="009C0006"/>
        <sz val="11"/>
      </font>
      <fill>
        <patternFill patternType="solid">
          <fgColor rgb="00FFC7CE"/>
        </patternFill>
      </fill>
    </dxf>
    <dxf>
      <font>
        <name val="Calibri"/>
        <color rgb="009C6500"/>
        <sz val="11"/>
      </font>
      <fill>
        <patternFill patternType="solid">
          <fgColor rgb="00FFD966"/>
        </patternFill>
      </fill>
    </dxf>
    <dxf>
      <font>
        <name val="Calibri"/>
        <color rgb="002F7D5B"/>
        <sz val="11"/>
      </font>
      <fill>
        <patternFill patternType="solid">
          <fgColor rgb="00C6E0B4"/>
        </patternFill>
      </fill>
    </dxf>
    <dxf>
      <fill>
        <patternFill patternType="solid">
          <fgColor rgb="00E7E6E6"/>
        </patternFill>
      </fill>
    </dxf>
    <dxf>
      <font>
        <name val="Calibri"/>
        <b val="1"/>
        <color rgb="00FFFFFF"/>
        <sz val="11"/>
      </font>
      <fill>
        <patternFill patternType="solid">
          <fgColor rgb="00C00000"/>
        </patternFill>
      </fill>
    </dxf>
    <dxf>
      <fill>
        <patternFill patternType="solid">
          <fgColor rgb="00D9EAF7"/>
        </patternFill>
      </fill>
    </dxf>
    <dxf>
      <fill>
        <patternFill patternType="solid">
          <f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Plans by Status</a:t>
            </a:r>
          </a:p>
        </rich>
      </tx>
    </title>
    <plotArea>
      <barChart>
        <barDir val="bar"/>
        <grouping val="clustered"/>
        <ser>
          <idx val="0"/>
          <order val="0"/>
          <tx>
            <strRef>
              <f>'Dashboard'!B11</f>
            </strRef>
          </tx>
          <spPr>
            <a:ln xmlns:a="http://schemas.openxmlformats.org/drawingml/2006/main">
              <a:prstDash val="solid"/>
            </a:ln>
          </spPr>
          <cat>
            <numRef>
              <f>'Dashboard'!$A$12:$A$16</f>
            </numRef>
          </cat>
          <val>
            <numRef>
              <f>'Dashboard'!$B$12:$B$16</f>
            </numRef>
          </val>
        </ser>
        <dLbls>
          <showLegendKey val="0"/>
          <showVal val="1"/>
          <showCatName val="0"/>
          <showSerName val="0"/>
          <showPercent val="0"/>
          <showBubbleSize val="0"/>
          <showLeaderLines val="0"/>
        </dLbls>
        <gapWidth val="150"/>
        <axId val="10"/>
        <axId val="100"/>
      </barChart>
      <catAx>
        <axId val="10"/>
        <scaling>
          <orientation val="minMax"/>
        </scaling>
        <axPos val="l"/>
        <title>
          <tx>
            <rich>
              <a:bodyPr xmlns:a="http://schemas.openxmlformats.org/drawingml/2006/main"/>
              <a:p xmlns:a="http://schemas.openxmlformats.org/drawingml/2006/main">
                <a:pPr>
                  <a:defRPr/>
                </a:pPr>
                <a:r>
                  <a:t>Lesson Plans</a:t>
                </a:r>
              </a:p>
            </rich>
          </tx>
        </title>
        <numFmt formatCode="0" sourceLinked="0"/>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Status</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Plans by Delivery</a:t>
            </a:r>
          </a:p>
        </rich>
      </tx>
    </title>
    <plotArea>
      <barChart>
        <barDir val="col"/>
        <grouping val="clustered"/>
        <ser>
          <idx val="0"/>
          <order val="0"/>
          <tx>
            <strRef>
              <f>'Dashboard'!B19</f>
            </strRef>
          </tx>
          <spPr>
            <a:ln xmlns:a="http://schemas.openxmlformats.org/drawingml/2006/main">
              <a:prstDash val="solid"/>
            </a:ln>
          </spPr>
          <cat>
            <numRef>
              <f>'Dashboard'!$A$20:$A$23</f>
            </numRef>
          </cat>
          <val>
            <numRef>
              <f>'Dashboard'!$B$20:$B$23</f>
            </numRef>
          </val>
        </ser>
        <dLbls>
          <showLegendKey val="0"/>
          <showVal val="1"/>
          <showCatName val="0"/>
          <showSerName val="0"/>
          <showPercent val="0"/>
          <showBubbleSize val="0"/>
          <showLeaderLines val="0"/>
        </dLbls>
        <gapWidth val="150"/>
        <axId val="10"/>
        <axId val="100"/>
      </barChart>
      <catAx>
        <axId val="10"/>
        <scaling>
          <orientation val="minMax"/>
        </scaling>
        <axPos val="l"/>
        <title>
          <tx>
            <rich>
              <a:bodyPr xmlns:a="http://schemas.openxmlformats.org/drawingml/2006/main"/>
              <a:p xmlns:a="http://schemas.openxmlformats.org/drawingml/2006/main">
                <a:pPr>
                  <a:defRPr/>
                </a:pPr>
                <a:r>
                  <a:t>Delivery Mode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Lesson Plans</a:t>
                </a:r>
              </a:p>
            </rich>
          </tx>
        </title>
        <numFmt formatCode="0" sourceLinked="0"/>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10</row>
      <rowOff>0</rowOff>
    </from>
    <ext cx="3600000" cy="244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8</col>
      <colOff>0</colOff>
      <row>10</row>
      <rowOff>0</rowOff>
    </from>
    <ext cx="2951999" cy="2448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ables/table1.xml><?xml version="1.0" encoding="utf-8"?>
<table xmlns="http://schemas.openxmlformats.org/spreadsheetml/2006/main" id="1" name="tblLessonPlans" displayName="tblLessonPlans" ref="A4:AI204" headerRowCount="1">
  <autoFilter ref="A4:AI204"/>
  <tableColumns count="35">
    <tableColumn id="1" name="Plan ID"/>
    <tableColumn id="2" name="Lesson Title"/>
    <tableColumn id="3" name="Course/Program"/>
    <tableColumn id="4" name="Grade/Band"/>
    <tableColumn id="5" name="Subject/Topic Area"/>
    <tableColumn id="6" name="Instructor/Owner"/>
    <tableColumn id="7" name="Lesson Date"/>
    <tableColumn id="8" name="Scheduled Duration (Minutes)"/>
    <tableColumn id="9" name="Delivery Mode"/>
    <tableColumn id="10" name="Standard/Competency"/>
    <tableColumn id="11" name="Learning Objective"/>
    <tableColumn id="12" name="Success Criteria"/>
    <tableColumn id="13" name="Materials/Resources"/>
    <tableColumn id="14" name="Opening/Warm-Up"/>
    <tableColumn id="15" name="Opening Minutes"/>
    <tableColumn id="16" name="Direct Instruction"/>
    <tableColumn id="17" name="Direct Instruction Minutes"/>
    <tableColumn id="18" name="Guided Practice"/>
    <tableColumn id="19" name="Guided Practice Minutes"/>
    <tableColumn id="20" name="Independent Practice"/>
    <tableColumn id="21" name="Independent Practice Minutes"/>
    <tableColumn id="22" name="Closure/Reflection"/>
    <tableColumn id="23" name="Closure Minutes"/>
    <tableColumn id="24" name="Differentiation/Supports"/>
    <tableColumn id="25" name="Assessment/Evidence"/>
    <tableColumn id="26" name="Follow-Up/Homework"/>
    <tableColumn id="27" name="Status"/>
    <tableColumn id="28" name="Review Due Date"/>
    <tableColumn id="29" name="Last Reviewed Date"/>
    <tableColumn id="30" name="Notes"/>
    <tableColumn id="31" name="Planned Activity Minutes"/>
    <tableColumn id="32" name="Time Variance"/>
    <tableColumn id="33" name="Timing Check"/>
    <tableColumn id="34" name="Readiness Check"/>
    <tableColumn id="35" name="Review Aler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fitToPage="1"/>
  </sheetPr>
  <dimension ref="A1:L101"/>
  <sheetViews>
    <sheetView showGridLines="0" zoomScale="90" workbookViewId="0">
      <pane ySplit="3" topLeftCell="A4" activePane="bottomLeft" state="frozen"/>
      <selection pane="bottomLeft" activeCell="A1" sqref="A1"/>
    </sheetView>
  </sheetViews>
  <sheetFormatPr baseColWidth="8" defaultRowHeight="15"/>
  <cols>
    <col width="18" customWidth="1" min="1" max="1"/>
    <col width="25"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s>
  <sheetData>
    <row r="1" ht="28" customHeight="1">
      <c r="A1" s="1" t="inlineStr">
        <is>
          <t>Lesson Plan Dashboard</t>
        </is>
      </c>
    </row>
    <row r="2">
      <c r="A2" s="2" t="inlineStr">
        <is>
          <t>Planning status, timing, readiness, and review overview</t>
        </is>
      </c>
    </row>
    <row r="3">
      <c r="A3" s="3" t="inlineStr">
        <is>
          <t>As of Date</t>
        </is>
      </c>
      <c r="B3" s="4">
        <f>'Lists &amp; Settings'!B3</f>
        <v/>
      </c>
      <c r="D3" s="3" t="inlineStr">
        <is>
          <t>Upcoming Window</t>
        </is>
      </c>
      <c r="E3" s="5">
        <f>'Lists &amp; Settings'!B4</f>
        <v/>
      </c>
      <c r="F3" t="inlineStr">
        <is>
          <t>days</t>
        </is>
      </c>
    </row>
    <row r="5" ht="24" customHeight="1">
      <c r="A5" s="6" t="inlineStr">
        <is>
          <t>Total Lesson Plans</t>
        </is>
      </c>
      <c r="B5" s="7" t="n"/>
      <c r="C5" s="8" t="inlineStr">
        <is>
          <t>Ready and Complete</t>
        </is>
      </c>
      <c r="D5" s="9" t="n"/>
      <c r="E5" s="10" t="inlineStr">
        <is>
          <t>Upcoming Lessons</t>
        </is>
      </c>
      <c r="F5" s="11" t="n"/>
      <c r="G5" s="12" t="inlineStr">
        <is>
          <t>Timing Issues</t>
        </is>
      </c>
      <c r="H5" s="13" t="n"/>
      <c r="I5" s="10" t="inlineStr">
        <is>
          <t>Incomplete Plans</t>
        </is>
      </c>
      <c r="J5" s="11" t="n"/>
      <c r="K5" s="12" t="inlineStr">
        <is>
          <t>Review Alerts</t>
        </is>
      </c>
      <c r="L5" s="13" t="n"/>
    </row>
    <row r="6" ht="32" customHeight="1">
      <c r="A6" s="14">
        <f>COUNTIF('Lesson Plans'!$A$5:$A$204,"&lt;&gt;")</f>
        <v/>
      </c>
      <c r="B6" s="7" t="n"/>
      <c r="C6" s="15">
        <f>COUNTIFS('Lesson Plans'!$A$5:$A$204,"&lt;&gt;",'Lesson Plans'!$AA$5:$AA$204,"Ready to Teach",'Lesson Plans'!$AH$5:$AH$204,"Complete")</f>
        <v/>
      </c>
      <c r="D6" s="9" t="n"/>
      <c r="E6" s="16">
        <f>COUNTIFS('Lesson Plans'!$A$5:$A$204,"&lt;&gt;",'Lesson Plans'!$G$5:$G$204,"&gt;="&amp;'Lists &amp; Settings'!$B$3,'Lesson Plans'!$G$5:$G$204,"&lt;="&amp;'Lists &amp; Settings'!$B$3+'Lists &amp; Settings'!$B$4,'Lesson Plans'!$AA$5:$AA$204,"&lt;&gt;Archived")</f>
        <v/>
      </c>
      <c r="F6" s="11" t="n"/>
      <c r="G6" s="17">
        <f>COUNTIF('Lesson Plans'!$AG$5:$AG$204,"Over planned")+COUNTIF('Lesson Plans'!$AG$5:$AG$204,"Under planned")</f>
        <v/>
      </c>
      <c r="H6" s="13" t="n"/>
      <c r="I6" s="16">
        <f>COUNTIF('Lesson Plans'!$AH$5:$AH$204,"Missing required fields")</f>
        <v/>
      </c>
      <c r="J6" s="11" t="n"/>
      <c r="K6" s="17">
        <f>COUNTIF('Lesson Plans'!$AI$5:$AI$204,"Overdue")+COUNTIF('Lesson Plans'!$AI$5:$AI$204,"Due soon")</f>
        <v/>
      </c>
      <c r="L6" s="13" t="n"/>
    </row>
    <row r="7" ht="32" customHeight="1">
      <c r="A7" s="18" t="inlineStr">
        <is>
          <t>Plans with a Plan ID</t>
        </is>
      </c>
      <c r="B7" s="7" t="n"/>
      <c r="C7" s="19" t="inlineStr">
        <is>
          <t>Ready to Teach with all required fields</t>
        </is>
      </c>
      <c r="D7" s="9" t="n"/>
      <c r="E7" s="20" t="inlineStr">
        <is>
          <t>Scheduled within the planning window</t>
        </is>
      </c>
      <c r="F7" s="11" t="n"/>
      <c r="G7" s="21" t="inlineStr">
        <is>
          <t>Outside the allowed time variance</t>
        </is>
      </c>
      <c r="H7" s="13" t="n"/>
      <c r="I7" s="20" t="inlineStr">
        <is>
          <t>Plans needing required information</t>
        </is>
      </c>
      <c r="J7" s="11" t="n"/>
      <c r="K7" s="21" t="inlineStr">
        <is>
          <t>Overdue or due within the alert window</t>
        </is>
      </c>
      <c r="L7" s="13" t="n"/>
    </row>
    <row r="11">
      <c r="A11" s="22" t="inlineStr">
        <is>
          <t>Status</t>
        </is>
      </c>
      <c r="B11" s="22" t="inlineStr">
        <is>
          <t>Lesson Plans</t>
        </is>
      </c>
    </row>
    <row r="12">
      <c r="A12" s="23" t="inlineStr">
        <is>
          <t>Draft</t>
        </is>
      </c>
      <c r="B12" s="24">
        <f>COUNTIFS('Lesson Plans'!$A$5:$A$204,"&lt;&gt;",'Lesson Plans'!$AA$5:$AA$204,A12)</f>
        <v/>
      </c>
    </row>
    <row r="13">
      <c r="A13" s="25" t="inlineStr">
        <is>
          <t>In Review</t>
        </is>
      </c>
      <c r="B13" s="26">
        <f>COUNTIFS('Lesson Plans'!$A$5:$A$204,"&lt;&gt;",'Lesson Plans'!$AA$5:$AA$204,A13)</f>
        <v/>
      </c>
    </row>
    <row r="14">
      <c r="A14" s="23" t="inlineStr">
        <is>
          <t>Ready to Teach</t>
        </is>
      </c>
      <c r="B14" s="24">
        <f>COUNTIFS('Lesson Plans'!$A$5:$A$204,"&lt;&gt;",'Lesson Plans'!$AA$5:$AA$204,A14)</f>
        <v/>
      </c>
    </row>
    <row r="15">
      <c r="A15" s="25" t="inlineStr">
        <is>
          <t>Taught</t>
        </is>
      </c>
      <c r="B15" s="26">
        <f>COUNTIFS('Lesson Plans'!$A$5:$A$204,"&lt;&gt;",'Lesson Plans'!$AA$5:$AA$204,A15)</f>
        <v/>
      </c>
    </row>
    <row r="16">
      <c r="A16" s="23" t="inlineStr">
        <is>
          <t>Archived</t>
        </is>
      </c>
      <c r="B16" s="24">
        <f>COUNTIFS('Lesson Plans'!$A$5:$A$204,"&lt;&gt;",'Lesson Plans'!$AA$5:$AA$204,A16)</f>
        <v/>
      </c>
    </row>
    <row r="19">
      <c r="A19" s="22" t="inlineStr">
        <is>
          <t>Delivery Mode</t>
        </is>
      </c>
      <c r="B19" s="22" t="inlineStr">
        <is>
          <t>Lesson Plans</t>
        </is>
      </c>
    </row>
    <row r="20">
      <c r="A20" s="23" t="inlineStr">
        <is>
          <t>In Person</t>
        </is>
      </c>
      <c r="B20" s="24">
        <f>COUNTIFS('Lesson Plans'!$A$5:$A$204,"&lt;&gt;",'Lesson Plans'!$I$5:$I$204,A20)</f>
        <v/>
      </c>
    </row>
    <row r="21">
      <c r="A21" s="25" t="inlineStr">
        <is>
          <t>Virtual</t>
        </is>
      </c>
      <c r="B21" s="26">
        <f>COUNTIFS('Lesson Plans'!$A$5:$A$204,"&lt;&gt;",'Lesson Plans'!$I$5:$I$204,A21)</f>
        <v/>
      </c>
    </row>
    <row r="22">
      <c r="A22" s="23" t="inlineStr">
        <is>
          <t>Hybrid</t>
        </is>
      </c>
      <c r="B22" s="24">
        <f>COUNTIFS('Lesson Plans'!$A$5:$A$204,"&lt;&gt;",'Lesson Plans'!$I$5:$I$204,A22)</f>
        <v/>
      </c>
    </row>
    <row r="23">
      <c r="A23" s="25" t="inlineStr">
        <is>
          <t>Self-Paced</t>
        </is>
      </c>
      <c r="B23" s="26">
        <f>COUNTIFS('Lesson Plans'!$A$5:$A$204,"&lt;&gt;",'Lesson Plans'!$I$5:$I$204,A23)</f>
        <v/>
      </c>
    </row>
    <row r="25">
      <c r="A25" s="27" t="inlineStr">
        <is>
          <t>Upcoming Lesson Review</t>
        </is>
      </c>
      <c r="B25" s="28" t="n"/>
      <c r="C25" s="28" t="n"/>
      <c r="D25" s="28" t="n"/>
      <c r="E25" s="28" t="n"/>
      <c r="F25" s="28" t="n"/>
    </row>
    <row r="26">
      <c r="A26" s="22" t="inlineStr">
        <is>
          <t>Plan ID</t>
        </is>
      </c>
      <c r="B26" s="22" t="inlineStr">
        <is>
          <t>Lesson Title</t>
        </is>
      </c>
      <c r="C26" s="22" t="inlineStr">
        <is>
          <t>Lesson Date</t>
        </is>
      </c>
      <c r="D26" s="22" t="inlineStr">
        <is>
          <t>Status</t>
        </is>
      </c>
      <c r="E26" s="22" t="inlineStr">
        <is>
          <t>Readiness</t>
        </is>
      </c>
      <c r="F26" s="22" t="inlineStr">
        <is>
          <t>Review Alert</t>
        </is>
      </c>
    </row>
    <row r="27">
      <c r="A27" s="23">
        <f>IF(AND('Lesson Plans'!$A$5&lt;&gt;"",'Lesson Plans'!$G$5&gt;='Lists &amp; Settings'!$B$3,'Lesson Plans'!$G$5&lt;='Lists &amp; Settings'!$B$3+'Lists &amp; Settings'!$B$4,'Lesson Plans'!$AA$5&lt;&gt;"Archived"),'Lesson Plans'!$A$5,"")</f>
        <v/>
      </c>
      <c r="B27" s="23">
        <f>IF(AND('Lesson Plans'!$A$5&lt;&gt;"",'Lesson Plans'!$G$5&gt;='Lists &amp; Settings'!$B$3,'Lesson Plans'!$G$5&lt;='Lists &amp; Settings'!$B$3+'Lists &amp; Settings'!$B$4,'Lesson Plans'!$AA$5&lt;&gt;"Archived"),'Lesson Plans'!$B$5,"")</f>
        <v/>
      </c>
      <c r="C27" s="29">
        <f>IF(AND('Lesson Plans'!$A$5&lt;&gt;"",'Lesson Plans'!$G$5&gt;='Lists &amp; Settings'!$B$3,'Lesson Plans'!$G$5&lt;='Lists &amp; Settings'!$B$3+'Lists &amp; Settings'!$B$4,'Lesson Plans'!$AA$5&lt;&gt;"Archived"),'Lesson Plans'!$G$5,"")</f>
        <v/>
      </c>
      <c r="D27" s="24">
        <f>IF(AND('Lesson Plans'!$A$5&lt;&gt;"",'Lesson Plans'!$G$5&gt;='Lists &amp; Settings'!$B$3,'Lesson Plans'!$G$5&lt;='Lists &amp; Settings'!$B$3+'Lists &amp; Settings'!$B$4,'Lesson Plans'!$AA$5&lt;&gt;"Archived"),'Lesson Plans'!$AA$5,"")</f>
        <v/>
      </c>
      <c r="E27" s="24">
        <f>IF(AND('Lesson Plans'!$A$5&lt;&gt;"",'Lesson Plans'!$G$5&gt;='Lists &amp; Settings'!$B$3,'Lesson Plans'!$G$5&lt;='Lists &amp; Settings'!$B$3+'Lists &amp; Settings'!$B$4,'Lesson Plans'!$AA$5&lt;&gt;"Archived"),'Lesson Plans'!$AH$5,"")</f>
        <v/>
      </c>
      <c r="F27" s="24">
        <f>IF(AND('Lesson Plans'!$A$5&lt;&gt;"",'Lesson Plans'!$G$5&gt;='Lists &amp; Settings'!$B$3,'Lesson Plans'!$G$5&lt;='Lists &amp; Settings'!$B$3+'Lists &amp; Settings'!$B$4,'Lesson Plans'!$AA$5&lt;&gt;"Archived"),'Lesson Plans'!$AI$5,"")</f>
        <v/>
      </c>
    </row>
    <row r="28">
      <c r="A28" s="25">
        <f>IF(AND('Lesson Plans'!$A$6&lt;&gt;"",'Lesson Plans'!$G$6&gt;='Lists &amp; Settings'!$B$3,'Lesson Plans'!$G$6&lt;='Lists &amp; Settings'!$B$3+'Lists &amp; Settings'!$B$4,'Lesson Plans'!$AA$6&lt;&gt;"Archived"),'Lesson Plans'!$A$6,"")</f>
        <v/>
      </c>
      <c r="B28" s="25">
        <f>IF(AND('Lesson Plans'!$A$6&lt;&gt;"",'Lesson Plans'!$G$6&gt;='Lists &amp; Settings'!$B$3,'Lesson Plans'!$G$6&lt;='Lists &amp; Settings'!$B$3+'Lists &amp; Settings'!$B$4,'Lesson Plans'!$AA$6&lt;&gt;"Archived"),'Lesson Plans'!$B$6,"")</f>
        <v/>
      </c>
      <c r="C28" s="30">
        <f>IF(AND('Lesson Plans'!$A$6&lt;&gt;"",'Lesson Plans'!$G$6&gt;='Lists &amp; Settings'!$B$3,'Lesson Plans'!$G$6&lt;='Lists &amp; Settings'!$B$3+'Lists &amp; Settings'!$B$4,'Lesson Plans'!$AA$6&lt;&gt;"Archived"),'Lesson Plans'!$G$6,"")</f>
        <v/>
      </c>
      <c r="D28" s="26">
        <f>IF(AND('Lesson Plans'!$A$6&lt;&gt;"",'Lesson Plans'!$G$6&gt;='Lists &amp; Settings'!$B$3,'Lesson Plans'!$G$6&lt;='Lists &amp; Settings'!$B$3+'Lists &amp; Settings'!$B$4,'Lesson Plans'!$AA$6&lt;&gt;"Archived"),'Lesson Plans'!$AA$6,"")</f>
        <v/>
      </c>
      <c r="E28" s="26">
        <f>IF(AND('Lesson Plans'!$A$6&lt;&gt;"",'Lesson Plans'!$G$6&gt;='Lists &amp; Settings'!$B$3,'Lesson Plans'!$G$6&lt;='Lists &amp; Settings'!$B$3+'Lists &amp; Settings'!$B$4,'Lesson Plans'!$AA$6&lt;&gt;"Archived"),'Lesson Plans'!$AH$6,"")</f>
        <v/>
      </c>
      <c r="F28" s="26">
        <f>IF(AND('Lesson Plans'!$A$6&lt;&gt;"",'Lesson Plans'!$G$6&gt;='Lists &amp; Settings'!$B$3,'Lesson Plans'!$G$6&lt;='Lists &amp; Settings'!$B$3+'Lists &amp; Settings'!$B$4,'Lesson Plans'!$AA$6&lt;&gt;"Archived"),'Lesson Plans'!$AI$6,"")</f>
        <v/>
      </c>
    </row>
    <row r="29">
      <c r="A29" s="23">
        <f>IF(AND('Lesson Plans'!$A$7&lt;&gt;"",'Lesson Plans'!$G$7&gt;='Lists &amp; Settings'!$B$3,'Lesson Plans'!$G$7&lt;='Lists &amp; Settings'!$B$3+'Lists &amp; Settings'!$B$4,'Lesson Plans'!$AA$7&lt;&gt;"Archived"),'Lesson Plans'!$A$7,"")</f>
        <v/>
      </c>
      <c r="B29" s="23">
        <f>IF(AND('Lesson Plans'!$A$7&lt;&gt;"",'Lesson Plans'!$G$7&gt;='Lists &amp; Settings'!$B$3,'Lesson Plans'!$G$7&lt;='Lists &amp; Settings'!$B$3+'Lists &amp; Settings'!$B$4,'Lesson Plans'!$AA$7&lt;&gt;"Archived"),'Lesson Plans'!$B$7,"")</f>
        <v/>
      </c>
      <c r="C29" s="29">
        <f>IF(AND('Lesson Plans'!$A$7&lt;&gt;"",'Lesson Plans'!$G$7&gt;='Lists &amp; Settings'!$B$3,'Lesson Plans'!$G$7&lt;='Lists &amp; Settings'!$B$3+'Lists &amp; Settings'!$B$4,'Lesson Plans'!$AA$7&lt;&gt;"Archived"),'Lesson Plans'!$G$7,"")</f>
        <v/>
      </c>
      <c r="D29" s="24">
        <f>IF(AND('Lesson Plans'!$A$7&lt;&gt;"",'Lesson Plans'!$G$7&gt;='Lists &amp; Settings'!$B$3,'Lesson Plans'!$G$7&lt;='Lists &amp; Settings'!$B$3+'Lists &amp; Settings'!$B$4,'Lesson Plans'!$AA$7&lt;&gt;"Archived"),'Lesson Plans'!$AA$7,"")</f>
        <v/>
      </c>
      <c r="E29" s="24">
        <f>IF(AND('Lesson Plans'!$A$7&lt;&gt;"",'Lesson Plans'!$G$7&gt;='Lists &amp; Settings'!$B$3,'Lesson Plans'!$G$7&lt;='Lists &amp; Settings'!$B$3+'Lists &amp; Settings'!$B$4,'Lesson Plans'!$AA$7&lt;&gt;"Archived"),'Lesson Plans'!$AH$7,"")</f>
        <v/>
      </c>
      <c r="F29" s="24">
        <f>IF(AND('Lesson Plans'!$A$7&lt;&gt;"",'Lesson Plans'!$G$7&gt;='Lists &amp; Settings'!$B$3,'Lesson Plans'!$G$7&lt;='Lists &amp; Settings'!$B$3+'Lists &amp; Settings'!$B$4,'Lesson Plans'!$AA$7&lt;&gt;"Archived"),'Lesson Plans'!$AI$7,"")</f>
        <v/>
      </c>
    </row>
    <row r="30">
      <c r="A30" s="25">
        <f>IF(AND('Lesson Plans'!$A$8&lt;&gt;"",'Lesson Plans'!$G$8&gt;='Lists &amp; Settings'!$B$3,'Lesson Plans'!$G$8&lt;='Lists &amp; Settings'!$B$3+'Lists &amp; Settings'!$B$4,'Lesson Plans'!$AA$8&lt;&gt;"Archived"),'Lesson Plans'!$A$8,"")</f>
        <v/>
      </c>
      <c r="B30" s="25">
        <f>IF(AND('Lesson Plans'!$A$8&lt;&gt;"",'Lesson Plans'!$G$8&gt;='Lists &amp; Settings'!$B$3,'Lesson Plans'!$G$8&lt;='Lists &amp; Settings'!$B$3+'Lists &amp; Settings'!$B$4,'Lesson Plans'!$AA$8&lt;&gt;"Archived"),'Lesson Plans'!$B$8,"")</f>
        <v/>
      </c>
      <c r="C30" s="30">
        <f>IF(AND('Lesson Plans'!$A$8&lt;&gt;"",'Lesson Plans'!$G$8&gt;='Lists &amp; Settings'!$B$3,'Lesson Plans'!$G$8&lt;='Lists &amp; Settings'!$B$3+'Lists &amp; Settings'!$B$4,'Lesson Plans'!$AA$8&lt;&gt;"Archived"),'Lesson Plans'!$G$8,"")</f>
        <v/>
      </c>
      <c r="D30" s="26">
        <f>IF(AND('Lesson Plans'!$A$8&lt;&gt;"",'Lesson Plans'!$G$8&gt;='Lists &amp; Settings'!$B$3,'Lesson Plans'!$G$8&lt;='Lists &amp; Settings'!$B$3+'Lists &amp; Settings'!$B$4,'Lesson Plans'!$AA$8&lt;&gt;"Archived"),'Lesson Plans'!$AA$8,"")</f>
        <v/>
      </c>
      <c r="E30" s="26">
        <f>IF(AND('Lesson Plans'!$A$8&lt;&gt;"",'Lesson Plans'!$G$8&gt;='Lists &amp; Settings'!$B$3,'Lesson Plans'!$G$8&lt;='Lists &amp; Settings'!$B$3+'Lists &amp; Settings'!$B$4,'Lesson Plans'!$AA$8&lt;&gt;"Archived"),'Lesson Plans'!$AH$8,"")</f>
        <v/>
      </c>
      <c r="F30" s="26">
        <f>IF(AND('Lesson Plans'!$A$8&lt;&gt;"",'Lesson Plans'!$G$8&gt;='Lists &amp; Settings'!$B$3,'Lesson Plans'!$G$8&lt;='Lists &amp; Settings'!$B$3+'Lists &amp; Settings'!$B$4,'Lesson Plans'!$AA$8&lt;&gt;"Archived"),'Lesson Plans'!$AI$8,"")</f>
        <v/>
      </c>
    </row>
    <row r="31">
      <c r="A31" s="23">
        <f>IF(AND('Lesson Plans'!$A$9&lt;&gt;"",'Lesson Plans'!$G$9&gt;='Lists &amp; Settings'!$B$3,'Lesson Plans'!$G$9&lt;='Lists &amp; Settings'!$B$3+'Lists &amp; Settings'!$B$4,'Lesson Plans'!$AA$9&lt;&gt;"Archived"),'Lesson Plans'!$A$9,"")</f>
        <v/>
      </c>
      <c r="B31" s="23">
        <f>IF(AND('Lesson Plans'!$A$9&lt;&gt;"",'Lesson Plans'!$G$9&gt;='Lists &amp; Settings'!$B$3,'Lesson Plans'!$G$9&lt;='Lists &amp; Settings'!$B$3+'Lists &amp; Settings'!$B$4,'Lesson Plans'!$AA$9&lt;&gt;"Archived"),'Lesson Plans'!$B$9,"")</f>
        <v/>
      </c>
      <c r="C31" s="29">
        <f>IF(AND('Lesson Plans'!$A$9&lt;&gt;"",'Lesson Plans'!$G$9&gt;='Lists &amp; Settings'!$B$3,'Lesson Plans'!$G$9&lt;='Lists &amp; Settings'!$B$3+'Lists &amp; Settings'!$B$4,'Lesson Plans'!$AA$9&lt;&gt;"Archived"),'Lesson Plans'!$G$9,"")</f>
        <v/>
      </c>
      <c r="D31" s="24">
        <f>IF(AND('Lesson Plans'!$A$9&lt;&gt;"",'Lesson Plans'!$G$9&gt;='Lists &amp; Settings'!$B$3,'Lesson Plans'!$G$9&lt;='Lists &amp; Settings'!$B$3+'Lists &amp; Settings'!$B$4,'Lesson Plans'!$AA$9&lt;&gt;"Archived"),'Lesson Plans'!$AA$9,"")</f>
        <v/>
      </c>
      <c r="E31" s="24">
        <f>IF(AND('Lesson Plans'!$A$9&lt;&gt;"",'Lesson Plans'!$G$9&gt;='Lists &amp; Settings'!$B$3,'Lesson Plans'!$G$9&lt;='Lists &amp; Settings'!$B$3+'Lists &amp; Settings'!$B$4,'Lesson Plans'!$AA$9&lt;&gt;"Archived"),'Lesson Plans'!$AH$9,"")</f>
        <v/>
      </c>
      <c r="F31" s="24">
        <f>IF(AND('Lesson Plans'!$A$9&lt;&gt;"",'Lesson Plans'!$G$9&gt;='Lists &amp; Settings'!$B$3,'Lesson Plans'!$G$9&lt;='Lists &amp; Settings'!$B$3+'Lists &amp; Settings'!$B$4,'Lesson Plans'!$AA$9&lt;&gt;"Archived"),'Lesson Plans'!$AI$9,"")</f>
        <v/>
      </c>
    </row>
    <row r="32">
      <c r="A32" s="25">
        <f>IF(AND('Lesson Plans'!$A$10&lt;&gt;"",'Lesson Plans'!$G$10&gt;='Lists &amp; Settings'!$B$3,'Lesson Plans'!$G$10&lt;='Lists &amp; Settings'!$B$3+'Lists &amp; Settings'!$B$4,'Lesson Plans'!$AA$10&lt;&gt;"Archived"),'Lesson Plans'!$A$10,"")</f>
        <v/>
      </c>
      <c r="B32" s="25">
        <f>IF(AND('Lesson Plans'!$A$10&lt;&gt;"",'Lesson Plans'!$G$10&gt;='Lists &amp; Settings'!$B$3,'Lesson Plans'!$G$10&lt;='Lists &amp; Settings'!$B$3+'Lists &amp; Settings'!$B$4,'Lesson Plans'!$AA$10&lt;&gt;"Archived"),'Lesson Plans'!$B$10,"")</f>
        <v/>
      </c>
      <c r="C32" s="30">
        <f>IF(AND('Lesson Plans'!$A$10&lt;&gt;"",'Lesson Plans'!$G$10&gt;='Lists &amp; Settings'!$B$3,'Lesson Plans'!$G$10&lt;='Lists &amp; Settings'!$B$3+'Lists &amp; Settings'!$B$4,'Lesson Plans'!$AA$10&lt;&gt;"Archived"),'Lesson Plans'!$G$10,"")</f>
        <v/>
      </c>
      <c r="D32" s="26">
        <f>IF(AND('Lesson Plans'!$A$10&lt;&gt;"",'Lesson Plans'!$G$10&gt;='Lists &amp; Settings'!$B$3,'Lesson Plans'!$G$10&lt;='Lists &amp; Settings'!$B$3+'Lists &amp; Settings'!$B$4,'Lesson Plans'!$AA$10&lt;&gt;"Archived"),'Lesson Plans'!$AA$10,"")</f>
        <v/>
      </c>
      <c r="E32" s="26">
        <f>IF(AND('Lesson Plans'!$A$10&lt;&gt;"",'Lesson Plans'!$G$10&gt;='Lists &amp; Settings'!$B$3,'Lesson Plans'!$G$10&lt;='Lists &amp; Settings'!$B$3+'Lists &amp; Settings'!$B$4,'Lesson Plans'!$AA$10&lt;&gt;"Archived"),'Lesson Plans'!$AH$10,"")</f>
        <v/>
      </c>
      <c r="F32" s="26">
        <f>IF(AND('Lesson Plans'!$A$10&lt;&gt;"",'Lesson Plans'!$G$10&gt;='Lists &amp; Settings'!$B$3,'Lesson Plans'!$G$10&lt;='Lists &amp; Settings'!$B$3+'Lists &amp; Settings'!$B$4,'Lesson Plans'!$AA$10&lt;&gt;"Archived"),'Lesson Plans'!$AI$10,"")</f>
        <v/>
      </c>
    </row>
    <row r="33">
      <c r="A33" s="23">
        <f>IF(AND('Lesson Plans'!$A$11&lt;&gt;"",'Lesson Plans'!$G$11&gt;='Lists &amp; Settings'!$B$3,'Lesson Plans'!$G$11&lt;='Lists &amp; Settings'!$B$3+'Lists &amp; Settings'!$B$4,'Lesson Plans'!$AA$11&lt;&gt;"Archived"),'Lesson Plans'!$A$11,"")</f>
        <v/>
      </c>
      <c r="B33" s="23">
        <f>IF(AND('Lesson Plans'!$A$11&lt;&gt;"",'Lesson Plans'!$G$11&gt;='Lists &amp; Settings'!$B$3,'Lesson Plans'!$G$11&lt;='Lists &amp; Settings'!$B$3+'Lists &amp; Settings'!$B$4,'Lesson Plans'!$AA$11&lt;&gt;"Archived"),'Lesson Plans'!$B$11,"")</f>
        <v/>
      </c>
      <c r="C33" s="29">
        <f>IF(AND('Lesson Plans'!$A$11&lt;&gt;"",'Lesson Plans'!$G$11&gt;='Lists &amp; Settings'!$B$3,'Lesson Plans'!$G$11&lt;='Lists &amp; Settings'!$B$3+'Lists &amp; Settings'!$B$4,'Lesson Plans'!$AA$11&lt;&gt;"Archived"),'Lesson Plans'!$G$11,"")</f>
        <v/>
      </c>
      <c r="D33" s="24">
        <f>IF(AND('Lesson Plans'!$A$11&lt;&gt;"",'Lesson Plans'!$G$11&gt;='Lists &amp; Settings'!$B$3,'Lesson Plans'!$G$11&lt;='Lists &amp; Settings'!$B$3+'Lists &amp; Settings'!$B$4,'Lesson Plans'!$AA$11&lt;&gt;"Archived"),'Lesson Plans'!$AA$11,"")</f>
        <v/>
      </c>
      <c r="E33" s="24">
        <f>IF(AND('Lesson Plans'!$A$11&lt;&gt;"",'Lesson Plans'!$G$11&gt;='Lists &amp; Settings'!$B$3,'Lesson Plans'!$G$11&lt;='Lists &amp; Settings'!$B$3+'Lists &amp; Settings'!$B$4,'Lesson Plans'!$AA$11&lt;&gt;"Archived"),'Lesson Plans'!$AH$11,"")</f>
        <v/>
      </c>
      <c r="F33" s="24">
        <f>IF(AND('Lesson Plans'!$A$11&lt;&gt;"",'Lesson Plans'!$G$11&gt;='Lists &amp; Settings'!$B$3,'Lesson Plans'!$G$11&lt;='Lists &amp; Settings'!$B$3+'Lists &amp; Settings'!$B$4,'Lesson Plans'!$AA$11&lt;&gt;"Archived"),'Lesson Plans'!$AI$11,"")</f>
        <v/>
      </c>
    </row>
    <row r="34">
      <c r="A34" s="25">
        <f>IF(AND('Lesson Plans'!$A$12&lt;&gt;"",'Lesson Plans'!$G$12&gt;='Lists &amp; Settings'!$B$3,'Lesson Plans'!$G$12&lt;='Lists &amp; Settings'!$B$3+'Lists &amp; Settings'!$B$4,'Lesson Plans'!$AA$12&lt;&gt;"Archived"),'Lesson Plans'!$A$12,"")</f>
        <v/>
      </c>
      <c r="B34" s="25">
        <f>IF(AND('Lesson Plans'!$A$12&lt;&gt;"",'Lesson Plans'!$G$12&gt;='Lists &amp; Settings'!$B$3,'Lesson Plans'!$G$12&lt;='Lists &amp; Settings'!$B$3+'Lists &amp; Settings'!$B$4,'Lesson Plans'!$AA$12&lt;&gt;"Archived"),'Lesson Plans'!$B$12,"")</f>
        <v/>
      </c>
      <c r="C34" s="30">
        <f>IF(AND('Lesson Plans'!$A$12&lt;&gt;"",'Lesson Plans'!$G$12&gt;='Lists &amp; Settings'!$B$3,'Lesson Plans'!$G$12&lt;='Lists &amp; Settings'!$B$3+'Lists &amp; Settings'!$B$4,'Lesson Plans'!$AA$12&lt;&gt;"Archived"),'Lesson Plans'!$G$12,"")</f>
        <v/>
      </c>
      <c r="D34" s="26">
        <f>IF(AND('Lesson Plans'!$A$12&lt;&gt;"",'Lesson Plans'!$G$12&gt;='Lists &amp; Settings'!$B$3,'Lesson Plans'!$G$12&lt;='Lists &amp; Settings'!$B$3+'Lists &amp; Settings'!$B$4,'Lesson Plans'!$AA$12&lt;&gt;"Archived"),'Lesson Plans'!$AA$12,"")</f>
        <v/>
      </c>
      <c r="E34" s="26">
        <f>IF(AND('Lesson Plans'!$A$12&lt;&gt;"",'Lesson Plans'!$G$12&gt;='Lists &amp; Settings'!$B$3,'Lesson Plans'!$G$12&lt;='Lists &amp; Settings'!$B$3+'Lists &amp; Settings'!$B$4,'Lesson Plans'!$AA$12&lt;&gt;"Archived"),'Lesson Plans'!$AH$12,"")</f>
        <v/>
      </c>
      <c r="F34" s="26">
        <f>IF(AND('Lesson Plans'!$A$12&lt;&gt;"",'Lesson Plans'!$G$12&gt;='Lists &amp; Settings'!$B$3,'Lesson Plans'!$G$12&lt;='Lists &amp; Settings'!$B$3+'Lists &amp; Settings'!$B$4,'Lesson Plans'!$AA$12&lt;&gt;"Archived"),'Lesson Plans'!$AI$12,"")</f>
        <v/>
      </c>
    </row>
    <row r="35">
      <c r="A35" s="23">
        <f>IF(AND('Lesson Plans'!$A$13&lt;&gt;"",'Lesson Plans'!$G$13&gt;='Lists &amp; Settings'!$B$3,'Lesson Plans'!$G$13&lt;='Lists &amp; Settings'!$B$3+'Lists &amp; Settings'!$B$4,'Lesson Plans'!$AA$13&lt;&gt;"Archived"),'Lesson Plans'!$A$13,"")</f>
        <v/>
      </c>
      <c r="B35" s="23">
        <f>IF(AND('Lesson Plans'!$A$13&lt;&gt;"",'Lesson Plans'!$G$13&gt;='Lists &amp; Settings'!$B$3,'Lesson Plans'!$G$13&lt;='Lists &amp; Settings'!$B$3+'Lists &amp; Settings'!$B$4,'Lesson Plans'!$AA$13&lt;&gt;"Archived"),'Lesson Plans'!$B$13,"")</f>
        <v/>
      </c>
      <c r="C35" s="29">
        <f>IF(AND('Lesson Plans'!$A$13&lt;&gt;"",'Lesson Plans'!$G$13&gt;='Lists &amp; Settings'!$B$3,'Lesson Plans'!$G$13&lt;='Lists &amp; Settings'!$B$3+'Lists &amp; Settings'!$B$4,'Lesson Plans'!$AA$13&lt;&gt;"Archived"),'Lesson Plans'!$G$13,"")</f>
        <v/>
      </c>
      <c r="D35" s="24">
        <f>IF(AND('Lesson Plans'!$A$13&lt;&gt;"",'Lesson Plans'!$G$13&gt;='Lists &amp; Settings'!$B$3,'Lesson Plans'!$G$13&lt;='Lists &amp; Settings'!$B$3+'Lists &amp; Settings'!$B$4,'Lesson Plans'!$AA$13&lt;&gt;"Archived"),'Lesson Plans'!$AA$13,"")</f>
        <v/>
      </c>
      <c r="E35" s="24">
        <f>IF(AND('Lesson Plans'!$A$13&lt;&gt;"",'Lesson Plans'!$G$13&gt;='Lists &amp; Settings'!$B$3,'Lesson Plans'!$G$13&lt;='Lists &amp; Settings'!$B$3+'Lists &amp; Settings'!$B$4,'Lesson Plans'!$AA$13&lt;&gt;"Archived"),'Lesson Plans'!$AH$13,"")</f>
        <v/>
      </c>
      <c r="F35" s="24">
        <f>IF(AND('Lesson Plans'!$A$13&lt;&gt;"",'Lesson Plans'!$G$13&gt;='Lists &amp; Settings'!$B$3,'Lesson Plans'!$G$13&lt;='Lists &amp; Settings'!$B$3+'Lists &amp; Settings'!$B$4,'Lesson Plans'!$AA$13&lt;&gt;"Archived"),'Lesson Plans'!$AI$13,"")</f>
        <v/>
      </c>
    </row>
    <row r="36">
      <c r="A36" s="25">
        <f>IF(AND('Lesson Plans'!$A$14&lt;&gt;"",'Lesson Plans'!$G$14&gt;='Lists &amp; Settings'!$B$3,'Lesson Plans'!$G$14&lt;='Lists &amp; Settings'!$B$3+'Lists &amp; Settings'!$B$4,'Lesson Plans'!$AA$14&lt;&gt;"Archived"),'Lesson Plans'!$A$14,"")</f>
        <v/>
      </c>
      <c r="B36" s="25">
        <f>IF(AND('Lesson Plans'!$A$14&lt;&gt;"",'Lesson Plans'!$G$14&gt;='Lists &amp; Settings'!$B$3,'Lesson Plans'!$G$14&lt;='Lists &amp; Settings'!$B$3+'Lists &amp; Settings'!$B$4,'Lesson Plans'!$AA$14&lt;&gt;"Archived"),'Lesson Plans'!$B$14,"")</f>
        <v/>
      </c>
      <c r="C36" s="30">
        <f>IF(AND('Lesson Plans'!$A$14&lt;&gt;"",'Lesson Plans'!$G$14&gt;='Lists &amp; Settings'!$B$3,'Lesson Plans'!$G$14&lt;='Lists &amp; Settings'!$B$3+'Lists &amp; Settings'!$B$4,'Lesson Plans'!$AA$14&lt;&gt;"Archived"),'Lesson Plans'!$G$14,"")</f>
        <v/>
      </c>
      <c r="D36" s="26">
        <f>IF(AND('Lesson Plans'!$A$14&lt;&gt;"",'Lesson Plans'!$G$14&gt;='Lists &amp; Settings'!$B$3,'Lesson Plans'!$G$14&lt;='Lists &amp; Settings'!$B$3+'Lists &amp; Settings'!$B$4,'Lesson Plans'!$AA$14&lt;&gt;"Archived"),'Lesson Plans'!$AA$14,"")</f>
        <v/>
      </c>
      <c r="E36" s="26">
        <f>IF(AND('Lesson Plans'!$A$14&lt;&gt;"",'Lesson Plans'!$G$14&gt;='Lists &amp; Settings'!$B$3,'Lesson Plans'!$G$14&lt;='Lists &amp; Settings'!$B$3+'Lists &amp; Settings'!$B$4,'Lesson Plans'!$AA$14&lt;&gt;"Archived"),'Lesson Plans'!$AH$14,"")</f>
        <v/>
      </c>
      <c r="F36" s="26">
        <f>IF(AND('Lesson Plans'!$A$14&lt;&gt;"",'Lesson Plans'!$G$14&gt;='Lists &amp; Settings'!$B$3,'Lesson Plans'!$G$14&lt;='Lists &amp; Settings'!$B$3+'Lists &amp; Settings'!$B$4,'Lesson Plans'!$AA$14&lt;&gt;"Archived"),'Lesson Plans'!$AI$14,"")</f>
        <v/>
      </c>
    </row>
    <row r="37">
      <c r="A37">
        <f>""</f>
        <v/>
      </c>
      <c r="B37">
        <f>""</f>
        <v/>
      </c>
      <c r="C37">
        <f>""</f>
        <v/>
      </c>
      <c r="D37">
        <f>""</f>
        <v/>
      </c>
      <c r="E37">
        <f>""</f>
        <v/>
      </c>
      <c r="F37">
        <f>""</f>
        <v/>
      </c>
    </row>
    <row r="38">
      <c r="A38" s="42" t="inlineStr">
        <is>
          <t>Use the Lesson Plans sheet to add or edit records.</t>
        </is>
      </c>
    </row>
    <row r="39">
      <c r="A39">
        <f>""</f>
        <v/>
      </c>
      <c r="B39">
        <f>""</f>
        <v/>
      </c>
      <c r="C39">
        <f>""</f>
        <v/>
      </c>
      <c r="D39">
        <f>""</f>
        <v/>
      </c>
      <c r="E39">
        <f>""</f>
        <v/>
      </c>
      <c r="F39">
        <f>""</f>
        <v/>
      </c>
    </row>
    <row r="40">
      <c r="A40">
        <f>""</f>
        <v/>
      </c>
      <c r="B40">
        <f>""</f>
        <v/>
      </c>
      <c r="C40">
        <f>""</f>
        <v/>
      </c>
      <c r="D40">
        <f>""</f>
        <v/>
      </c>
      <c r="E40">
        <f>""</f>
        <v/>
      </c>
      <c r="F40">
        <f>""</f>
        <v/>
      </c>
    </row>
    <row r="41">
      <c r="A41">
        <f>""</f>
        <v/>
      </c>
      <c r="B41">
        <f>""</f>
        <v/>
      </c>
      <c r="C41">
        <f>""</f>
        <v/>
      </c>
      <c r="D41">
        <f>""</f>
        <v/>
      </c>
      <c r="E41">
        <f>""</f>
        <v/>
      </c>
      <c r="F41">
        <f>""</f>
        <v/>
      </c>
    </row>
    <row r="42">
      <c r="A42">
        <f>""</f>
        <v/>
      </c>
      <c r="B42">
        <f>""</f>
        <v/>
      </c>
      <c r="C42">
        <f>""</f>
        <v/>
      </c>
      <c r="D42">
        <f>""</f>
        <v/>
      </c>
      <c r="E42">
        <f>""</f>
        <v/>
      </c>
      <c r="F42">
        <f>""</f>
        <v/>
      </c>
    </row>
    <row r="43">
      <c r="A43">
        <f>""</f>
        <v/>
      </c>
      <c r="B43">
        <f>""</f>
        <v/>
      </c>
      <c r="C43">
        <f>""</f>
        <v/>
      </c>
      <c r="D43">
        <f>""</f>
        <v/>
      </c>
      <c r="E43">
        <f>""</f>
        <v/>
      </c>
      <c r="F43">
        <f>""</f>
        <v/>
      </c>
    </row>
    <row r="44">
      <c r="A44">
        <f>""</f>
        <v/>
      </c>
      <c r="B44">
        <f>""</f>
        <v/>
      </c>
      <c r="C44">
        <f>""</f>
        <v/>
      </c>
      <c r="D44">
        <f>""</f>
        <v/>
      </c>
      <c r="E44">
        <f>""</f>
        <v/>
      </c>
      <c r="F44">
        <f>""</f>
        <v/>
      </c>
    </row>
    <row r="45">
      <c r="A45">
        <f>""</f>
        <v/>
      </c>
      <c r="B45">
        <f>""</f>
        <v/>
      </c>
      <c r="C45">
        <f>""</f>
        <v/>
      </c>
      <c r="D45">
        <f>""</f>
        <v/>
      </c>
      <c r="E45">
        <f>""</f>
        <v/>
      </c>
      <c r="F45">
        <f>""</f>
        <v/>
      </c>
    </row>
    <row r="46">
      <c r="A46">
        <f>""</f>
        <v/>
      </c>
      <c r="B46">
        <f>""</f>
        <v/>
      </c>
      <c r="C46">
        <f>""</f>
        <v/>
      </c>
      <c r="D46">
        <f>""</f>
        <v/>
      </c>
      <c r="E46">
        <f>""</f>
        <v/>
      </c>
      <c r="F46">
        <f>""</f>
        <v/>
      </c>
    </row>
    <row r="47">
      <c r="A47">
        <f>""</f>
        <v/>
      </c>
      <c r="B47">
        <f>""</f>
        <v/>
      </c>
      <c r="C47">
        <f>""</f>
        <v/>
      </c>
      <c r="D47">
        <f>""</f>
        <v/>
      </c>
      <c r="E47">
        <f>""</f>
        <v/>
      </c>
      <c r="F47">
        <f>""</f>
        <v/>
      </c>
    </row>
    <row r="48">
      <c r="A48">
        <f>""</f>
        <v/>
      </c>
      <c r="B48">
        <f>""</f>
        <v/>
      </c>
      <c r="C48">
        <f>""</f>
        <v/>
      </c>
      <c r="D48">
        <f>""</f>
        <v/>
      </c>
      <c r="E48">
        <f>""</f>
        <v/>
      </c>
      <c r="F48">
        <f>""</f>
        <v/>
      </c>
    </row>
    <row r="49">
      <c r="A49">
        <f>""</f>
        <v/>
      </c>
      <c r="B49">
        <f>""</f>
        <v/>
      </c>
      <c r="C49">
        <f>""</f>
        <v/>
      </c>
      <c r="D49">
        <f>""</f>
        <v/>
      </c>
      <c r="E49">
        <f>""</f>
        <v/>
      </c>
      <c r="F49">
        <f>""</f>
        <v/>
      </c>
    </row>
    <row r="50">
      <c r="A50">
        <f>""</f>
        <v/>
      </c>
      <c r="B50">
        <f>""</f>
        <v/>
      </c>
      <c r="C50">
        <f>""</f>
        <v/>
      </c>
      <c r="D50">
        <f>""</f>
        <v/>
      </c>
      <c r="E50">
        <f>""</f>
        <v/>
      </c>
      <c r="F50">
        <f>""</f>
        <v/>
      </c>
    </row>
    <row r="51">
      <c r="A51">
        <f>""</f>
        <v/>
      </c>
      <c r="B51">
        <f>""</f>
        <v/>
      </c>
      <c r="C51">
        <f>""</f>
        <v/>
      </c>
      <c r="D51">
        <f>""</f>
        <v/>
      </c>
      <c r="E51">
        <f>""</f>
        <v/>
      </c>
      <c r="F51">
        <f>""</f>
        <v/>
      </c>
    </row>
    <row r="52">
      <c r="A52">
        <f>""</f>
        <v/>
      </c>
      <c r="B52">
        <f>""</f>
        <v/>
      </c>
      <c r="C52">
        <f>""</f>
        <v/>
      </c>
      <c r="D52">
        <f>""</f>
        <v/>
      </c>
      <c r="E52">
        <f>""</f>
        <v/>
      </c>
      <c r="F52">
        <f>""</f>
        <v/>
      </c>
    </row>
    <row r="53">
      <c r="A53">
        <f>""</f>
        <v/>
      </c>
      <c r="B53">
        <f>""</f>
        <v/>
      </c>
      <c r="C53">
        <f>""</f>
        <v/>
      </c>
      <c r="D53">
        <f>""</f>
        <v/>
      </c>
      <c r="E53">
        <f>""</f>
        <v/>
      </c>
      <c r="F53">
        <f>""</f>
        <v/>
      </c>
    </row>
    <row r="54">
      <c r="A54">
        <f>""</f>
        <v/>
      </c>
      <c r="B54">
        <f>""</f>
        <v/>
      </c>
      <c r="C54">
        <f>""</f>
        <v/>
      </c>
      <c r="D54">
        <f>""</f>
        <v/>
      </c>
      <c r="E54">
        <f>""</f>
        <v/>
      </c>
      <c r="F54">
        <f>""</f>
        <v/>
      </c>
    </row>
    <row r="55">
      <c r="A55">
        <f>""</f>
        <v/>
      </c>
      <c r="B55">
        <f>""</f>
        <v/>
      </c>
      <c r="C55">
        <f>""</f>
        <v/>
      </c>
      <c r="D55">
        <f>""</f>
        <v/>
      </c>
      <c r="E55">
        <f>""</f>
        <v/>
      </c>
      <c r="F55">
        <f>""</f>
        <v/>
      </c>
    </row>
    <row r="56">
      <c r="A56">
        <f>""</f>
        <v/>
      </c>
      <c r="B56">
        <f>""</f>
        <v/>
      </c>
      <c r="C56">
        <f>""</f>
        <v/>
      </c>
      <c r="D56">
        <f>""</f>
        <v/>
      </c>
      <c r="E56">
        <f>""</f>
        <v/>
      </c>
      <c r="F56">
        <f>""</f>
        <v/>
      </c>
    </row>
    <row r="57">
      <c r="A57">
        <f>""</f>
        <v/>
      </c>
      <c r="B57">
        <f>""</f>
        <v/>
      </c>
      <c r="C57">
        <f>""</f>
        <v/>
      </c>
      <c r="D57">
        <f>""</f>
        <v/>
      </c>
      <c r="E57">
        <f>""</f>
        <v/>
      </c>
      <c r="F57">
        <f>""</f>
        <v/>
      </c>
    </row>
    <row r="58">
      <c r="A58">
        <f>""</f>
        <v/>
      </c>
      <c r="B58">
        <f>""</f>
        <v/>
      </c>
      <c r="C58">
        <f>""</f>
        <v/>
      </c>
      <c r="D58">
        <f>""</f>
        <v/>
      </c>
      <c r="E58">
        <f>""</f>
        <v/>
      </c>
      <c r="F58">
        <f>""</f>
        <v/>
      </c>
    </row>
    <row r="59">
      <c r="A59">
        <f>""</f>
        <v/>
      </c>
      <c r="B59">
        <f>""</f>
        <v/>
      </c>
      <c r="C59">
        <f>""</f>
        <v/>
      </c>
      <c r="D59">
        <f>""</f>
        <v/>
      </c>
      <c r="E59">
        <f>""</f>
        <v/>
      </c>
      <c r="F59">
        <f>""</f>
        <v/>
      </c>
    </row>
    <row r="60">
      <c r="A60">
        <f>""</f>
        <v/>
      </c>
      <c r="B60">
        <f>""</f>
        <v/>
      </c>
      <c r="C60">
        <f>""</f>
        <v/>
      </c>
      <c r="D60">
        <f>""</f>
        <v/>
      </c>
      <c r="E60">
        <f>""</f>
        <v/>
      </c>
      <c r="F60">
        <f>""</f>
        <v/>
      </c>
    </row>
    <row r="61">
      <c r="A61">
        <f>""</f>
        <v/>
      </c>
      <c r="B61">
        <f>""</f>
        <v/>
      </c>
      <c r="C61">
        <f>""</f>
        <v/>
      </c>
      <c r="D61">
        <f>""</f>
        <v/>
      </c>
      <c r="E61">
        <f>""</f>
        <v/>
      </c>
      <c r="F61">
        <f>""</f>
        <v/>
      </c>
    </row>
    <row r="62">
      <c r="A62">
        <f>""</f>
        <v/>
      </c>
      <c r="B62">
        <f>""</f>
        <v/>
      </c>
      <c r="C62">
        <f>""</f>
        <v/>
      </c>
      <c r="D62">
        <f>""</f>
        <v/>
      </c>
      <c r="E62">
        <f>""</f>
        <v/>
      </c>
      <c r="F62">
        <f>""</f>
        <v/>
      </c>
    </row>
    <row r="63">
      <c r="A63">
        <f>""</f>
        <v/>
      </c>
      <c r="B63">
        <f>""</f>
        <v/>
      </c>
      <c r="C63">
        <f>""</f>
        <v/>
      </c>
      <c r="D63">
        <f>""</f>
        <v/>
      </c>
      <c r="E63">
        <f>""</f>
        <v/>
      </c>
      <c r="F63">
        <f>""</f>
        <v/>
      </c>
    </row>
    <row r="64">
      <c r="A64">
        <f>""</f>
        <v/>
      </c>
      <c r="B64">
        <f>""</f>
        <v/>
      </c>
      <c r="C64">
        <f>""</f>
        <v/>
      </c>
      <c r="D64">
        <f>""</f>
        <v/>
      </c>
      <c r="E64">
        <f>""</f>
        <v/>
      </c>
      <c r="F64">
        <f>""</f>
        <v/>
      </c>
    </row>
    <row r="65">
      <c r="A65">
        <f>""</f>
        <v/>
      </c>
      <c r="B65">
        <f>""</f>
        <v/>
      </c>
      <c r="C65">
        <f>""</f>
        <v/>
      </c>
      <c r="D65">
        <f>""</f>
        <v/>
      </c>
      <c r="E65">
        <f>""</f>
        <v/>
      </c>
      <c r="F65">
        <f>""</f>
        <v/>
      </c>
    </row>
    <row r="66">
      <c r="A66">
        <f>""</f>
        <v/>
      </c>
      <c r="B66">
        <f>""</f>
        <v/>
      </c>
      <c r="C66">
        <f>""</f>
        <v/>
      </c>
      <c r="D66">
        <f>""</f>
        <v/>
      </c>
      <c r="E66">
        <f>""</f>
        <v/>
      </c>
      <c r="F66">
        <f>""</f>
        <v/>
      </c>
    </row>
    <row r="67">
      <c r="A67">
        <f>""</f>
        <v/>
      </c>
      <c r="B67">
        <f>""</f>
        <v/>
      </c>
      <c r="C67">
        <f>""</f>
        <v/>
      </c>
      <c r="D67">
        <f>""</f>
        <v/>
      </c>
      <c r="E67">
        <f>""</f>
        <v/>
      </c>
      <c r="F67">
        <f>""</f>
        <v/>
      </c>
    </row>
    <row r="68">
      <c r="A68">
        <f>""</f>
        <v/>
      </c>
      <c r="B68">
        <f>""</f>
        <v/>
      </c>
      <c r="C68">
        <f>""</f>
        <v/>
      </c>
      <c r="D68">
        <f>""</f>
        <v/>
      </c>
      <c r="E68">
        <f>""</f>
        <v/>
      </c>
      <c r="F68">
        <f>""</f>
        <v/>
      </c>
    </row>
    <row r="69">
      <c r="A69">
        <f>""</f>
        <v/>
      </c>
      <c r="B69">
        <f>""</f>
        <v/>
      </c>
      <c r="C69">
        <f>""</f>
        <v/>
      </c>
      <c r="D69">
        <f>""</f>
        <v/>
      </c>
      <c r="E69">
        <f>""</f>
        <v/>
      </c>
      <c r="F69">
        <f>""</f>
        <v/>
      </c>
    </row>
    <row r="70">
      <c r="A70">
        <f>""</f>
        <v/>
      </c>
      <c r="B70">
        <f>""</f>
        <v/>
      </c>
      <c r="C70">
        <f>""</f>
        <v/>
      </c>
      <c r="D70">
        <f>""</f>
        <v/>
      </c>
      <c r="E70">
        <f>""</f>
        <v/>
      </c>
      <c r="F70">
        <f>""</f>
        <v/>
      </c>
    </row>
    <row r="71">
      <c r="A71">
        <f>""</f>
        <v/>
      </c>
      <c r="B71">
        <f>""</f>
        <v/>
      </c>
      <c r="C71">
        <f>""</f>
        <v/>
      </c>
      <c r="D71">
        <f>""</f>
        <v/>
      </c>
      <c r="E71">
        <f>""</f>
        <v/>
      </c>
      <c r="F71">
        <f>""</f>
        <v/>
      </c>
    </row>
    <row r="72">
      <c r="A72">
        <f>""</f>
        <v/>
      </c>
      <c r="B72">
        <f>""</f>
        <v/>
      </c>
      <c r="C72">
        <f>""</f>
        <v/>
      </c>
      <c r="D72">
        <f>""</f>
        <v/>
      </c>
      <c r="E72">
        <f>""</f>
        <v/>
      </c>
      <c r="F72">
        <f>""</f>
        <v/>
      </c>
    </row>
    <row r="73">
      <c r="A73">
        <f>""</f>
        <v/>
      </c>
      <c r="B73">
        <f>""</f>
        <v/>
      </c>
      <c r="C73">
        <f>""</f>
        <v/>
      </c>
      <c r="D73">
        <f>""</f>
        <v/>
      </c>
      <c r="E73">
        <f>""</f>
        <v/>
      </c>
      <c r="F73">
        <f>""</f>
        <v/>
      </c>
    </row>
    <row r="74">
      <c r="A74">
        <f>""</f>
        <v/>
      </c>
      <c r="B74">
        <f>""</f>
        <v/>
      </c>
      <c r="C74">
        <f>""</f>
        <v/>
      </c>
      <c r="D74">
        <f>""</f>
        <v/>
      </c>
      <c r="E74">
        <f>""</f>
        <v/>
      </c>
      <c r="F74">
        <f>""</f>
        <v/>
      </c>
    </row>
    <row r="75">
      <c r="A75">
        <f>""</f>
        <v/>
      </c>
      <c r="B75">
        <f>""</f>
        <v/>
      </c>
      <c r="C75">
        <f>""</f>
        <v/>
      </c>
      <c r="D75">
        <f>""</f>
        <v/>
      </c>
      <c r="E75">
        <f>""</f>
        <v/>
      </c>
      <c r="F75">
        <f>""</f>
        <v/>
      </c>
    </row>
    <row r="76">
      <c r="A76">
        <f>""</f>
        <v/>
      </c>
      <c r="B76">
        <f>""</f>
        <v/>
      </c>
      <c r="C76">
        <f>""</f>
        <v/>
      </c>
      <c r="D76">
        <f>""</f>
        <v/>
      </c>
      <c r="E76">
        <f>""</f>
        <v/>
      </c>
      <c r="F76">
        <f>""</f>
        <v/>
      </c>
    </row>
    <row r="77">
      <c r="A77">
        <f>""</f>
        <v/>
      </c>
      <c r="B77">
        <f>""</f>
        <v/>
      </c>
      <c r="C77">
        <f>""</f>
        <v/>
      </c>
      <c r="D77">
        <f>""</f>
        <v/>
      </c>
      <c r="E77">
        <f>""</f>
        <v/>
      </c>
      <c r="F77">
        <f>""</f>
        <v/>
      </c>
    </row>
    <row r="78">
      <c r="A78">
        <f>""</f>
        <v/>
      </c>
      <c r="B78">
        <f>""</f>
        <v/>
      </c>
      <c r="C78">
        <f>""</f>
        <v/>
      </c>
      <c r="D78">
        <f>""</f>
        <v/>
      </c>
      <c r="E78">
        <f>""</f>
        <v/>
      </c>
      <c r="F78">
        <f>""</f>
        <v/>
      </c>
    </row>
    <row r="79">
      <c r="A79">
        <f>""</f>
        <v/>
      </c>
      <c r="B79">
        <f>""</f>
        <v/>
      </c>
      <c r="C79">
        <f>""</f>
        <v/>
      </c>
      <c r="D79">
        <f>""</f>
        <v/>
      </c>
      <c r="E79">
        <f>""</f>
        <v/>
      </c>
      <c r="F79">
        <f>""</f>
        <v/>
      </c>
    </row>
    <row r="80">
      <c r="A80">
        <f>""</f>
        <v/>
      </c>
      <c r="B80">
        <f>""</f>
        <v/>
      </c>
      <c r="C80">
        <f>""</f>
        <v/>
      </c>
      <c r="D80">
        <f>""</f>
        <v/>
      </c>
      <c r="E80">
        <f>""</f>
        <v/>
      </c>
      <c r="F80">
        <f>""</f>
        <v/>
      </c>
    </row>
    <row r="81">
      <c r="A81">
        <f>""</f>
        <v/>
      </c>
      <c r="B81">
        <f>""</f>
        <v/>
      </c>
      <c r="C81">
        <f>""</f>
        <v/>
      </c>
      <c r="D81">
        <f>""</f>
        <v/>
      </c>
      <c r="E81">
        <f>""</f>
        <v/>
      </c>
      <c r="F81">
        <f>""</f>
        <v/>
      </c>
    </row>
    <row r="82">
      <c r="A82">
        <f>""</f>
        <v/>
      </c>
      <c r="B82">
        <f>""</f>
        <v/>
      </c>
      <c r="C82">
        <f>""</f>
        <v/>
      </c>
      <c r="D82">
        <f>""</f>
        <v/>
      </c>
      <c r="E82">
        <f>""</f>
        <v/>
      </c>
      <c r="F82">
        <f>""</f>
        <v/>
      </c>
    </row>
    <row r="83">
      <c r="A83">
        <f>""</f>
        <v/>
      </c>
      <c r="B83">
        <f>""</f>
        <v/>
      </c>
      <c r="C83">
        <f>""</f>
        <v/>
      </c>
      <c r="D83">
        <f>""</f>
        <v/>
      </c>
      <c r="E83">
        <f>""</f>
        <v/>
      </c>
      <c r="F83">
        <f>""</f>
        <v/>
      </c>
    </row>
    <row r="84">
      <c r="A84">
        <f>""</f>
        <v/>
      </c>
      <c r="B84">
        <f>""</f>
        <v/>
      </c>
      <c r="C84">
        <f>""</f>
        <v/>
      </c>
      <c r="D84">
        <f>""</f>
        <v/>
      </c>
      <c r="E84">
        <f>""</f>
        <v/>
      </c>
      <c r="F84">
        <f>""</f>
        <v/>
      </c>
    </row>
    <row r="85">
      <c r="A85">
        <f>""</f>
        <v/>
      </c>
      <c r="B85">
        <f>""</f>
        <v/>
      </c>
      <c r="C85">
        <f>""</f>
        <v/>
      </c>
      <c r="D85">
        <f>""</f>
        <v/>
      </c>
      <c r="E85">
        <f>""</f>
        <v/>
      </c>
      <c r="F85">
        <f>""</f>
        <v/>
      </c>
    </row>
    <row r="86">
      <c r="A86">
        <f>""</f>
        <v/>
      </c>
      <c r="B86">
        <f>""</f>
        <v/>
      </c>
      <c r="C86">
        <f>""</f>
        <v/>
      </c>
      <c r="D86">
        <f>""</f>
        <v/>
      </c>
      <c r="E86">
        <f>""</f>
        <v/>
      </c>
      <c r="F86">
        <f>""</f>
        <v/>
      </c>
    </row>
    <row r="87">
      <c r="A87">
        <f>""</f>
        <v/>
      </c>
      <c r="B87">
        <f>""</f>
        <v/>
      </c>
      <c r="C87">
        <f>""</f>
        <v/>
      </c>
      <c r="D87">
        <f>""</f>
        <v/>
      </c>
      <c r="E87">
        <f>""</f>
        <v/>
      </c>
      <c r="F87">
        <f>""</f>
        <v/>
      </c>
    </row>
    <row r="88">
      <c r="A88">
        <f>""</f>
        <v/>
      </c>
      <c r="B88">
        <f>""</f>
        <v/>
      </c>
      <c r="C88">
        <f>""</f>
        <v/>
      </c>
      <c r="D88">
        <f>""</f>
        <v/>
      </c>
      <c r="E88">
        <f>""</f>
        <v/>
      </c>
      <c r="F88">
        <f>""</f>
        <v/>
      </c>
    </row>
    <row r="89">
      <c r="A89">
        <f>""</f>
        <v/>
      </c>
      <c r="B89">
        <f>""</f>
        <v/>
      </c>
      <c r="C89">
        <f>""</f>
        <v/>
      </c>
      <c r="D89">
        <f>""</f>
        <v/>
      </c>
      <c r="E89">
        <f>""</f>
        <v/>
      </c>
      <c r="F89">
        <f>""</f>
        <v/>
      </c>
    </row>
    <row r="90">
      <c r="A90">
        <f>""</f>
        <v/>
      </c>
      <c r="B90">
        <f>""</f>
        <v/>
      </c>
      <c r="C90">
        <f>""</f>
        <v/>
      </c>
      <c r="D90">
        <f>""</f>
        <v/>
      </c>
      <c r="E90">
        <f>""</f>
        <v/>
      </c>
      <c r="F90">
        <f>""</f>
        <v/>
      </c>
    </row>
    <row r="91">
      <c r="A91">
        <f>""</f>
        <v/>
      </c>
      <c r="B91">
        <f>""</f>
        <v/>
      </c>
      <c r="C91">
        <f>""</f>
        <v/>
      </c>
      <c r="D91">
        <f>""</f>
        <v/>
      </c>
      <c r="E91">
        <f>""</f>
        <v/>
      </c>
      <c r="F91">
        <f>""</f>
        <v/>
      </c>
    </row>
    <row r="92">
      <c r="A92">
        <f>""</f>
        <v/>
      </c>
      <c r="B92">
        <f>""</f>
        <v/>
      </c>
      <c r="C92">
        <f>""</f>
        <v/>
      </c>
      <c r="D92">
        <f>""</f>
        <v/>
      </c>
      <c r="E92">
        <f>""</f>
        <v/>
      </c>
      <c r="F92">
        <f>""</f>
        <v/>
      </c>
    </row>
    <row r="93">
      <c r="A93">
        <f>""</f>
        <v/>
      </c>
      <c r="B93">
        <f>""</f>
        <v/>
      </c>
      <c r="C93">
        <f>""</f>
        <v/>
      </c>
      <c r="D93">
        <f>""</f>
        <v/>
      </c>
      <c r="E93">
        <f>""</f>
        <v/>
      </c>
      <c r="F93">
        <f>""</f>
        <v/>
      </c>
    </row>
    <row r="94">
      <c r="A94">
        <f>""</f>
        <v/>
      </c>
      <c r="B94">
        <f>""</f>
        <v/>
      </c>
      <c r="C94">
        <f>""</f>
        <v/>
      </c>
      <c r="D94">
        <f>""</f>
        <v/>
      </c>
      <c r="E94">
        <f>""</f>
        <v/>
      </c>
      <c r="F94">
        <f>""</f>
        <v/>
      </c>
    </row>
    <row r="95">
      <c r="A95">
        <f>""</f>
        <v/>
      </c>
      <c r="B95">
        <f>""</f>
        <v/>
      </c>
      <c r="C95">
        <f>""</f>
        <v/>
      </c>
      <c r="D95">
        <f>""</f>
        <v/>
      </c>
      <c r="E95">
        <f>""</f>
        <v/>
      </c>
      <c r="F95">
        <f>""</f>
        <v/>
      </c>
    </row>
    <row r="96">
      <c r="A96">
        <f>""</f>
        <v/>
      </c>
      <c r="B96">
        <f>""</f>
        <v/>
      </c>
      <c r="C96">
        <f>""</f>
        <v/>
      </c>
      <c r="D96">
        <f>""</f>
        <v/>
      </c>
      <c r="E96">
        <f>""</f>
        <v/>
      </c>
      <c r="F96">
        <f>""</f>
        <v/>
      </c>
    </row>
    <row r="97">
      <c r="A97">
        <f>""</f>
        <v/>
      </c>
      <c r="B97">
        <f>""</f>
        <v/>
      </c>
      <c r="C97">
        <f>""</f>
        <v/>
      </c>
      <c r="D97">
        <f>""</f>
        <v/>
      </c>
      <c r="E97">
        <f>""</f>
        <v/>
      </c>
      <c r="F97">
        <f>""</f>
        <v/>
      </c>
    </row>
    <row r="98">
      <c r="A98">
        <f>""</f>
        <v/>
      </c>
      <c r="B98">
        <f>""</f>
        <v/>
      </c>
      <c r="C98">
        <f>""</f>
        <v/>
      </c>
      <c r="D98">
        <f>""</f>
        <v/>
      </c>
      <c r="E98">
        <f>""</f>
        <v/>
      </c>
      <c r="F98">
        <f>""</f>
        <v/>
      </c>
    </row>
    <row r="99">
      <c r="A99">
        <f>""</f>
        <v/>
      </c>
      <c r="B99">
        <f>""</f>
        <v/>
      </c>
      <c r="C99">
        <f>""</f>
        <v/>
      </c>
      <c r="D99">
        <f>""</f>
        <v/>
      </c>
      <c r="E99">
        <f>""</f>
        <v/>
      </c>
      <c r="F99">
        <f>""</f>
        <v/>
      </c>
    </row>
    <row r="100">
      <c r="A100">
        <f>""</f>
        <v/>
      </c>
      <c r="B100">
        <f>""</f>
        <v/>
      </c>
      <c r="C100">
        <f>""</f>
        <v/>
      </c>
      <c r="D100">
        <f>""</f>
        <v/>
      </c>
      <c r="E100">
        <f>""</f>
        <v/>
      </c>
      <c r="F100">
        <f>""</f>
        <v/>
      </c>
    </row>
    <row r="101">
      <c r="A101">
        <f>""</f>
        <v/>
      </c>
      <c r="B101">
        <f>""</f>
        <v/>
      </c>
      <c r="C101">
        <f>""</f>
        <v/>
      </c>
      <c r="D101">
        <f>""</f>
        <v/>
      </c>
      <c r="E101">
        <f>""</f>
        <v/>
      </c>
      <c r="F101">
        <f>""</f>
        <v/>
      </c>
    </row>
  </sheetData>
  <mergeCells count="2">
    <mergeCell ref="A38:F38"/>
    <mergeCell ref="A1:L1"/>
  </mergeCells>
  <pageMargins left="0.75" right="0.75" top="1" bottom="1" header="0.5" footer="0.5"/>
  <pageSetup orientation="landscape" fitToHeight="0" fitToWidth="1"/>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AI204"/>
  <sheetViews>
    <sheetView showGridLines="0" zoomScale="90" workbookViewId="0">
      <pane ySplit="4" topLeftCell="A5" activePane="bottomLeft" state="frozen"/>
      <selection pane="bottomLeft" activeCell="A1" sqref="A1"/>
    </sheetView>
  </sheetViews>
  <sheetFormatPr baseColWidth="8" defaultRowHeight="15"/>
  <cols>
    <col width="15" customWidth="1" min="1" max="1"/>
    <col width="28" customWidth="1" min="2" max="2"/>
    <col width="24" customWidth="1" min="3" max="3"/>
    <col width="16" customWidth="1" min="4" max="4"/>
    <col width="20" customWidth="1" min="5" max="5"/>
    <col width="20" customWidth="1" min="6" max="6"/>
    <col width="13" customWidth="1" min="7" max="7"/>
    <col width="14" customWidth="1" min="8" max="8"/>
    <col width="14" customWidth="1" min="9" max="9"/>
    <col width="24" customWidth="1" min="10" max="10"/>
    <col width="36" customWidth="1" min="11" max="11"/>
    <col width="36" customWidth="1" min="12" max="12"/>
    <col width="30" customWidth="1" min="13" max="13"/>
    <col width="30" customWidth="1" min="14" max="14"/>
    <col width="12" customWidth="1" min="15" max="15"/>
    <col width="30" customWidth="1" min="16" max="16"/>
    <col width="12" customWidth="1" min="17" max="17"/>
    <col width="30" customWidth="1" min="18" max="18"/>
    <col width="12" customWidth="1" min="19" max="19"/>
    <col width="30" customWidth="1" min="20" max="20"/>
    <col width="12" customWidth="1" min="21" max="21"/>
    <col width="30" customWidth="1" min="22" max="22"/>
    <col width="12" customWidth="1" min="23" max="23"/>
    <col width="34" customWidth="1" min="24" max="24"/>
    <col width="34" customWidth="1" min="25" max="25"/>
    <col width="34" customWidth="1" min="26" max="26"/>
    <col width="18" customWidth="1" min="27" max="27"/>
    <col width="14" customWidth="1" min="28" max="28"/>
    <col width="14" customWidth="1" min="29" max="29"/>
    <col width="30" customWidth="1" min="30" max="30"/>
    <col width="14" customWidth="1" min="31" max="31"/>
    <col width="14" customWidth="1" min="32" max="32"/>
    <col width="20" customWidth="1" min="33" max="33"/>
    <col width="20" customWidth="1" min="34" max="34"/>
    <col width="20" customWidth="1" min="35" max="35"/>
  </cols>
  <sheetData>
    <row r="1" ht="28" customHeight="1">
      <c r="A1" s="1" t="inlineStr">
        <is>
          <t>Lesson Plans</t>
        </is>
      </c>
    </row>
    <row r="2" ht="28" customHeight="1">
      <c r="A2" s="2" t="inlineStr">
        <is>
          <t>Enter one lesson per row. Yellow cells are editable; gray cells are calculated. Do not enter student names or other student-level information.</t>
        </is>
      </c>
    </row>
    <row r="4" ht="42" customHeight="1">
      <c r="A4" s="22" t="inlineStr">
        <is>
          <t>Plan ID</t>
        </is>
      </c>
      <c r="B4" s="22" t="inlineStr">
        <is>
          <t>Lesson Title</t>
        </is>
      </c>
      <c r="C4" s="22" t="inlineStr">
        <is>
          <t>Course/Program</t>
        </is>
      </c>
      <c r="D4" s="22" t="inlineStr">
        <is>
          <t>Grade/Band</t>
        </is>
      </c>
      <c r="E4" s="22" t="inlineStr">
        <is>
          <t>Subject/Topic Area</t>
        </is>
      </c>
      <c r="F4" s="22" t="inlineStr">
        <is>
          <t>Instructor/Owner</t>
        </is>
      </c>
      <c r="G4" s="22" t="inlineStr">
        <is>
          <t>Lesson Date</t>
        </is>
      </c>
      <c r="H4" s="22" t="inlineStr">
        <is>
          <t>Scheduled Duration (Minutes)</t>
        </is>
      </c>
      <c r="I4" s="22" t="inlineStr">
        <is>
          <t>Delivery Mode</t>
        </is>
      </c>
      <c r="J4" s="22" t="inlineStr">
        <is>
          <t>Standard/Competency</t>
        </is>
      </c>
      <c r="K4" s="22" t="inlineStr">
        <is>
          <t>Learning Objective</t>
        </is>
      </c>
      <c r="L4" s="22" t="inlineStr">
        <is>
          <t>Success Criteria</t>
        </is>
      </c>
      <c r="M4" s="22" t="inlineStr">
        <is>
          <t>Materials/Resources</t>
        </is>
      </c>
      <c r="N4" s="22" t="inlineStr">
        <is>
          <t>Opening/Warm-Up</t>
        </is>
      </c>
      <c r="O4" s="22" t="inlineStr">
        <is>
          <t>Opening Minutes</t>
        </is>
      </c>
      <c r="P4" s="22" t="inlineStr">
        <is>
          <t>Direct Instruction</t>
        </is>
      </c>
      <c r="Q4" s="22" t="inlineStr">
        <is>
          <t>Direct Instruction Minutes</t>
        </is>
      </c>
      <c r="R4" s="22" t="inlineStr">
        <is>
          <t>Guided Practice</t>
        </is>
      </c>
      <c r="S4" s="22" t="inlineStr">
        <is>
          <t>Guided Practice Minutes</t>
        </is>
      </c>
      <c r="T4" s="22" t="inlineStr">
        <is>
          <t>Independent Practice</t>
        </is>
      </c>
      <c r="U4" s="22" t="inlineStr">
        <is>
          <t>Independent Practice Minutes</t>
        </is>
      </c>
      <c r="V4" s="22" t="inlineStr">
        <is>
          <t>Closure/Reflection</t>
        </is>
      </c>
      <c r="W4" s="22" t="inlineStr">
        <is>
          <t>Closure Minutes</t>
        </is>
      </c>
      <c r="X4" s="22" t="inlineStr">
        <is>
          <t>Differentiation/Supports</t>
        </is>
      </c>
      <c r="Y4" s="22" t="inlineStr">
        <is>
          <t>Assessment/Evidence</t>
        </is>
      </c>
      <c r="Z4" s="22" t="inlineStr">
        <is>
          <t>Follow-Up/Homework</t>
        </is>
      </c>
      <c r="AA4" s="22" t="inlineStr">
        <is>
          <t>Status</t>
        </is>
      </c>
      <c r="AB4" s="22" t="inlineStr">
        <is>
          <t>Review Due Date</t>
        </is>
      </c>
      <c r="AC4" s="22" t="inlineStr">
        <is>
          <t>Last Reviewed Date</t>
        </is>
      </c>
      <c r="AD4" s="22" t="inlineStr">
        <is>
          <t>Notes</t>
        </is>
      </c>
      <c r="AE4" s="22" t="inlineStr">
        <is>
          <t>Planned Activity Minutes</t>
        </is>
      </c>
      <c r="AF4" s="22" t="inlineStr">
        <is>
          <t>Time Variance</t>
        </is>
      </c>
      <c r="AG4" s="22" t="inlineStr">
        <is>
          <t>Timing Check</t>
        </is>
      </c>
      <c r="AH4" s="22" t="inlineStr">
        <is>
          <t>Readiness Check</t>
        </is>
      </c>
      <c r="AI4" s="22" t="inlineStr">
        <is>
          <t>Review Alert</t>
        </is>
      </c>
    </row>
    <row r="5" ht="42" customHeight="1">
      <c r="A5" s="32" t="inlineStr">
        <is>
          <t>LP-2026-001</t>
        </is>
      </c>
      <c r="B5" s="32" t="inlineStr">
        <is>
          <t>Identifying Main Ideas</t>
        </is>
      </c>
      <c r="C5" s="32" t="inlineStr">
        <is>
          <t>Pine Ridge Learning Lab</t>
        </is>
      </c>
      <c r="D5" s="33" t="inlineStr">
        <is>
          <t>Grades 6–8</t>
        </is>
      </c>
      <c r="E5" s="33" t="inlineStr">
        <is>
          <t>English Language Arts</t>
        </is>
      </c>
      <c r="F5" s="32" t="inlineStr">
        <is>
          <t>Jordan Ellis</t>
        </is>
      </c>
      <c r="G5" s="34" t="n">
        <v>46273</v>
      </c>
      <c r="H5" s="33" t="n">
        <v>50</v>
      </c>
      <c r="I5" s="33" t="inlineStr">
        <is>
          <t>In Person</t>
        </is>
      </c>
      <c r="J5" s="32" t="inlineStr">
        <is>
          <t>Determine a central idea and supporting details</t>
        </is>
      </c>
      <c r="K5" s="32" t="inlineStr">
        <is>
          <t>Learners will identify the main idea and two supporting details in an informational paragraph.</t>
        </is>
      </c>
      <c r="L5" s="32" t="inlineStr">
        <is>
          <t>Correctly identify the main idea and at least two relevant details in 4 of 5 examples.</t>
        </is>
      </c>
      <c r="M5" s="32" t="inlineStr">
        <is>
          <t>Sample paragraphs, highlighters, chart paper</t>
        </is>
      </c>
      <c r="N5" s="32" t="inlineStr">
        <is>
          <t>Sort topic and detail statements.</t>
        </is>
      </c>
      <c r="O5" s="33" t="n">
        <v>5</v>
      </c>
      <c r="P5" s="32" t="inlineStr">
        <is>
          <t>Model a think-aloud with one paragraph.</t>
        </is>
      </c>
      <c r="Q5" s="33" t="n">
        <v>10</v>
      </c>
      <c r="R5" s="32" t="inlineStr">
        <is>
          <t>Annotate a paragraph as a group.</t>
        </is>
      </c>
      <c r="S5" s="33" t="n">
        <v>15</v>
      </c>
      <c r="T5" s="32" t="inlineStr">
        <is>
          <t>Analyze two short paragraphs.</t>
        </is>
      </c>
      <c r="U5" s="33" t="n">
        <v>15</v>
      </c>
      <c r="V5" s="32" t="inlineStr">
        <is>
          <t>Share one clue that revealed the main idea.</t>
        </is>
      </c>
      <c r="W5" s="33" t="n">
        <v>5</v>
      </c>
      <c r="X5" s="32" t="inlineStr">
        <is>
          <t>Provide sentence frames and a color-coded detail guide.</t>
        </is>
      </c>
      <c r="Y5" s="32" t="inlineStr">
        <is>
          <t>Five-item paragraph analysis exit check</t>
        </is>
      </c>
      <c r="Z5" s="32" t="inlineStr">
        <is>
          <t>Read a short article and mark its main idea.</t>
        </is>
      </c>
      <c r="AA5" s="33" t="inlineStr">
        <is>
          <t>Ready to Teach</t>
        </is>
      </c>
      <c r="AB5" s="34" t="n">
        <v>46371</v>
      </c>
      <c r="AC5" s="34" t="n">
        <v>46262</v>
      </c>
      <c r="AD5" s="32" t="inlineStr">
        <is>
          <t>Materials prepared.</t>
        </is>
      </c>
      <c r="AE5" s="35">
        <f>IF($A5="","",SUM($O5,$Q5,$S5,$U5,$W5))</f>
        <v/>
      </c>
      <c r="AF5" s="35">
        <f>IF(OR($A5="",$H5=""),"",$AE5-$H5)</f>
        <v/>
      </c>
      <c r="AG5" s="36">
        <f>IF($A5="","",IF($H5="","Missing duration",IF($AE5=0,"No timing entered",IF(ABS($AF5)&lt;='Lists &amp; Settings'!$B$5,"Within range",IF($AF5&gt;0,"Over planned","Under planned")))))</f>
        <v/>
      </c>
      <c r="AH5" s="36">
        <f>IF($A5="","",IF(COUNTA($A5,$B5,$C5,$G5,$H5,$K5,$L5,$Y5,$AA5)=9,"Complete","Missing required fields"))</f>
        <v/>
      </c>
      <c r="AI5" s="36">
        <f>IF($A5="","",IF($AA5="Archived","",IF($AB5="","No review date",IF($AB5&lt;'Lists &amp; Settings'!$B$3,"Overdue",IF($AB5&lt;='Lists &amp; Settings'!$B$3+'Lists &amp; Settings'!$B$6,"Due soon","Current")))))</f>
        <v/>
      </c>
    </row>
    <row r="6" ht="42" customHeight="1">
      <c r="A6" s="32" t="inlineStr">
        <is>
          <t>LP-2026-002</t>
        </is>
      </c>
      <c r="B6" s="32" t="inlineStr">
        <is>
          <t>Ratios in Everyday Decisions</t>
        </is>
      </c>
      <c r="C6" s="32" t="inlineStr">
        <is>
          <t>Harbor Point Academy</t>
        </is>
      </c>
      <c r="D6" s="33" t="inlineStr">
        <is>
          <t>Grades 6–8</t>
        </is>
      </c>
      <c r="E6" s="33" t="inlineStr">
        <is>
          <t>Mathematics</t>
        </is>
      </c>
      <c r="F6" s="32" t="inlineStr">
        <is>
          <t>Casey Morgan</t>
        </is>
      </c>
      <c r="G6" s="34" t="n">
        <v>46275</v>
      </c>
      <c r="H6" s="33" t="n">
        <v>60</v>
      </c>
      <c r="I6" s="33" t="inlineStr">
        <is>
          <t>Hybrid</t>
        </is>
      </c>
      <c r="J6" s="32" t="inlineStr">
        <is>
          <t>Use ratio reasoning to solve contextual problems</t>
        </is>
      </c>
      <c r="K6" s="32" t="inlineStr">
        <is>
          <t>Learners will represent and compare ratios from practical scenarios.</t>
        </is>
      </c>
      <c r="L6" s="32" t="inlineStr">
        <is>
          <t>Solve at least 4 of 5 ratio problems and explain one comparison.</t>
        </is>
      </c>
      <c r="M6" s="32" t="inlineStr">
        <is>
          <t>Ratio cards, virtual whiteboard, practice sheet</t>
        </is>
      </c>
      <c r="N6" s="32" t="inlineStr">
        <is>
          <t>Compare two drink-mix recipes.</t>
        </is>
      </c>
      <c r="O6" s="33" t="n">
        <v>8</v>
      </c>
      <c r="P6" s="32" t="inlineStr">
        <is>
          <t>Demonstrate ratio notation and equivalent ratios.</t>
        </is>
      </c>
      <c r="Q6" s="33" t="n">
        <v>12</v>
      </c>
      <c r="R6" s="32" t="inlineStr">
        <is>
          <t>Solve two scenarios in pairs.</t>
        </is>
      </c>
      <c r="S6" s="33" t="n">
        <v>15</v>
      </c>
      <c r="T6" s="32" t="inlineStr">
        <is>
          <t>Complete individual ratio problems.</t>
        </is>
      </c>
      <c r="U6" s="33" t="n">
        <v>20</v>
      </c>
      <c r="V6" s="32" t="inlineStr">
        <is>
          <t>Explain one ratio comparison.</t>
        </is>
      </c>
      <c r="W6" s="33" t="n">
        <v>5</v>
      </c>
      <c r="X6" s="32" t="inlineStr">
        <is>
          <t>Offer ratio tables and an optional challenge scenario.</t>
        </is>
      </c>
      <c r="Y6" s="32" t="inlineStr">
        <is>
          <t>Five contextual ratio problems plus written explanation</t>
        </is>
      </c>
      <c r="Z6" s="32" t="inlineStr">
        <is>
          <t>Find one ratio example at home or work.</t>
        </is>
      </c>
      <c r="AA6" s="33" t="inlineStr">
        <is>
          <t>In Review</t>
        </is>
      </c>
      <c r="AB6" s="34" t="n">
        <v>46274</v>
      </c>
      <c r="AC6" s="34" t="n">
        <v>46264</v>
      </c>
      <c r="AD6" s="32" t="inlineStr">
        <is>
          <t>Confirm virtual breakout timing.</t>
        </is>
      </c>
      <c r="AE6" s="35">
        <f>IF($A6="","",SUM($O6,$Q6,$S6,$U6,$W6))</f>
        <v/>
      </c>
      <c r="AF6" s="35">
        <f>IF(OR($A6="",$H6=""),"",$AE6-$H6)</f>
        <v/>
      </c>
      <c r="AG6" s="36">
        <f>IF($A6="","",IF($H6="","Missing duration",IF($AE6=0,"No timing entered",IF(ABS($AF6)&lt;='Lists &amp; Settings'!$B$5,"Within range",IF($AF6&gt;0,"Over planned","Under planned")))))</f>
        <v/>
      </c>
      <c r="AH6" s="36">
        <f>IF($A6="","",IF(COUNTA($A6,$B6,$C6,$G6,$H6,$K6,$L6,$Y6,$AA6)=9,"Complete","Missing required fields"))</f>
        <v/>
      </c>
      <c r="AI6" s="36">
        <f>IF($A6="","",IF($AA6="Archived","",IF($AB6="","No review date",IF($AB6&lt;'Lists &amp; Settings'!$B$3,"Overdue",IF($AB6&lt;='Lists &amp; Settings'!$B$3+'Lists &amp; Settings'!$B$6,"Due soon","Current")))))</f>
        <v/>
      </c>
    </row>
    <row r="7" ht="42" customHeight="1">
      <c r="A7" s="32" t="inlineStr">
        <is>
          <t>LP-2026-003</t>
        </is>
      </c>
      <c r="B7" s="32" t="inlineStr">
        <is>
          <t>Safe Password Practices</t>
        </is>
      </c>
      <c r="C7" s="32" t="inlineStr">
        <is>
          <t>Cedar Grove Training Center</t>
        </is>
      </c>
      <c r="D7" s="33" t="inlineStr">
        <is>
          <t>Adult Learning</t>
        </is>
      </c>
      <c r="E7" s="33" t="inlineStr">
        <is>
          <t>Digital Literacy</t>
        </is>
      </c>
      <c r="F7" s="32" t="inlineStr">
        <is>
          <t>Taylor Brooks</t>
        </is>
      </c>
      <c r="G7" s="34" t="n">
        <v>46277</v>
      </c>
      <c r="H7" s="33" t="n">
        <v>45</v>
      </c>
      <c r="I7" s="33" t="inlineStr">
        <is>
          <t>Virtual</t>
        </is>
      </c>
      <c r="J7" s="32" t="inlineStr">
        <is>
          <t>Apply basic account security practices</t>
        </is>
      </c>
      <c r="K7" s="32" t="inlineStr">
        <is>
          <t>Participants will distinguish stronger passwords from weaker passwords and create a secure passphrase.</t>
        </is>
      </c>
      <c r="L7" s="32" t="inlineStr">
        <is>
          <t>Select the stronger option in 5 of 6 scenarios and produce a passphrase meeting the checklist.</t>
        </is>
      </c>
      <c r="M7" s="32" t="inlineStr">
        <is>
          <t>Slide deck, fictional password examples, checklist</t>
        </is>
      </c>
      <c r="N7" s="32" t="inlineStr">
        <is>
          <t>Rank three fictional passwords.</t>
        </is>
      </c>
      <c r="O7" s="33" t="n">
        <v>5</v>
      </c>
      <c r="P7" s="32" t="inlineStr">
        <is>
          <t>Explain passphrases and common password risks.</t>
        </is>
      </c>
      <c r="Q7" s="33" t="n">
        <v>12</v>
      </c>
      <c r="R7" s="32" t="inlineStr">
        <is>
          <t>Evaluate fictional password examples.</t>
        </is>
      </c>
      <c r="S7" s="33" t="n">
        <v>10</v>
      </c>
      <c r="T7" s="32" t="inlineStr">
        <is>
          <t>Build and check a fictional passphrase.</t>
        </is>
      </c>
      <c r="U7" s="33" t="n">
        <v>13</v>
      </c>
      <c r="V7" s="32" t="inlineStr">
        <is>
          <t>State one practice to apply.</t>
        </is>
      </c>
      <c r="W7" s="33" t="n">
        <v>5</v>
      </c>
      <c r="X7" s="32" t="inlineStr">
        <is>
          <t>Provide a text transcript and a printable password checklist.</t>
        </is>
      </c>
      <c r="Y7" s="32" t="inlineStr">
        <is>
          <t>Scenario check and fictional passphrase checklist</t>
        </is>
      </c>
      <c r="Z7" s="32" t="inlineStr">
        <is>
          <t>Review personal account settings independently.</t>
        </is>
      </c>
      <c r="AA7" s="33" t="inlineStr">
        <is>
          <t>Ready to Teach</t>
        </is>
      </c>
      <c r="AB7" s="34" t="n">
        <v>46356</v>
      </c>
      <c r="AC7" s="34" t="n">
        <v>46266</v>
      </c>
      <c r="AD7" s="32" t="inlineStr">
        <is>
          <t>Do not collect actual passwords.</t>
        </is>
      </c>
      <c r="AE7" s="35">
        <f>IF($A7="","",SUM($O7,$Q7,$S7,$U7,$W7))</f>
        <v/>
      </c>
      <c r="AF7" s="35">
        <f>IF(OR($A7="",$H7=""),"",$AE7-$H7)</f>
        <v/>
      </c>
      <c r="AG7" s="36">
        <f>IF($A7="","",IF($H7="","Missing duration",IF($AE7=0,"No timing entered",IF(ABS($AF7)&lt;='Lists &amp; Settings'!$B$5,"Within range",IF($AF7&gt;0,"Over planned","Under planned")))))</f>
        <v/>
      </c>
      <c r="AH7" s="36">
        <f>IF($A7="","",IF(COUNTA($A7,$B7,$C7,$G7,$H7,$K7,$L7,$Y7,$AA7)=9,"Complete","Missing required fields"))</f>
        <v/>
      </c>
      <c r="AI7" s="36">
        <f>IF($A7="","",IF($AA7="Archived","",IF($AB7="","No review date",IF($AB7&lt;'Lists &amp; Settings'!$B$3,"Overdue",IF($AB7&lt;='Lists &amp; Settings'!$B$3+'Lists &amp; Settings'!$B$6,"Due soon","Current")))))</f>
        <v/>
      </c>
    </row>
    <row r="8" ht="42" customHeight="1">
      <c r="A8" s="32" t="inlineStr">
        <is>
          <t>LP-2026-004</t>
        </is>
      </c>
      <c r="B8" s="32" t="inlineStr">
        <is>
          <t>Weather Data Patterns</t>
        </is>
      </c>
      <c r="C8" s="32" t="inlineStr">
        <is>
          <t>Willow Creek STEM Studio</t>
        </is>
      </c>
      <c r="D8" s="33" t="inlineStr">
        <is>
          <t>Grades 3–5</t>
        </is>
      </c>
      <c r="E8" s="33" t="inlineStr">
        <is>
          <t>Science</t>
        </is>
      </c>
      <c r="F8" s="32" t="inlineStr">
        <is>
          <t>Morgan Reed</t>
        </is>
      </c>
      <c r="G8" s="34" t="n">
        <v>46280</v>
      </c>
      <c r="H8" s="33" t="n">
        <v>55</v>
      </c>
      <c r="I8" s="33" t="inlineStr">
        <is>
          <t>In Person</t>
        </is>
      </c>
      <c r="J8" s="32" t="inlineStr">
        <is>
          <t>Interpret patterns in weather observations</t>
        </is>
      </c>
      <c r="K8" s="32" t="inlineStr">
        <is>
          <t>Learners will interpret a seven-day temperature chart and describe one pattern.</t>
        </is>
      </c>
      <c r="L8" s="32" t="inlineStr">
        <is>
          <t>Accurately state the highest, lowest, and overall pattern shown in the chart.</t>
        </is>
      </c>
      <c r="M8" s="32" t="inlineStr">
        <is>
          <t>Fictional weather chart, rulers, colored pencils</t>
        </is>
      </c>
      <c r="N8" s="32" t="inlineStr">
        <is>
          <t>Predict the warmest day from a chart preview.</t>
        </is>
      </c>
      <c r="O8" s="33" t="n">
        <v>5</v>
      </c>
      <c r="P8" s="32" t="inlineStr">
        <is>
          <t>Model reading axes and data points.</t>
        </is>
      </c>
      <c r="Q8" s="33" t="n">
        <v>12</v>
      </c>
      <c r="R8" s="32" t="inlineStr">
        <is>
          <t>Interpret three questions together.</t>
        </is>
      </c>
      <c r="S8" s="33" t="n">
        <v>15</v>
      </c>
      <c r="T8" s="32" t="inlineStr">
        <is>
          <t>Complete an individual chart analysis.</t>
        </is>
      </c>
      <c r="U8" s="33" t="n">
        <v>23</v>
      </c>
      <c r="V8" s="32" t="inlineStr">
        <is>
          <t>Write one observed pattern.</t>
        </is>
      </c>
      <c r="W8" s="33" t="n">
        <v>5</v>
      </c>
      <c r="X8" s="32" t="inlineStr">
        <is>
          <t>Use enlarged charts and pre-highlighted axis labels as needed.</t>
        </is>
      </c>
      <c r="Y8" s="32" t="inlineStr">
        <is>
          <t>Completed seven-day weather interpretation</t>
        </is>
      </c>
      <c r="Z8" s="32" t="inlineStr">
        <is>
          <t>Record tomorrow’s forecast for comparison.</t>
        </is>
      </c>
      <c r="AA8" s="33" t="inlineStr">
        <is>
          <t>Draft</t>
        </is>
      </c>
      <c r="AB8" s="34" t="n">
        <v>46272</v>
      </c>
      <c r="AC8" s="34" t="n">
        <v>46254</v>
      </c>
      <c r="AD8" s="32" t="inlineStr">
        <is>
          <t>Add one extension question.</t>
        </is>
      </c>
      <c r="AE8" s="35">
        <f>IF($A8="","",SUM($O8,$Q8,$S8,$U8,$W8))</f>
        <v/>
      </c>
      <c r="AF8" s="35">
        <f>IF(OR($A8="",$H8=""),"",$AE8-$H8)</f>
        <v/>
      </c>
      <c r="AG8" s="36">
        <f>IF($A8="","",IF($H8="","Missing duration",IF($AE8=0,"No timing entered",IF(ABS($AF8)&lt;='Lists &amp; Settings'!$B$5,"Within range",IF($AF8&gt;0,"Over planned","Under planned")))))</f>
        <v/>
      </c>
      <c r="AH8" s="36">
        <f>IF($A8="","",IF(COUNTA($A8,$B8,$C8,$G8,$H8,$K8,$L8,$Y8,$AA8)=9,"Complete","Missing required fields"))</f>
        <v/>
      </c>
      <c r="AI8" s="36">
        <f>IF($A8="","",IF($AA8="Archived","",IF($AB8="","No review date",IF($AB8&lt;'Lists &amp; Settings'!$B$3,"Overdue",IF($AB8&lt;='Lists &amp; Settings'!$B$3+'Lists &amp; Settings'!$B$6,"Due soon","Current")))))</f>
        <v/>
      </c>
    </row>
    <row r="9" ht="42" customHeight="1">
      <c r="A9" s="32" t="inlineStr">
        <is>
          <t>LP-2026-005</t>
        </is>
      </c>
      <c r="B9" s="32" t="inlineStr">
        <is>
          <t>Giving Useful Peer Feedback</t>
        </is>
      </c>
      <c r="C9" s="32" t="inlineStr">
        <is>
          <t>Summit Trail Workshop</t>
        </is>
      </c>
      <c r="D9" s="33" t="inlineStr">
        <is>
          <t>Grades 9–12</t>
        </is>
      </c>
      <c r="E9" s="33" t="inlineStr">
        <is>
          <t>Career Readiness</t>
        </is>
      </c>
      <c r="F9" s="32" t="inlineStr">
        <is>
          <t>Avery Bennett</t>
        </is>
      </c>
      <c r="G9" s="34" t="n">
        <v>46283</v>
      </c>
      <c r="H9" s="33" t="n">
        <v>70</v>
      </c>
      <c r="I9" s="33" t="inlineStr">
        <is>
          <t>In Person</t>
        </is>
      </c>
      <c r="J9" s="32" t="inlineStr">
        <is>
          <t>Give specific, respectful, actionable feedback</t>
        </is>
      </c>
      <c r="K9" s="32" t="inlineStr">
        <is>
          <t>Learners will apply a three-part feedback structure to a sample product.</t>
        </is>
      </c>
      <c r="L9" s="32" t="inlineStr">
        <is>
          <t>Feedback includes one strength, one specific question, and one actionable suggestion.</t>
        </is>
      </c>
      <c r="M9" s="32" t="inlineStr">
        <is>
          <t>Fictional work samples, feedback guide, sticky notes</t>
        </is>
      </c>
      <c r="N9" s="32" t="inlineStr">
        <is>
          <t>Compare vague and useful comments.</t>
        </is>
      </c>
      <c r="O9" s="33" t="n">
        <v>10</v>
      </c>
      <c r="P9" s="32" t="inlineStr">
        <is>
          <t>Introduce the three-part feedback structure.</t>
        </is>
      </c>
      <c r="Q9" s="33" t="n">
        <v>15</v>
      </c>
      <c r="R9" s="32" t="inlineStr">
        <is>
          <t>Draft feedback in small groups.</t>
        </is>
      </c>
      <c r="S9" s="33" t="n">
        <v>20</v>
      </c>
      <c r="T9" s="32" t="inlineStr">
        <is>
          <t>Review a second fictional sample.</t>
        </is>
      </c>
      <c r="U9" s="33" t="n">
        <v>28</v>
      </c>
      <c r="V9" s="32" t="inlineStr">
        <is>
          <t>Revise one comment for specificity.</t>
        </is>
      </c>
      <c r="W9" s="33" t="n">
        <v>5</v>
      </c>
      <c r="X9" s="32" t="inlineStr">
        <is>
          <t>Provide feedback sentence starters and an exemplar.</t>
        </is>
      </c>
      <c r="Y9" s="32" t="inlineStr">
        <is>
          <t>Completed peer-feedback checklist</t>
        </is>
      </c>
      <c r="Z9" s="32" t="inlineStr">
        <is>
          <t>Revise one feedback statement.</t>
        </is>
      </c>
      <c r="AA9" s="33" t="inlineStr">
        <is>
          <t>In Review</t>
        </is>
      </c>
      <c r="AB9" s="34" t="n">
        <v>46285</v>
      </c>
      <c r="AC9" s="34" t="n">
        <v>46252</v>
      </c>
      <c r="AD9" s="32" t="inlineStr">
        <is>
          <t>Timing requires review.</t>
        </is>
      </c>
      <c r="AE9" s="35">
        <f>IF($A9="","",SUM($O9,$Q9,$S9,$U9,$W9))</f>
        <v/>
      </c>
      <c r="AF9" s="35">
        <f>IF(OR($A9="",$H9=""),"",$AE9-$H9)</f>
        <v/>
      </c>
      <c r="AG9" s="36">
        <f>IF($A9="","",IF($H9="","Missing duration",IF($AE9=0,"No timing entered",IF(ABS($AF9)&lt;='Lists &amp; Settings'!$B$5,"Within range",IF($AF9&gt;0,"Over planned","Under planned")))))</f>
        <v/>
      </c>
      <c r="AH9" s="36">
        <f>IF($A9="","",IF(COUNTA($A9,$B9,$C9,$G9,$H9,$K9,$L9,$Y9,$AA9)=9,"Complete","Missing required fields"))</f>
        <v/>
      </c>
      <c r="AI9" s="36">
        <f>IF($A9="","",IF($AA9="Archived","",IF($AB9="","No review date",IF($AB9&lt;'Lists &amp; Settings'!$B$3,"Overdue",IF($AB9&lt;='Lists &amp; Settings'!$B$3+'Lists &amp; Settings'!$B$6,"Due soon","Current")))))</f>
        <v/>
      </c>
    </row>
    <row r="10" ht="42" customHeight="1">
      <c r="A10" s="32" t="inlineStr">
        <is>
          <t>LP-2026-006</t>
        </is>
      </c>
      <c r="B10" s="32" t="inlineStr">
        <is>
          <t>Introduction to Project Scope</t>
        </is>
      </c>
      <c r="C10" s="32" t="inlineStr">
        <is>
          <t>Blue Lantern Professional Learning</t>
        </is>
      </c>
      <c r="D10" s="33" t="inlineStr">
        <is>
          <t>Professional Learning</t>
        </is>
      </c>
      <c r="E10" s="33" t="inlineStr">
        <is>
          <t>Project Management</t>
        </is>
      </c>
      <c r="F10" s="32" t="inlineStr">
        <is>
          <t>Riley Carter</t>
        </is>
      </c>
      <c r="G10" s="34" t="n">
        <v>46286</v>
      </c>
      <c r="H10" s="33" t="n">
        <v>90</v>
      </c>
      <c r="I10" s="33" t="inlineStr">
        <is>
          <t>Virtual</t>
        </is>
      </c>
      <c r="J10" s="32" t="inlineStr">
        <is>
          <t>Define project boundaries and deliverables</t>
        </is>
      </c>
      <c r="K10" s="32" t="inlineStr">
        <is>
          <t>Participants will draft a concise scope statement for a fictional project.</t>
        </is>
      </c>
      <c r="L10" s="32" t="inlineStr">
        <is>
          <t>Scope statement identifies purpose, two deliverables, and one exclusion.</t>
        </is>
      </c>
      <c r="M10" s="32" t="inlineStr">
        <is>
          <t>Scope template, fictional project brief, breakout prompts</t>
        </is>
      </c>
      <c r="N10" s="32" t="inlineStr">
        <is>
          <t>Identify what is inside and outside a sample project.</t>
        </is>
      </c>
      <c r="O10" s="33" t="n">
        <v>10</v>
      </c>
      <c r="P10" s="32" t="inlineStr">
        <is>
          <t>Explain scope, deliverables, and exclusions.</t>
        </is>
      </c>
      <c r="Q10" s="33" t="n">
        <v>20</v>
      </c>
      <c r="R10" s="32" t="inlineStr">
        <is>
          <t>Analyze a fictional project brief in groups.</t>
        </is>
      </c>
      <c r="S10" s="33" t="n">
        <v>25</v>
      </c>
      <c r="T10" s="32" t="inlineStr">
        <is>
          <t>Draft an individual scope statement.</t>
        </is>
      </c>
      <c r="U10" s="33" t="n">
        <v>25</v>
      </c>
      <c r="V10" s="32" t="inlineStr">
        <is>
          <t>Share one boundary that prevents confusion.</t>
        </is>
      </c>
      <c r="W10" s="33" t="n">
        <v>10</v>
      </c>
      <c r="X10" s="32" t="inlineStr">
        <is>
          <t>Provide a partially completed scope template and vocabulary guide.</t>
        </is>
      </c>
      <c r="Y10" s="32" t="inlineStr">
        <is>
          <t>Draft scope statement scored with the lesson checklist</t>
        </is>
      </c>
      <c r="Z10" s="32" t="inlineStr">
        <is>
          <t>Revise the scope statement after facilitator comments.</t>
        </is>
      </c>
      <c r="AA10" s="33" t="inlineStr">
        <is>
          <t>Ready to Teach</t>
        </is>
      </c>
      <c r="AB10" s="34" t="n">
        <v>46402</v>
      </c>
      <c r="AC10" s="34" t="n">
        <v>46267</v>
      </c>
      <c r="AD10" s="32" t="inlineStr">
        <is>
          <t>Breakout groups use fictional projects only.</t>
        </is>
      </c>
      <c r="AE10" s="35">
        <f>IF($A10="","",SUM($O10,$Q10,$S10,$U10,$W10))</f>
        <v/>
      </c>
      <c r="AF10" s="35">
        <f>IF(OR($A10="",$H10=""),"",$AE10-$H10)</f>
        <v/>
      </c>
      <c r="AG10" s="36">
        <f>IF($A10="","",IF($H10="","Missing duration",IF($AE10=0,"No timing entered",IF(ABS($AF10)&lt;='Lists &amp; Settings'!$B$5,"Within range",IF($AF10&gt;0,"Over planned","Under planned")))))</f>
        <v/>
      </c>
      <c r="AH10" s="36">
        <f>IF($A10="","",IF(COUNTA($A10,$B10,$C10,$G10,$H10,$K10,$L10,$Y10,$AA10)=9,"Complete","Missing required fields"))</f>
        <v/>
      </c>
      <c r="AI10" s="36">
        <f>IF($A10="","",IF($AA10="Archived","",IF($AB10="","No review date",IF($AB10&lt;'Lists &amp; Settings'!$B$3,"Overdue",IF($AB10&lt;='Lists &amp; Settings'!$B$3+'Lists &amp; Settings'!$B$6,"Due soon","Current")))))</f>
        <v/>
      </c>
    </row>
    <row r="11" ht="42" customHeight="1">
      <c r="A11" s="32" t="inlineStr">
        <is>
          <t>LP-2026-007</t>
        </is>
      </c>
      <c r="B11" s="32" t="inlineStr">
        <is>
          <t>Comparing Primary and Secondary Sources</t>
        </is>
      </c>
      <c r="C11" s="32" t="inlineStr">
        <is>
          <t>Northwind Humanities Program</t>
        </is>
      </c>
      <c r="D11" s="33" t="inlineStr">
        <is>
          <t>Grades 9–12</t>
        </is>
      </c>
      <c r="E11" s="33" t="inlineStr">
        <is>
          <t>Social Studies</t>
        </is>
      </c>
      <c r="F11" s="32" t="inlineStr">
        <is>
          <t>Cameron Hayes</t>
        </is>
      </c>
      <c r="G11" s="34" t="n">
        <v>46259</v>
      </c>
      <c r="H11" s="33" t="n">
        <v>50</v>
      </c>
      <c r="I11" s="33" t="inlineStr">
        <is>
          <t>In Person</t>
        </is>
      </c>
      <c r="J11" s="32" t="inlineStr">
        <is>
          <t>Distinguish primary and secondary sources</t>
        </is>
      </c>
      <c r="K11" s="32" t="inlineStr">
        <is>
          <t>Learners will classify sources and justify each classification using source features.</t>
        </is>
      </c>
      <c r="L11" s="32" t="inlineStr">
        <is>
          <t>Correctly classify 5 of 6 fictional sources and justify at least four choices.</t>
        </is>
      </c>
      <c r="M11" s="32" t="inlineStr">
        <is>
          <t>Fictional letters, textbook excerpt, source cards</t>
        </is>
      </c>
      <c r="N11" s="32" t="inlineStr">
        <is>
          <t>Sort source cards by first impression.</t>
        </is>
      </c>
      <c r="O11" s="33" t="n">
        <v>5</v>
      </c>
      <c r="P11" s="32" t="inlineStr">
        <is>
          <t>Explain origin, purpose, and proximity.</t>
        </is>
      </c>
      <c r="Q11" s="33" t="n">
        <v>12</v>
      </c>
      <c r="R11" s="32" t="inlineStr">
        <is>
          <t>Classify three sources together.</t>
        </is>
      </c>
      <c r="S11" s="33" t="n">
        <v>13</v>
      </c>
      <c r="T11" s="32" t="inlineStr">
        <is>
          <t>Classify and justify three more sources.</t>
        </is>
      </c>
      <c r="U11" s="33" t="n">
        <v>15</v>
      </c>
      <c r="V11" s="32" t="inlineStr">
        <is>
          <t>Correct one initial misconception.</t>
        </is>
      </c>
      <c r="W11" s="33" t="n">
        <v>5</v>
      </c>
      <c r="X11" s="32" t="inlineStr">
        <is>
          <t>Provide a source-feature reference card.</t>
        </is>
      </c>
      <c r="Y11" s="32" t="inlineStr">
        <is>
          <t>Six-source classification with written justifications</t>
        </is>
      </c>
      <c r="Z11" s="32" t="inlineStr">
        <is>
          <t>Find one public example of each source type.</t>
        </is>
      </c>
      <c r="AA11" s="33" t="inlineStr">
        <is>
          <t>Taught</t>
        </is>
      </c>
      <c r="AB11" s="34" t="n">
        <v>46266</v>
      </c>
      <c r="AC11" s="34" t="n">
        <v>46260</v>
      </c>
      <c r="AD11" s="32" t="inlineStr">
        <is>
          <t>Review date is overdue for demonstration.</t>
        </is>
      </c>
      <c r="AE11" s="35">
        <f>IF($A11="","",SUM($O11,$Q11,$S11,$U11,$W11))</f>
        <v/>
      </c>
      <c r="AF11" s="35">
        <f>IF(OR($A11="",$H11=""),"",$AE11-$H11)</f>
        <v/>
      </c>
      <c r="AG11" s="36">
        <f>IF($A11="","",IF($H11="","Missing duration",IF($AE11=0,"No timing entered",IF(ABS($AF11)&lt;='Lists &amp; Settings'!$B$5,"Within range",IF($AF11&gt;0,"Over planned","Under planned")))))</f>
        <v/>
      </c>
      <c r="AH11" s="36">
        <f>IF($A11="","",IF(COUNTA($A11,$B11,$C11,$G11,$H11,$K11,$L11,$Y11,$AA11)=9,"Complete","Missing required fields"))</f>
        <v/>
      </c>
      <c r="AI11" s="36">
        <f>IF($A11="","",IF($AA11="Archived","",IF($AB11="","No review date",IF($AB11&lt;'Lists &amp; Settings'!$B$3,"Overdue",IF($AB11&lt;='Lists &amp; Settings'!$B$3+'Lists &amp; Settings'!$B$6,"Due soon","Current")))))</f>
        <v/>
      </c>
    </row>
    <row r="12" ht="42" customHeight="1">
      <c r="A12" s="32" t="inlineStr">
        <is>
          <t>LP-2026-008</t>
        </is>
      </c>
      <c r="B12" s="32" t="inlineStr">
        <is>
          <t>Customer Greeting Practice</t>
        </is>
      </c>
      <c r="C12" s="32" t="inlineStr">
        <is>
          <t>Maple Crossing Skills Hub</t>
        </is>
      </c>
      <c r="D12" s="33" t="inlineStr">
        <is>
          <t>Adult Learning</t>
        </is>
      </c>
      <c r="E12" s="33" t="inlineStr">
        <is>
          <t>Customer Service</t>
        </is>
      </c>
      <c r="F12" s="32" t="inlineStr">
        <is>
          <t>Quinn Parker</t>
        </is>
      </c>
      <c r="G12" s="34" t="n">
        <v>46293</v>
      </c>
      <c r="H12" s="33" t="n">
        <v>40</v>
      </c>
      <c r="I12" s="33" t="inlineStr">
        <is>
          <t>Hybrid</t>
        </is>
      </c>
      <c r="J12" s="32" t="inlineStr">
        <is>
          <t>Use a professional customer greeting</t>
        </is>
      </c>
      <c r="K12" s="32" t="inlineStr">
        <is>
          <t>Participants will demonstrate a greeting that includes acknowledgment, introduction, and an offer to help.</t>
        </is>
      </c>
      <c r="L12" s="32" t="inlineStr">
        <is>
          <t>Complete all three greeting components in two role-play attempts.</t>
        </is>
      </c>
      <c r="M12" s="32" t="inlineStr">
        <is>
          <t>Scenario cards, greeting checklist, timer</t>
        </is>
      </c>
      <c r="N12" s="32" t="inlineStr">
        <is>
          <t>Observe two contrasting greeting demonstrations.</t>
        </is>
      </c>
      <c r="O12" s="33" t="n">
        <v>5</v>
      </c>
      <c r="P12" s="32" t="inlineStr">
        <is>
          <t>Introduce the greeting checklist.</t>
        </is>
      </c>
      <c r="Q12" s="33" t="n">
        <v>8</v>
      </c>
      <c r="R12" s="32" t="inlineStr">
        <is>
          <t>Practice greetings in pairs.</t>
        </is>
      </c>
      <c r="S12" s="33" t="n">
        <v>12</v>
      </c>
      <c r="T12" s="32" t="inlineStr">
        <is>
          <t>Complete two recorded or live attempts.</t>
        </is>
      </c>
      <c r="U12" s="33" t="n">
        <v>10</v>
      </c>
      <c r="V12" s="32" t="inlineStr">
        <is>
          <t>Note one improvement goal.</t>
        </is>
      </c>
      <c r="W12" s="33" t="n">
        <v>5</v>
      </c>
      <c r="X12" s="32" t="inlineStr">
        <is>
          <t>Allow written rehearsal before role-play.</t>
        </is>
      </c>
      <c r="Y12" s="32" t="inlineStr">
        <is>
          <t>Two role-play attempts scored with a greeting checklist</t>
        </is>
      </c>
      <c r="Z12" s="32" t="inlineStr">
        <is>
          <t>Practice a revised greeting script.</t>
        </is>
      </c>
      <c r="AA12" s="33" t="inlineStr">
        <is>
          <t>Draft</t>
        </is>
      </c>
      <c r="AB12" s="34" t="n">
        <v>46315</v>
      </c>
      <c r="AC12" s="34" t="n">
        <v>46265</v>
      </c>
      <c r="AD12" s="32" t="inlineStr">
        <is>
          <t>Add facilitator debrief questions.</t>
        </is>
      </c>
      <c r="AE12" s="35">
        <f>IF($A12="","",SUM($O12,$Q12,$S12,$U12,$W12))</f>
        <v/>
      </c>
      <c r="AF12" s="35">
        <f>IF(OR($A12="",$H12=""),"",$AE12-$H12)</f>
        <v/>
      </c>
      <c r="AG12" s="36">
        <f>IF($A12="","",IF($H12="","Missing duration",IF($AE12=0,"No timing entered",IF(ABS($AF12)&lt;='Lists &amp; Settings'!$B$5,"Within range",IF($AF12&gt;0,"Over planned","Under planned")))))</f>
        <v/>
      </c>
      <c r="AH12" s="36">
        <f>IF($A12="","",IF(COUNTA($A12,$B12,$C12,$G12,$H12,$K12,$L12,$Y12,$AA12)=9,"Complete","Missing required fields"))</f>
        <v/>
      </c>
      <c r="AI12" s="36">
        <f>IF($A12="","",IF($AA12="Archived","",IF($AB12="","No review date",IF($AB12&lt;'Lists &amp; Settings'!$B$3,"Overdue",IF($AB12&lt;='Lists &amp; Settings'!$B$3+'Lists &amp; Settings'!$B$6,"Due soon","Current")))))</f>
        <v/>
      </c>
    </row>
    <row r="13" ht="42" customHeight="1">
      <c r="A13" s="32" t="inlineStr">
        <is>
          <t>LP-2026-009</t>
        </is>
      </c>
      <c r="B13" s="32" t="inlineStr">
        <is>
          <t>Visualizing Fractions</t>
        </is>
      </c>
      <c r="C13" s="32" t="inlineStr">
        <is>
          <t>Orchard Lane Learning Center</t>
        </is>
      </c>
      <c r="D13" s="33" t="inlineStr">
        <is>
          <t>Grades 3–5</t>
        </is>
      </c>
      <c r="E13" s="33" t="inlineStr">
        <is>
          <t>Mathematics</t>
        </is>
      </c>
      <c r="F13" s="32" t="inlineStr">
        <is>
          <t>Drew Sullivan</t>
        </is>
      </c>
      <c r="G13" s="34" t="n">
        <v>46297</v>
      </c>
      <c r="H13" s="33" t="n">
        <v>45</v>
      </c>
      <c r="I13" s="33" t="inlineStr">
        <is>
          <t>In Person</t>
        </is>
      </c>
      <c r="J13" s="32" t="inlineStr">
        <is>
          <t>Represent fractions with visual models</t>
        </is>
      </c>
      <c r="K13" s="32" t="inlineStr">
        <is>
          <t>Learners will represent unit and non-unit fractions using area models.</t>
        </is>
      </c>
      <c r="L13" s="32" t="inlineStr">
        <is>
          <t>Correctly model and label 4 of 5 assigned fractions.</t>
        </is>
      </c>
      <c r="M13" s="32" t="inlineStr">
        <is>
          <t>Fraction tiles, grid paper, document camera</t>
        </is>
      </c>
      <c r="N13" s="32" t="inlineStr">
        <is>
          <t>Build one-half in two different ways.</t>
        </is>
      </c>
      <c r="O13" s="33" t="n">
        <v>5</v>
      </c>
      <c r="P13" s="32" t="inlineStr">
        <is>
          <t>Model numerator and denominator with area models.</t>
        </is>
      </c>
      <c r="Q13" s="33" t="n">
        <v>10</v>
      </c>
      <c r="R13" s="32" t="inlineStr">
        <is>
          <t>Build assigned fractions with tiles.</t>
        </is>
      </c>
      <c r="S13" s="33" t="n">
        <v>15</v>
      </c>
      <c r="T13" s="32" t="inlineStr">
        <is>
          <t>Draw and label five models.</t>
        </is>
      </c>
      <c r="U13" s="33" t="n">
        <v>12</v>
      </c>
      <c r="V13" s="32" t="inlineStr">
        <is>
          <t>Compare two equivalent-looking models.</t>
        </is>
      </c>
      <c r="W13" s="33" t="n">
        <v>3</v>
      </c>
      <c r="X13" s="32" t="inlineStr">
        <is>
          <t>Offer pre-divided models and larger manipulatives.</t>
        </is>
      </c>
      <c r="Y13" s="32" t="inlineStr">
        <is>
          <t>Five fraction models with labels</t>
        </is>
      </c>
      <c r="Z13" s="32" t="inlineStr">
        <is>
          <t>Draw two fraction examples from everyday objects.</t>
        </is>
      </c>
      <c r="AA13" s="33" t="inlineStr">
        <is>
          <t>Ready to Teach</t>
        </is>
      </c>
      <c r="AB13" s="34" t="n">
        <v>46357</v>
      </c>
      <c r="AC13" s="34" t="n">
        <v>46268</v>
      </c>
      <c r="AD13" s="32" t="inlineStr">
        <is>
          <t>Fraction tiles counted and prepared.</t>
        </is>
      </c>
      <c r="AE13" s="35">
        <f>IF($A13="","",SUM($O13,$Q13,$S13,$U13,$W13))</f>
        <v/>
      </c>
      <c r="AF13" s="35">
        <f>IF(OR($A13="",$H13=""),"",$AE13-$H13)</f>
        <v/>
      </c>
      <c r="AG13" s="36">
        <f>IF($A13="","",IF($H13="","Missing duration",IF($AE13=0,"No timing entered",IF(ABS($AF13)&lt;='Lists &amp; Settings'!$B$5,"Within range",IF($AF13&gt;0,"Over planned","Under planned")))))</f>
        <v/>
      </c>
      <c r="AH13" s="36">
        <f>IF($A13="","",IF(COUNTA($A13,$B13,$C13,$G13,$H13,$K13,$L13,$Y13,$AA13)=9,"Complete","Missing required fields"))</f>
        <v/>
      </c>
      <c r="AI13" s="36">
        <f>IF($A13="","",IF($AA13="Archived","",IF($AB13="","No review date",IF($AB13&lt;'Lists &amp; Settings'!$B$3,"Overdue",IF($AB13&lt;='Lists &amp; Settings'!$B$3+'Lists &amp; Settings'!$B$6,"Due soon","Current")))))</f>
        <v/>
      </c>
    </row>
    <row r="14" ht="42" customHeight="1">
      <c r="A14" s="32" t="inlineStr">
        <is>
          <t>LP-2026-010</t>
        </is>
      </c>
      <c r="B14" s="32" t="inlineStr">
        <is>
          <t>Writing Clear Procedure Steps</t>
        </is>
      </c>
      <c r="C14" s="32" t="inlineStr">
        <is>
          <t>Redwood Path Technical Institute</t>
        </is>
      </c>
      <c r="D14" s="33" t="inlineStr">
        <is>
          <t>Postsecondary</t>
        </is>
      </c>
      <c r="E14" s="33" t="inlineStr">
        <is>
          <t>Technical Writing</t>
        </is>
      </c>
      <c r="F14" s="32" t="inlineStr">
        <is>
          <t>Skyler James</t>
        </is>
      </c>
      <c r="G14" s="34" t="n">
        <v>46301</v>
      </c>
      <c r="H14" s="33" t="n">
        <v>75</v>
      </c>
      <c r="I14" s="33" t="inlineStr">
        <is>
          <t>Self-Paced</t>
        </is>
      </c>
      <c r="J14" s="32" t="inlineStr">
        <is>
          <t>Sequence and write concise procedural steps</t>
        </is>
      </c>
      <c r="K14" s="32" t="inlineStr">
        <is>
          <t>Learners will revise a disordered procedure into a clear, numbered sequence.</t>
        </is>
      </c>
      <c r="L14" s="32" t="inlineStr">
        <is>
          <t>Final procedure has a logical order, action verbs, and no missing critical step.</t>
        </is>
      </c>
      <c r="M14" s="32" t="inlineStr">
        <is>
          <t>Fictional procedure draft, revision checklist, answer guide</t>
        </is>
      </c>
      <c r="N14" s="32" t="inlineStr">
        <is>
          <t>Reorder four sample instruction cards.</t>
        </is>
      </c>
      <c r="O14" s="33" t="n">
        <v>8</v>
      </c>
      <c r="P14" s="32" t="inlineStr">
        <is>
          <t>Explain sequence, action verbs, and warnings.</t>
        </is>
      </c>
      <c r="Q14" s="33" t="n">
        <v>17</v>
      </c>
      <c r="R14" s="32" t="inlineStr">
        <is>
          <t>Revise one procedure with guided prompts.</t>
        </is>
      </c>
      <c r="S14" s="33" t="n">
        <v>20</v>
      </c>
      <c r="T14" s="32" t="inlineStr">
        <is>
          <t>Revise the assigned fictional procedure.</t>
        </is>
      </c>
      <c r="U14" s="33" t="n">
        <v>25</v>
      </c>
      <c r="V14" s="32" t="inlineStr">
        <is>
          <t>Complete the revision checklist.</t>
        </is>
      </c>
      <c r="W14" s="33" t="n">
        <v>5</v>
      </c>
      <c r="X14" s="32" t="inlineStr">
        <is>
          <t>Provide a vocabulary guide and an optional audio version.</t>
        </is>
      </c>
      <c r="Y14" s="32" t="inlineStr">
        <is>
          <t>Revised procedure evaluated with the revision checklist</t>
        </is>
      </c>
      <c r="Z14" s="32" t="inlineStr">
        <is>
          <t>Apply the checklist to another short procedure.</t>
        </is>
      </c>
      <c r="AA14" s="33" t="inlineStr">
        <is>
          <t>Archived</t>
        </is>
      </c>
      <c r="AB14" s="34" t="n">
        <v>46235</v>
      </c>
      <c r="AC14" s="34" t="n">
        <v>46233</v>
      </c>
      <c r="AD14" s="32" t="inlineStr">
        <is>
          <t>Archived example should not generate a review alert.</t>
        </is>
      </c>
      <c r="AE14" s="35">
        <f>IF($A14="","",SUM($O14,$Q14,$S14,$U14,$W14))</f>
        <v/>
      </c>
      <c r="AF14" s="35">
        <f>IF(OR($A14="",$H14=""),"",$AE14-$H14)</f>
        <v/>
      </c>
      <c r="AG14" s="36">
        <f>IF($A14="","",IF($H14="","Missing duration",IF($AE14=0,"No timing entered",IF(ABS($AF14)&lt;='Lists &amp; Settings'!$B$5,"Within range",IF($AF14&gt;0,"Over planned","Under planned")))))</f>
        <v/>
      </c>
      <c r="AH14" s="36">
        <f>IF($A14="","",IF(COUNTA($A14,$B14,$C14,$G14,$H14,$K14,$L14,$Y14,$AA14)=9,"Complete","Missing required fields"))</f>
        <v/>
      </c>
      <c r="AI14" s="36">
        <f>IF($A14="","",IF($AA14="Archived","",IF($AB14="","No review date",IF($AB14&lt;'Lists &amp; Settings'!$B$3,"Overdue",IF($AB14&lt;='Lists &amp; Settings'!$B$3+'Lists &amp; Settings'!$B$6,"Due soon","Current")))))</f>
        <v/>
      </c>
    </row>
    <row r="15" ht="22" customHeight="1">
      <c r="A15" s="32" t="n"/>
      <c r="B15" s="32" t="n"/>
      <c r="C15" s="32" t="n"/>
      <c r="D15" s="33" t="n"/>
      <c r="E15" s="33" t="n"/>
      <c r="F15" s="32" t="n"/>
      <c r="G15" s="34" t="n"/>
      <c r="H15" s="33" t="n"/>
      <c r="I15" s="33" t="n"/>
      <c r="J15" s="32" t="n"/>
      <c r="K15" s="32" t="n"/>
      <c r="L15" s="32" t="n"/>
      <c r="M15" s="32" t="n"/>
      <c r="N15" s="32" t="n"/>
      <c r="O15" s="33" t="n"/>
      <c r="P15" s="32" t="n"/>
      <c r="Q15" s="33" t="n"/>
      <c r="R15" s="32" t="n"/>
      <c r="S15" s="33" t="n"/>
      <c r="T15" s="32" t="n"/>
      <c r="U15" s="33" t="n"/>
      <c r="V15" s="32" t="n"/>
      <c r="W15" s="33" t="n"/>
      <c r="X15" s="32" t="n"/>
      <c r="Y15" s="32" t="n"/>
      <c r="Z15" s="32" t="n"/>
      <c r="AA15" s="33" t="n"/>
      <c r="AB15" s="34" t="n"/>
      <c r="AC15" s="34" t="n"/>
      <c r="AD15" s="32" t="n"/>
      <c r="AE15" s="35">
        <f>IF($A15="","",SUM($O15,$Q15,$S15,$U15,$W15))</f>
        <v/>
      </c>
      <c r="AF15" s="35">
        <f>IF(OR($A15="",$H15=""),"",$AE15-$H15)</f>
        <v/>
      </c>
      <c r="AG15" s="36">
        <f>IF($A15="","",IF($H15="","Missing duration",IF($AE15=0,"No timing entered",IF(ABS($AF15)&lt;='Lists &amp; Settings'!$B$5,"Within range",IF($AF15&gt;0,"Over planned","Under planned")))))</f>
        <v/>
      </c>
      <c r="AH15" s="36">
        <f>IF($A15="","",IF(COUNTA($A15,$B15,$C15,$G15,$H15,$K15,$L15,$Y15,$AA15)=9,"Complete","Missing required fields"))</f>
        <v/>
      </c>
      <c r="AI15" s="36">
        <f>IF($A15="","",IF($AA15="Archived","",IF($AB15="","No review date",IF($AB15&lt;'Lists &amp; Settings'!$B$3,"Overdue",IF($AB15&lt;='Lists &amp; Settings'!$B$3+'Lists &amp; Settings'!$B$6,"Due soon","Current")))))</f>
        <v/>
      </c>
    </row>
    <row r="16" ht="22" customHeight="1">
      <c r="A16" s="32" t="n"/>
      <c r="B16" s="32" t="n"/>
      <c r="C16" s="32" t="n"/>
      <c r="D16" s="33" t="n"/>
      <c r="E16" s="33" t="n"/>
      <c r="F16" s="32" t="n"/>
      <c r="G16" s="34" t="n"/>
      <c r="H16" s="33" t="n"/>
      <c r="I16" s="33" t="n"/>
      <c r="J16" s="32" t="n"/>
      <c r="K16" s="32" t="n"/>
      <c r="L16" s="32" t="n"/>
      <c r="M16" s="32" t="n"/>
      <c r="N16" s="32" t="n"/>
      <c r="O16" s="33" t="n"/>
      <c r="P16" s="32" t="n"/>
      <c r="Q16" s="33" t="n"/>
      <c r="R16" s="32" t="n"/>
      <c r="S16" s="33" t="n"/>
      <c r="T16" s="32" t="n"/>
      <c r="U16" s="33" t="n"/>
      <c r="V16" s="32" t="n"/>
      <c r="W16" s="33" t="n"/>
      <c r="X16" s="32" t="n"/>
      <c r="Y16" s="32" t="n"/>
      <c r="Z16" s="32" t="n"/>
      <c r="AA16" s="33" t="n"/>
      <c r="AB16" s="34" t="n"/>
      <c r="AC16" s="34" t="n"/>
      <c r="AD16" s="32" t="n"/>
      <c r="AE16" s="35">
        <f>IF($A16="","",SUM($O16,$Q16,$S16,$U16,$W16))</f>
        <v/>
      </c>
      <c r="AF16" s="35">
        <f>IF(OR($A16="",$H16=""),"",$AE16-$H16)</f>
        <v/>
      </c>
      <c r="AG16" s="36">
        <f>IF($A16="","",IF($H16="","Missing duration",IF($AE16=0,"No timing entered",IF(ABS($AF16)&lt;='Lists &amp; Settings'!$B$5,"Within range",IF($AF16&gt;0,"Over planned","Under planned")))))</f>
        <v/>
      </c>
      <c r="AH16" s="36">
        <f>IF($A16="","",IF(COUNTA($A16,$B16,$C16,$G16,$H16,$K16,$L16,$Y16,$AA16)=9,"Complete","Missing required fields"))</f>
        <v/>
      </c>
      <c r="AI16" s="36">
        <f>IF($A16="","",IF($AA16="Archived","",IF($AB16="","No review date",IF($AB16&lt;'Lists &amp; Settings'!$B$3,"Overdue",IF($AB16&lt;='Lists &amp; Settings'!$B$3+'Lists &amp; Settings'!$B$6,"Due soon","Current")))))</f>
        <v/>
      </c>
    </row>
    <row r="17" ht="22" customHeight="1">
      <c r="A17" s="32" t="n"/>
      <c r="B17" s="32" t="n"/>
      <c r="C17" s="32" t="n"/>
      <c r="D17" s="33" t="n"/>
      <c r="E17" s="33" t="n"/>
      <c r="F17" s="32" t="n"/>
      <c r="G17" s="34" t="n"/>
      <c r="H17" s="33" t="n"/>
      <c r="I17" s="33" t="n"/>
      <c r="J17" s="32" t="n"/>
      <c r="K17" s="32" t="n"/>
      <c r="L17" s="32" t="n"/>
      <c r="M17" s="32" t="n"/>
      <c r="N17" s="32" t="n"/>
      <c r="O17" s="33" t="n"/>
      <c r="P17" s="32" t="n"/>
      <c r="Q17" s="33" t="n"/>
      <c r="R17" s="32" t="n"/>
      <c r="S17" s="33" t="n"/>
      <c r="T17" s="32" t="n"/>
      <c r="U17" s="33" t="n"/>
      <c r="V17" s="32" t="n"/>
      <c r="W17" s="33" t="n"/>
      <c r="X17" s="32" t="n"/>
      <c r="Y17" s="32" t="n"/>
      <c r="Z17" s="32" t="n"/>
      <c r="AA17" s="33" t="n"/>
      <c r="AB17" s="34" t="n"/>
      <c r="AC17" s="34" t="n"/>
      <c r="AD17" s="32" t="n"/>
      <c r="AE17" s="35">
        <f>IF($A17="","",SUM($O17,$Q17,$S17,$U17,$W17))</f>
        <v/>
      </c>
      <c r="AF17" s="35">
        <f>IF(OR($A17="",$H17=""),"",$AE17-$H17)</f>
        <v/>
      </c>
      <c r="AG17" s="36">
        <f>IF($A17="","",IF($H17="","Missing duration",IF($AE17=0,"No timing entered",IF(ABS($AF17)&lt;='Lists &amp; Settings'!$B$5,"Within range",IF($AF17&gt;0,"Over planned","Under planned")))))</f>
        <v/>
      </c>
      <c r="AH17" s="36">
        <f>IF($A17="","",IF(COUNTA($A17,$B17,$C17,$G17,$H17,$K17,$L17,$Y17,$AA17)=9,"Complete","Missing required fields"))</f>
        <v/>
      </c>
      <c r="AI17" s="36">
        <f>IF($A17="","",IF($AA17="Archived","",IF($AB17="","No review date",IF($AB17&lt;'Lists &amp; Settings'!$B$3,"Overdue",IF($AB17&lt;='Lists &amp; Settings'!$B$3+'Lists &amp; Settings'!$B$6,"Due soon","Current")))))</f>
        <v/>
      </c>
    </row>
    <row r="18" ht="22" customHeight="1">
      <c r="A18" s="32" t="n"/>
      <c r="B18" s="32" t="n"/>
      <c r="C18" s="32" t="n"/>
      <c r="D18" s="33" t="n"/>
      <c r="E18" s="33" t="n"/>
      <c r="F18" s="32" t="n"/>
      <c r="G18" s="34" t="n"/>
      <c r="H18" s="33" t="n"/>
      <c r="I18" s="33" t="n"/>
      <c r="J18" s="32" t="n"/>
      <c r="K18" s="32" t="n"/>
      <c r="L18" s="32" t="n"/>
      <c r="M18" s="32" t="n"/>
      <c r="N18" s="32" t="n"/>
      <c r="O18" s="33" t="n"/>
      <c r="P18" s="32" t="n"/>
      <c r="Q18" s="33" t="n"/>
      <c r="R18" s="32" t="n"/>
      <c r="S18" s="33" t="n"/>
      <c r="T18" s="32" t="n"/>
      <c r="U18" s="33" t="n"/>
      <c r="V18" s="32" t="n"/>
      <c r="W18" s="33" t="n"/>
      <c r="X18" s="32" t="n"/>
      <c r="Y18" s="32" t="n"/>
      <c r="Z18" s="32" t="n"/>
      <c r="AA18" s="33" t="n"/>
      <c r="AB18" s="34" t="n"/>
      <c r="AC18" s="34" t="n"/>
      <c r="AD18" s="32" t="n"/>
      <c r="AE18" s="35">
        <f>IF($A18="","",SUM($O18,$Q18,$S18,$U18,$W18))</f>
        <v/>
      </c>
      <c r="AF18" s="35">
        <f>IF(OR($A18="",$H18=""),"",$AE18-$H18)</f>
        <v/>
      </c>
      <c r="AG18" s="36">
        <f>IF($A18="","",IF($H18="","Missing duration",IF($AE18=0,"No timing entered",IF(ABS($AF18)&lt;='Lists &amp; Settings'!$B$5,"Within range",IF($AF18&gt;0,"Over planned","Under planned")))))</f>
        <v/>
      </c>
      <c r="AH18" s="36">
        <f>IF($A18="","",IF(COUNTA($A18,$B18,$C18,$G18,$H18,$K18,$L18,$Y18,$AA18)=9,"Complete","Missing required fields"))</f>
        <v/>
      </c>
      <c r="AI18" s="36">
        <f>IF($A18="","",IF($AA18="Archived","",IF($AB18="","No review date",IF($AB18&lt;'Lists &amp; Settings'!$B$3,"Overdue",IF($AB18&lt;='Lists &amp; Settings'!$B$3+'Lists &amp; Settings'!$B$6,"Due soon","Current")))))</f>
        <v/>
      </c>
    </row>
    <row r="19" ht="22" customHeight="1">
      <c r="A19" s="32" t="n"/>
      <c r="B19" s="32" t="n"/>
      <c r="C19" s="32" t="n"/>
      <c r="D19" s="33" t="n"/>
      <c r="E19" s="33" t="n"/>
      <c r="F19" s="32" t="n"/>
      <c r="G19" s="34" t="n"/>
      <c r="H19" s="33" t="n"/>
      <c r="I19" s="33" t="n"/>
      <c r="J19" s="32" t="n"/>
      <c r="K19" s="32" t="n"/>
      <c r="L19" s="32" t="n"/>
      <c r="M19" s="32" t="n"/>
      <c r="N19" s="32" t="n"/>
      <c r="O19" s="33" t="n"/>
      <c r="P19" s="32" t="n"/>
      <c r="Q19" s="33" t="n"/>
      <c r="R19" s="32" t="n"/>
      <c r="S19" s="33" t="n"/>
      <c r="T19" s="32" t="n"/>
      <c r="U19" s="33" t="n"/>
      <c r="V19" s="32" t="n"/>
      <c r="W19" s="33" t="n"/>
      <c r="X19" s="32" t="n"/>
      <c r="Y19" s="32" t="n"/>
      <c r="Z19" s="32" t="n"/>
      <c r="AA19" s="33" t="n"/>
      <c r="AB19" s="34" t="n"/>
      <c r="AC19" s="34" t="n"/>
      <c r="AD19" s="32" t="n"/>
      <c r="AE19" s="35">
        <f>IF($A19="","",SUM($O19,$Q19,$S19,$U19,$W19))</f>
        <v/>
      </c>
      <c r="AF19" s="35">
        <f>IF(OR($A19="",$H19=""),"",$AE19-$H19)</f>
        <v/>
      </c>
      <c r="AG19" s="36">
        <f>IF($A19="","",IF($H19="","Missing duration",IF($AE19=0,"No timing entered",IF(ABS($AF19)&lt;='Lists &amp; Settings'!$B$5,"Within range",IF($AF19&gt;0,"Over planned","Under planned")))))</f>
        <v/>
      </c>
      <c r="AH19" s="36">
        <f>IF($A19="","",IF(COUNTA($A19,$B19,$C19,$G19,$H19,$K19,$L19,$Y19,$AA19)=9,"Complete","Missing required fields"))</f>
        <v/>
      </c>
      <c r="AI19" s="36">
        <f>IF($A19="","",IF($AA19="Archived","",IF($AB19="","No review date",IF($AB19&lt;'Lists &amp; Settings'!$B$3,"Overdue",IF($AB19&lt;='Lists &amp; Settings'!$B$3+'Lists &amp; Settings'!$B$6,"Due soon","Current")))))</f>
        <v/>
      </c>
    </row>
    <row r="20" ht="22" customHeight="1">
      <c r="A20" s="32" t="n"/>
      <c r="B20" s="32" t="n"/>
      <c r="C20" s="32" t="n"/>
      <c r="D20" s="33" t="n"/>
      <c r="E20" s="33" t="n"/>
      <c r="F20" s="32" t="n"/>
      <c r="G20" s="34" t="n"/>
      <c r="H20" s="33" t="n"/>
      <c r="I20" s="33" t="n"/>
      <c r="J20" s="32" t="n"/>
      <c r="K20" s="32" t="n"/>
      <c r="L20" s="32" t="n"/>
      <c r="M20" s="32" t="n"/>
      <c r="N20" s="32" t="n"/>
      <c r="O20" s="33" t="n"/>
      <c r="P20" s="32" t="n"/>
      <c r="Q20" s="33" t="n"/>
      <c r="R20" s="32" t="n"/>
      <c r="S20" s="33" t="n"/>
      <c r="T20" s="32" t="n"/>
      <c r="U20" s="33" t="n"/>
      <c r="V20" s="32" t="n"/>
      <c r="W20" s="33" t="n"/>
      <c r="X20" s="32" t="n"/>
      <c r="Y20" s="32" t="n"/>
      <c r="Z20" s="32" t="n"/>
      <c r="AA20" s="33" t="n"/>
      <c r="AB20" s="34" t="n"/>
      <c r="AC20" s="34" t="n"/>
      <c r="AD20" s="32" t="n"/>
      <c r="AE20" s="35">
        <f>IF($A20="","",SUM($O20,$Q20,$S20,$U20,$W20))</f>
        <v/>
      </c>
      <c r="AF20" s="35">
        <f>IF(OR($A20="",$H20=""),"",$AE20-$H20)</f>
        <v/>
      </c>
      <c r="AG20" s="36">
        <f>IF($A20="","",IF($H20="","Missing duration",IF($AE20=0,"No timing entered",IF(ABS($AF20)&lt;='Lists &amp; Settings'!$B$5,"Within range",IF($AF20&gt;0,"Over planned","Under planned")))))</f>
        <v/>
      </c>
      <c r="AH20" s="36">
        <f>IF($A20="","",IF(COUNTA($A20,$B20,$C20,$G20,$H20,$K20,$L20,$Y20,$AA20)=9,"Complete","Missing required fields"))</f>
        <v/>
      </c>
      <c r="AI20" s="36">
        <f>IF($A20="","",IF($AA20="Archived","",IF($AB20="","No review date",IF($AB20&lt;'Lists &amp; Settings'!$B$3,"Overdue",IF($AB20&lt;='Lists &amp; Settings'!$B$3+'Lists &amp; Settings'!$B$6,"Due soon","Current")))))</f>
        <v/>
      </c>
    </row>
    <row r="21" ht="22" customHeight="1">
      <c r="A21" s="32" t="n"/>
      <c r="B21" s="32" t="n"/>
      <c r="C21" s="32" t="n"/>
      <c r="D21" s="33" t="n"/>
      <c r="E21" s="33" t="n"/>
      <c r="F21" s="32" t="n"/>
      <c r="G21" s="34" t="n"/>
      <c r="H21" s="33" t="n"/>
      <c r="I21" s="33" t="n"/>
      <c r="J21" s="32" t="n"/>
      <c r="K21" s="32" t="n"/>
      <c r="L21" s="32" t="n"/>
      <c r="M21" s="32" t="n"/>
      <c r="N21" s="32" t="n"/>
      <c r="O21" s="33" t="n"/>
      <c r="P21" s="32" t="n"/>
      <c r="Q21" s="33" t="n"/>
      <c r="R21" s="32" t="n"/>
      <c r="S21" s="33" t="n"/>
      <c r="T21" s="32" t="n"/>
      <c r="U21" s="33" t="n"/>
      <c r="V21" s="32" t="n"/>
      <c r="W21" s="33" t="n"/>
      <c r="X21" s="32" t="n"/>
      <c r="Y21" s="32" t="n"/>
      <c r="Z21" s="32" t="n"/>
      <c r="AA21" s="33" t="n"/>
      <c r="AB21" s="34" t="n"/>
      <c r="AC21" s="34" t="n"/>
      <c r="AD21" s="32" t="n"/>
      <c r="AE21" s="35">
        <f>IF($A21="","",SUM($O21,$Q21,$S21,$U21,$W21))</f>
        <v/>
      </c>
      <c r="AF21" s="35">
        <f>IF(OR($A21="",$H21=""),"",$AE21-$H21)</f>
        <v/>
      </c>
      <c r="AG21" s="36">
        <f>IF($A21="","",IF($H21="","Missing duration",IF($AE21=0,"No timing entered",IF(ABS($AF21)&lt;='Lists &amp; Settings'!$B$5,"Within range",IF($AF21&gt;0,"Over planned","Under planned")))))</f>
        <v/>
      </c>
      <c r="AH21" s="36">
        <f>IF($A21="","",IF(COUNTA($A21,$B21,$C21,$G21,$H21,$K21,$L21,$Y21,$AA21)=9,"Complete","Missing required fields"))</f>
        <v/>
      </c>
      <c r="AI21" s="36">
        <f>IF($A21="","",IF($AA21="Archived","",IF($AB21="","No review date",IF($AB21&lt;'Lists &amp; Settings'!$B$3,"Overdue",IF($AB21&lt;='Lists &amp; Settings'!$B$3+'Lists &amp; Settings'!$B$6,"Due soon","Current")))))</f>
        <v/>
      </c>
    </row>
    <row r="22" ht="22" customHeight="1">
      <c r="A22" s="32" t="n"/>
      <c r="B22" s="32" t="n"/>
      <c r="C22" s="32" t="n"/>
      <c r="D22" s="33" t="n"/>
      <c r="E22" s="33" t="n"/>
      <c r="F22" s="32" t="n"/>
      <c r="G22" s="34" t="n"/>
      <c r="H22" s="33" t="n"/>
      <c r="I22" s="33" t="n"/>
      <c r="J22" s="32" t="n"/>
      <c r="K22" s="32" t="n"/>
      <c r="L22" s="32" t="n"/>
      <c r="M22" s="32" t="n"/>
      <c r="N22" s="32" t="n"/>
      <c r="O22" s="33" t="n"/>
      <c r="P22" s="32" t="n"/>
      <c r="Q22" s="33" t="n"/>
      <c r="R22" s="32" t="n"/>
      <c r="S22" s="33" t="n"/>
      <c r="T22" s="32" t="n"/>
      <c r="U22" s="33" t="n"/>
      <c r="V22" s="32" t="n"/>
      <c r="W22" s="33" t="n"/>
      <c r="X22" s="32" t="n"/>
      <c r="Y22" s="32" t="n"/>
      <c r="Z22" s="32" t="n"/>
      <c r="AA22" s="33" t="n"/>
      <c r="AB22" s="34" t="n"/>
      <c r="AC22" s="34" t="n"/>
      <c r="AD22" s="32" t="n"/>
      <c r="AE22" s="35">
        <f>IF($A22="","",SUM($O22,$Q22,$S22,$U22,$W22))</f>
        <v/>
      </c>
      <c r="AF22" s="35">
        <f>IF(OR($A22="",$H22=""),"",$AE22-$H22)</f>
        <v/>
      </c>
      <c r="AG22" s="36">
        <f>IF($A22="","",IF($H22="","Missing duration",IF($AE22=0,"No timing entered",IF(ABS($AF22)&lt;='Lists &amp; Settings'!$B$5,"Within range",IF($AF22&gt;0,"Over planned","Under planned")))))</f>
        <v/>
      </c>
      <c r="AH22" s="36">
        <f>IF($A22="","",IF(COUNTA($A22,$B22,$C22,$G22,$H22,$K22,$L22,$Y22,$AA22)=9,"Complete","Missing required fields"))</f>
        <v/>
      </c>
      <c r="AI22" s="36">
        <f>IF($A22="","",IF($AA22="Archived","",IF($AB22="","No review date",IF($AB22&lt;'Lists &amp; Settings'!$B$3,"Overdue",IF($AB22&lt;='Lists &amp; Settings'!$B$3+'Lists &amp; Settings'!$B$6,"Due soon","Current")))))</f>
        <v/>
      </c>
    </row>
    <row r="23" ht="22" customHeight="1">
      <c r="A23" s="32" t="n"/>
      <c r="B23" s="32" t="n"/>
      <c r="C23" s="32" t="n"/>
      <c r="D23" s="33" t="n"/>
      <c r="E23" s="33" t="n"/>
      <c r="F23" s="32" t="n"/>
      <c r="G23" s="34" t="n"/>
      <c r="H23" s="33" t="n"/>
      <c r="I23" s="33" t="n"/>
      <c r="J23" s="32" t="n"/>
      <c r="K23" s="32" t="n"/>
      <c r="L23" s="32" t="n"/>
      <c r="M23" s="32" t="n"/>
      <c r="N23" s="32" t="n"/>
      <c r="O23" s="33" t="n"/>
      <c r="P23" s="32" t="n"/>
      <c r="Q23" s="33" t="n"/>
      <c r="R23" s="32" t="n"/>
      <c r="S23" s="33" t="n"/>
      <c r="T23" s="32" t="n"/>
      <c r="U23" s="33" t="n"/>
      <c r="V23" s="32" t="n"/>
      <c r="W23" s="33" t="n"/>
      <c r="X23" s="32" t="n"/>
      <c r="Y23" s="32" t="n"/>
      <c r="Z23" s="32" t="n"/>
      <c r="AA23" s="33" t="n"/>
      <c r="AB23" s="34" t="n"/>
      <c r="AC23" s="34" t="n"/>
      <c r="AD23" s="32" t="n"/>
      <c r="AE23" s="35">
        <f>IF($A23="","",SUM($O23,$Q23,$S23,$U23,$W23))</f>
        <v/>
      </c>
      <c r="AF23" s="35">
        <f>IF(OR($A23="",$H23=""),"",$AE23-$H23)</f>
        <v/>
      </c>
      <c r="AG23" s="36">
        <f>IF($A23="","",IF($H23="","Missing duration",IF($AE23=0,"No timing entered",IF(ABS($AF23)&lt;='Lists &amp; Settings'!$B$5,"Within range",IF($AF23&gt;0,"Over planned","Under planned")))))</f>
        <v/>
      </c>
      <c r="AH23" s="36">
        <f>IF($A23="","",IF(COUNTA($A23,$B23,$C23,$G23,$H23,$K23,$L23,$Y23,$AA23)=9,"Complete","Missing required fields"))</f>
        <v/>
      </c>
      <c r="AI23" s="36">
        <f>IF($A23="","",IF($AA23="Archived","",IF($AB23="","No review date",IF($AB23&lt;'Lists &amp; Settings'!$B$3,"Overdue",IF($AB23&lt;='Lists &amp; Settings'!$B$3+'Lists &amp; Settings'!$B$6,"Due soon","Current")))))</f>
        <v/>
      </c>
    </row>
    <row r="24" ht="22" customHeight="1">
      <c r="A24" s="32" t="n"/>
      <c r="B24" s="32" t="n"/>
      <c r="C24" s="32" t="n"/>
      <c r="D24" s="33" t="n"/>
      <c r="E24" s="33" t="n"/>
      <c r="F24" s="32" t="n"/>
      <c r="G24" s="34" t="n"/>
      <c r="H24" s="33" t="n"/>
      <c r="I24" s="33" t="n"/>
      <c r="J24" s="32" t="n"/>
      <c r="K24" s="32" t="n"/>
      <c r="L24" s="32" t="n"/>
      <c r="M24" s="32" t="n"/>
      <c r="N24" s="32" t="n"/>
      <c r="O24" s="33" t="n"/>
      <c r="P24" s="32" t="n"/>
      <c r="Q24" s="33" t="n"/>
      <c r="R24" s="32" t="n"/>
      <c r="S24" s="33" t="n"/>
      <c r="T24" s="32" t="n"/>
      <c r="U24" s="33" t="n"/>
      <c r="V24" s="32" t="n"/>
      <c r="W24" s="33" t="n"/>
      <c r="X24" s="32" t="n"/>
      <c r="Y24" s="32" t="n"/>
      <c r="Z24" s="32" t="n"/>
      <c r="AA24" s="33" t="n"/>
      <c r="AB24" s="34" t="n"/>
      <c r="AC24" s="34" t="n"/>
      <c r="AD24" s="32" t="n"/>
      <c r="AE24" s="35">
        <f>IF($A24="","",SUM($O24,$Q24,$S24,$U24,$W24))</f>
        <v/>
      </c>
      <c r="AF24" s="35">
        <f>IF(OR($A24="",$H24=""),"",$AE24-$H24)</f>
        <v/>
      </c>
      <c r="AG24" s="36">
        <f>IF($A24="","",IF($H24="","Missing duration",IF($AE24=0,"No timing entered",IF(ABS($AF24)&lt;='Lists &amp; Settings'!$B$5,"Within range",IF($AF24&gt;0,"Over planned","Under planned")))))</f>
        <v/>
      </c>
      <c r="AH24" s="36">
        <f>IF($A24="","",IF(COUNTA($A24,$B24,$C24,$G24,$H24,$K24,$L24,$Y24,$AA24)=9,"Complete","Missing required fields"))</f>
        <v/>
      </c>
      <c r="AI24" s="36">
        <f>IF($A24="","",IF($AA24="Archived","",IF($AB24="","No review date",IF($AB24&lt;'Lists &amp; Settings'!$B$3,"Overdue",IF($AB24&lt;='Lists &amp; Settings'!$B$3+'Lists &amp; Settings'!$B$6,"Due soon","Current")))))</f>
        <v/>
      </c>
    </row>
    <row r="25" ht="22" customHeight="1">
      <c r="A25" s="32" t="n"/>
      <c r="B25" s="32" t="n"/>
      <c r="C25" s="32" t="n"/>
      <c r="D25" s="33" t="n"/>
      <c r="E25" s="33" t="n"/>
      <c r="F25" s="32" t="n"/>
      <c r="G25" s="34" t="n"/>
      <c r="H25" s="33" t="n"/>
      <c r="I25" s="33" t="n"/>
      <c r="J25" s="32" t="n"/>
      <c r="K25" s="32" t="n"/>
      <c r="L25" s="32" t="n"/>
      <c r="M25" s="32" t="n"/>
      <c r="N25" s="32" t="n"/>
      <c r="O25" s="33" t="n"/>
      <c r="P25" s="32" t="n"/>
      <c r="Q25" s="33" t="n"/>
      <c r="R25" s="32" t="n"/>
      <c r="S25" s="33" t="n"/>
      <c r="T25" s="32" t="n"/>
      <c r="U25" s="33" t="n"/>
      <c r="V25" s="32" t="n"/>
      <c r="W25" s="33" t="n"/>
      <c r="X25" s="32" t="n"/>
      <c r="Y25" s="32" t="n"/>
      <c r="Z25" s="32" t="n"/>
      <c r="AA25" s="33" t="n"/>
      <c r="AB25" s="34" t="n"/>
      <c r="AC25" s="34" t="n"/>
      <c r="AD25" s="32" t="n"/>
      <c r="AE25" s="35">
        <f>IF($A25="","",SUM($O25,$Q25,$S25,$U25,$W25))</f>
        <v/>
      </c>
      <c r="AF25" s="35">
        <f>IF(OR($A25="",$H25=""),"",$AE25-$H25)</f>
        <v/>
      </c>
      <c r="AG25" s="36">
        <f>IF($A25="","",IF($H25="","Missing duration",IF($AE25=0,"No timing entered",IF(ABS($AF25)&lt;='Lists &amp; Settings'!$B$5,"Within range",IF($AF25&gt;0,"Over planned","Under planned")))))</f>
        <v/>
      </c>
      <c r="AH25" s="36">
        <f>IF($A25="","",IF(COUNTA($A25,$B25,$C25,$G25,$H25,$K25,$L25,$Y25,$AA25)=9,"Complete","Missing required fields"))</f>
        <v/>
      </c>
      <c r="AI25" s="36">
        <f>IF($A25="","",IF($AA25="Archived","",IF($AB25="","No review date",IF($AB25&lt;'Lists &amp; Settings'!$B$3,"Overdue",IF($AB25&lt;='Lists &amp; Settings'!$B$3+'Lists &amp; Settings'!$B$6,"Due soon","Current")))))</f>
        <v/>
      </c>
    </row>
    <row r="26" ht="22" customHeight="1">
      <c r="A26" s="32" t="n"/>
      <c r="B26" s="32" t="n"/>
      <c r="C26" s="32" t="n"/>
      <c r="D26" s="33" t="n"/>
      <c r="E26" s="33" t="n"/>
      <c r="F26" s="32" t="n"/>
      <c r="G26" s="34" t="n"/>
      <c r="H26" s="33" t="n"/>
      <c r="I26" s="33" t="n"/>
      <c r="J26" s="32" t="n"/>
      <c r="K26" s="32" t="n"/>
      <c r="L26" s="32" t="n"/>
      <c r="M26" s="32" t="n"/>
      <c r="N26" s="32" t="n"/>
      <c r="O26" s="33" t="n"/>
      <c r="P26" s="32" t="n"/>
      <c r="Q26" s="33" t="n"/>
      <c r="R26" s="32" t="n"/>
      <c r="S26" s="33" t="n"/>
      <c r="T26" s="32" t="n"/>
      <c r="U26" s="33" t="n"/>
      <c r="V26" s="32" t="n"/>
      <c r="W26" s="33" t="n"/>
      <c r="X26" s="32" t="n"/>
      <c r="Y26" s="32" t="n"/>
      <c r="Z26" s="32" t="n"/>
      <c r="AA26" s="33" t="n"/>
      <c r="AB26" s="34" t="n"/>
      <c r="AC26" s="34" t="n"/>
      <c r="AD26" s="32" t="n"/>
      <c r="AE26" s="35">
        <f>IF($A26="","",SUM($O26,$Q26,$S26,$U26,$W26))</f>
        <v/>
      </c>
      <c r="AF26" s="35">
        <f>IF(OR($A26="",$H26=""),"",$AE26-$H26)</f>
        <v/>
      </c>
      <c r="AG26" s="36">
        <f>IF($A26="","",IF($H26="","Missing duration",IF($AE26=0,"No timing entered",IF(ABS($AF26)&lt;='Lists &amp; Settings'!$B$5,"Within range",IF($AF26&gt;0,"Over planned","Under planned")))))</f>
        <v/>
      </c>
      <c r="AH26" s="36">
        <f>IF($A26="","",IF(COUNTA($A26,$B26,$C26,$G26,$H26,$K26,$L26,$Y26,$AA26)=9,"Complete","Missing required fields"))</f>
        <v/>
      </c>
      <c r="AI26" s="36">
        <f>IF($A26="","",IF($AA26="Archived","",IF($AB26="","No review date",IF($AB26&lt;'Lists &amp; Settings'!$B$3,"Overdue",IF($AB26&lt;='Lists &amp; Settings'!$B$3+'Lists &amp; Settings'!$B$6,"Due soon","Current")))))</f>
        <v/>
      </c>
    </row>
    <row r="27" ht="22" customHeight="1">
      <c r="A27" s="32" t="n"/>
      <c r="B27" s="32" t="n"/>
      <c r="C27" s="32" t="n"/>
      <c r="D27" s="33" t="n"/>
      <c r="E27" s="33" t="n"/>
      <c r="F27" s="32" t="n"/>
      <c r="G27" s="34" t="n"/>
      <c r="H27" s="33" t="n"/>
      <c r="I27" s="33" t="n"/>
      <c r="J27" s="32" t="n"/>
      <c r="K27" s="32" t="n"/>
      <c r="L27" s="32" t="n"/>
      <c r="M27" s="32" t="n"/>
      <c r="N27" s="32" t="n"/>
      <c r="O27" s="33" t="n"/>
      <c r="P27" s="32" t="n"/>
      <c r="Q27" s="33" t="n"/>
      <c r="R27" s="32" t="n"/>
      <c r="S27" s="33" t="n"/>
      <c r="T27" s="32" t="n"/>
      <c r="U27" s="33" t="n"/>
      <c r="V27" s="32" t="n"/>
      <c r="W27" s="33" t="n"/>
      <c r="X27" s="32" t="n"/>
      <c r="Y27" s="32" t="n"/>
      <c r="Z27" s="32" t="n"/>
      <c r="AA27" s="33" t="n"/>
      <c r="AB27" s="34" t="n"/>
      <c r="AC27" s="34" t="n"/>
      <c r="AD27" s="32" t="n"/>
      <c r="AE27" s="35">
        <f>IF($A27="","",SUM($O27,$Q27,$S27,$U27,$W27))</f>
        <v/>
      </c>
      <c r="AF27" s="35">
        <f>IF(OR($A27="",$H27=""),"",$AE27-$H27)</f>
        <v/>
      </c>
      <c r="AG27" s="36">
        <f>IF($A27="","",IF($H27="","Missing duration",IF($AE27=0,"No timing entered",IF(ABS($AF27)&lt;='Lists &amp; Settings'!$B$5,"Within range",IF($AF27&gt;0,"Over planned","Under planned")))))</f>
        <v/>
      </c>
      <c r="AH27" s="36">
        <f>IF($A27="","",IF(COUNTA($A27,$B27,$C27,$G27,$H27,$K27,$L27,$Y27,$AA27)=9,"Complete","Missing required fields"))</f>
        <v/>
      </c>
      <c r="AI27" s="36">
        <f>IF($A27="","",IF($AA27="Archived","",IF($AB27="","No review date",IF($AB27&lt;'Lists &amp; Settings'!$B$3,"Overdue",IF($AB27&lt;='Lists &amp; Settings'!$B$3+'Lists &amp; Settings'!$B$6,"Due soon","Current")))))</f>
        <v/>
      </c>
    </row>
    <row r="28" ht="22" customHeight="1">
      <c r="A28" s="32" t="n"/>
      <c r="B28" s="32" t="n"/>
      <c r="C28" s="32" t="n"/>
      <c r="D28" s="33" t="n"/>
      <c r="E28" s="33" t="n"/>
      <c r="F28" s="32" t="n"/>
      <c r="G28" s="34" t="n"/>
      <c r="H28" s="33" t="n"/>
      <c r="I28" s="33" t="n"/>
      <c r="J28" s="32" t="n"/>
      <c r="K28" s="32" t="n"/>
      <c r="L28" s="32" t="n"/>
      <c r="M28" s="32" t="n"/>
      <c r="N28" s="32" t="n"/>
      <c r="O28" s="33" t="n"/>
      <c r="P28" s="32" t="n"/>
      <c r="Q28" s="33" t="n"/>
      <c r="R28" s="32" t="n"/>
      <c r="S28" s="33" t="n"/>
      <c r="T28" s="32" t="n"/>
      <c r="U28" s="33" t="n"/>
      <c r="V28" s="32" t="n"/>
      <c r="W28" s="33" t="n"/>
      <c r="X28" s="32" t="n"/>
      <c r="Y28" s="32" t="n"/>
      <c r="Z28" s="32" t="n"/>
      <c r="AA28" s="33" t="n"/>
      <c r="AB28" s="34" t="n"/>
      <c r="AC28" s="34" t="n"/>
      <c r="AD28" s="32" t="n"/>
      <c r="AE28" s="35">
        <f>IF($A28="","",SUM($O28,$Q28,$S28,$U28,$W28))</f>
        <v/>
      </c>
      <c r="AF28" s="35">
        <f>IF(OR($A28="",$H28=""),"",$AE28-$H28)</f>
        <v/>
      </c>
      <c r="AG28" s="36">
        <f>IF($A28="","",IF($H28="","Missing duration",IF($AE28=0,"No timing entered",IF(ABS($AF28)&lt;='Lists &amp; Settings'!$B$5,"Within range",IF($AF28&gt;0,"Over planned","Under planned")))))</f>
        <v/>
      </c>
      <c r="AH28" s="36">
        <f>IF($A28="","",IF(COUNTA($A28,$B28,$C28,$G28,$H28,$K28,$L28,$Y28,$AA28)=9,"Complete","Missing required fields"))</f>
        <v/>
      </c>
      <c r="AI28" s="36">
        <f>IF($A28="","",IF($AA28="Archived","",IF($AB28="","No review date",IF($AB28&lt;'Lists &amp; Settings'!$B$3,"Overdue",IF($AB28&lt;='Lists &amp; Settings'!$B$3+'Lists &amp; Settings'!$B$6,"Due soon","Current")))))</f>
        <v/>
      </c>
    </row>
    <row r="29" ht="22" customHeight="1">
      <c r="A29" s="32" t="n"/>
      <c r="B29" s="32" t="n"/>
      <c r="C29" s="32" t="n"/>
      <c r="D29" s="33" t="n"/>
      <c r="E29" s="33" t="n"/>
      <c r="F29" s="32" t="n"/>
      <c r="G29" s="34" t="n"/>
      <c r="H29" s="33" t="n"/>
      <c r="I29" s="33" t="n"/>
      <c r="J29" s="32" t="n"/>
      <c r="K29" s="32" t="n"/>
      <c r="L29" s="32" t="n"/>
      <c r="M29" s="32" t="n"/>
      <c r="N29" s="32" t="n"/>
      <c r="O29" s="33" t="n"/>
      <c r="P29" s="32" t="n"/>
      <c r="Q29" s="33" t="n"/>
      <c r="R29" s="32" t="n"/>
      <c r="S29" s="33" t="n"/>
      <c r="T29" s="32" t="n"/>
      <c r="U29" s="33" t="n"/>
      <c r="V29" s="32" t="n"/>
      <c r="W29" s="33" t="n"/>
      <c r="X29" s="32" t="n"/>
      <c r="Y29" s="32" t="n"/>
      <c r="Z29" s="32" t="n"/>
      <c r="AA29" s="33" t="n"/>
      <c r="AB29" s="34" t="n"/>
      <c r="AC29" s="34" t="n"/>
      <c r="AD29" s="32" t="n"/>
      <c r="AE29" s="35">
        <f>IF($A29="","",SUM($O29,$Q29,$S29,$U29,$W29))</f>
        <v/>
      </c>
      <c r="AF29" s="35">
        <f>IF(OR($A29="",$H29=""),"",$AE29-$H29)</f>
        <v/>
      </c>
      <c r="AG29" s="36">
        <f>IF($A29="","",IF($H29="","Missing duration",IF($AE29=0,"No timing entered",IF(ABS($AF29)&lt;='Lists &amp; Settings'!$B$5,"Within range",IF($AF29&gt;0,"Over planned","Under planned")))))</f>
        <v/>
      </c>
      <c r="AH29" s="36">
        <f>IF($A29="","",IF(COUNTA($A29,$B29,$C29,$G29,$H29,$K29,$L29,$Y29,$AA29)=9,"Complete","Missing required fields"))</f>
        <v/>
      </c>
      <c r="AI29" s="36">
        <f>IF($A29="","",IF($AA29="Archived","",IF($AB29="","No review date",IF($AB29&lt;'Lists &amp; Settings'!$B$3,"Overdue",IF($AB29&lt;='Lists &amp; Settings'!$B$3+'Lists &amp; Settings'!$B$6,"Due soon","Current")))))</f>
        <v/>
      </c>
    </row>
    <row r="30" ht="22" customHeight="1">
      <c r="A30" s="32" t="n"/>
      <c r="B30" s="32" t="n"/>
      <c r="C30" s="32" t="n"/>
      <c r="D30" s="33" t="n"/>
      <c r="E30" s="33" t="n"/>
      <c r="F30" s="32" t="n"/>
      <c r="G30" s="34" t="n"/>
      <c r="H30" s="33" t="n"/>
      <c r="I30" s="33" t="n"/>
      <c r="J30" s="32" t="n"/>
      <c r="K30" s="32" t="n"/>
      <c r="L30" s="32" t="n"/>
      <c r="M30" s="32" t="n"/>
      <c r="N30" s="32" t="n"/>
      <c r="O30" s="33" t="n"/>
      <c r="P30" s="32" t="n"/>
      <c r="Q30" s="33" t="n"/>
      <c r="R30" s="32" t="n"/>
      <c r="S30" s="33" t="n"/>
      <c r="T30" s="32" t="n"/>
      <c r="U30" s="33" t="n"/>
      <c r="V30" s="32" t="n"/>
      <c r="W30" s="33" t="n"/>
      <c r="X30" s="32" t="n"/>
      <c r="Y30" s="32" t="n"/>
      <c r="Z30" s="32" t="n"/>
      <c r="AA30" s="33" t="n"/>
      <c r="AB30" s="34" t="n"/>
      <c r="AC30" s="34" t="n"/>
      <c r="AD30" s="32" t="n"/>
      <c r="AE30" s="35">
        <f>IF($A30="","",SUM($O30,$Q30,$S30,$U30,$W30))</f>
        <v/>
      </c>
      <c r="AF30" s="35">
        <f>IF(OR($A30="",$H30=""),"",$AE30-$H30)</f>
        <v/>
      </c>
      <c r="AG30" s="36">
        <f>IF($A30="","",IF($H30="","Missing duration",IF($AE30=0,"No timing entered",IF(ABS($AF30)&lt;='Lists &amp; Settings'!$B$5,"Within range",IF($AF30&gt;0,"Over planned","Under planned")))))</f>
        <v/>
      </c>
      <c r="AH30" s="36">
        <f>IF($A30="","",IF(COUNTA($A30,$B30,$C30,$G30,$H30,$K30,$L30,$Y30,$AA30)=9,"Complete","Missing required fields"))</f>
        <v/>
      </c>
      <c r="AI30" s="36">
        <f>IF($A30="","",IF($AA30="Archived","",IF($AB30="","No review date",IF($AB30&lt;'Lists &amp; Settings'!$B$3,"Overdue",IF($AB30&lt;='Lists &amp; Settings'!$B$3+'Lists &amp; Settings'!$B$6,"Due soon","Current")))))</f>
        <v/>
      </c>
    </row>
    <row r="31" ht="22" customHeight="1">
      <c r="A31" s="32" t="n"/>
      <c r="B31" s="32" t="n"/>
      <c r="C31" s="32" t="n"/>
      <c r="D31" s="33" t="n"/>
      <c r="E31" s="33" t="n"/>
      <c r="F31" s="32" t="n"/>
      <c r="G31" s="34" t="n"/>
      <c r="H31" s="33" t="n"/>
      <c r="I31" s="33" t="n"/>
      <c r="J31" s="32" t="n"/>
      <c r="K31" s="32" t="n"/>
      <c r="L31" s="32" t="n"/>
      <c r="M31" s="32" t="n"/>
      <c r="N31" s="32" t="n"/>
      <c r="O31" s="33" t="n"/>
      <c r="P31" s="32" t="n"/>
      <c r="Q31" s="33" t="n"/>
      <c r="R31" s="32" t="n"/>
      <c r="S31" s="33" t="n"/>
      <c r="T31" s="32" t="n"/>
      <c r="U31" s="33" t="n"/>
      <c r="V31" s="32" t="n"/>
      <c r="W31" s="33" t="n"/>
      <c r="X31" s="32" t="n"/>
      <c r="Y31" s="32" t="n"/>
      <c r="Z31" s="32" t="n"/>
      <c r="AA31" s="33" t="n"/>
      <c r="AB31" s="34" t="n"/>
      <c r="AC31" s="34" t="n"/>
      <c r="AD31" s="32" t="n"/>
      <c r="AE31" s="35">
        <f>IF($A31="","",SUM($O31,$Q31,$S31,$U31,$W31))</f>
        <v/>
      </c>
      <c r="AF31" s="35">
        <f>IF(OR($A31="",$H31=""),"",$AE31-$H31)</f>
        <v/>
      </c>
      <c r="AG31" s="36">
        <f>IF($A31="","",IF($H31="","Missing duration",IF($AE31=0,"No timing entered",IF(ABS($AF31)&lt;='Lists &amp; Settings'!$B$5,"Within range",IF($AF31&gt;0,"Over planned","Under planned")))))</f>
        <v/>
      </c>
      <c r="AH31" s="36">
        <f>IF($A31="","",IF(COUNTA($A31,$B31,$C31,$G31,$H31,$K31,$L31,$Y31,$AA31)=9,"Complete","Missing required fields"))</f>
        <v/>
      </c>
      <c r="AI31" s="36">
        <f>IF($A31="","",IF($AA31="Archived","",IF($AB31="","No review date",IF($AB31&lt;'Lists &amp; Settings'!$B$3,"Overdue",IF($AB31&lt;='Lists &amp; Settings'!$B$3+'Lists &amp; Settings'!$B$6,"Due soon","Current")))))</f>
        <v/>
      </c>
    </row>
    <row r="32" ht="22" customHeight="1">
      <c r="A32" s="32" t="n"/>
      <c r="B32" s="32" t="n"/>
      <c r="C32" s="32" t="n"/>
      <c r="D32" s="33" t="n"/>
      <c r="E32" s="33" t="n"/>
      <c r="F32" s="32" t="n"/>
      <c r="G32" s="34" t="n"/>
      <c r="H32" s="33" t="n"/>
      <c r="I32" s="33" t="n"/>
      <c r="J32" s="32" t="n"/>
      <c r="K32" s="32" t="n"/>
      <c r="L32" s="32" t="n"/>
      <c r="M32" s="32" t="n"/>
      <c r="N32" s="32" t="n"/>
      <c r="O32" s="33" t="n"/>
      <c r="P32" s="32" t="n"/>
      <c r="Q32" s="33" t="n"/>
      <c r="R32" s="32" t="n"/>
      <c r="S32" s="33" t="n"/>
      <c r="T32" s="32" t="n"/>
      <c r="U32" s="33" t="n"/>
      <c r="V32" s="32" t="n"/>
      <c r="W32" s="33" t="n"/>
      <c r="X32" s="32" t="n"/>
      <c r="Y32" s="32" t="n"/>
      <c r="Z32" s="32" t="n"/>
      <c r="AA32" s="33" t="n"/>
      <c r="AB32" s="34" t="n"/>
      <c r="AC32" s="34" t="n"/>
      <c r="AD32" s="32" t="n"/>
      <c r="AE32" s="35">
        <f>IF($A32="","",SUM($O32,$Q32,$S32,$U32,$W32))</f>
        <v/>
      </c>
      <c r="AF32" s="35">
        <f>IF(OR($A32="",$H32=""),"",$AE32-$H32)</f>
        <v/>
      </c>
      <c r="AG32" s="36">
        <f>IF($A32="","",IF($H32="","Missing duration",IF($AE32=0,"No timing entered",IF(ABS($AF32)&lt;='Lists &amp; Settings'!$B$5,"Within range",IF($AF32&gt;0,"Over planned","Under planned")))))</f>
        <v/>
      </c>
      <c r="AH32" s="36">
        <f>IF($A32="","",IF(COUNTA($A32,$B32,$C32,$G32,$H32,$K32,$L32,$Y32,$AA32)=9,"Complete","Missing required fields"))</f>
        <v/>
      </c>
      <c r="AI32" s="36">
        <f>IF($A32="","",IF($AA32="Archived","",IF($AB32="","No review date",IF($AB32&lt;'Lists &amp; Settings'!$B$3,"Overdue",IF($AB32&lt;='Lists &amp; Settings'!$B$3+'Lists &amp; Settings'!$B$6,"Due soon","Current")))))</f>
        <v/>
      </c>
    </row>
    <row r="33" ht="22" customHeight="1">
      <c r="A33" s="32" t="n"/>
      <c r="B33" s="32" t="n"/>
      <c r="C33" s="32" t="n"/>
      <c r="D33" s="33" t="n"/>
      <c r="E33" s="33" t="n"/>
      <c r="F33" s="32" t="n"/>
      <c r="G33" s="34" t="n"/>
      <c r="H33" s="33" t="n"/>
      <c r="I33" s="33" t="n"/>
      <c r="J33" s="32" t="n"/>
      <c r="K33" s="32" t="n"/>
      <c r="L33" s="32" t="n"/>
      <c r="M33" s="32" t="n"/>
      <c r="N33" s="32" t="n"/>
      <c r="O33" s="33" t="n"/>
      <c r="P33" s="32" t="n"/>
      <c r="Q33" s="33" t="n"/>
      <c r="R33" s="32" t="n"/>
      <c r="S33" s="33" t="n"/>
      <c r="T33" s="32" t="n"/>
      <c r="U33" s="33" t="n"/>
      <c r="V33" s="32" t="n"/>
      <c r="W33" s="33" t="n"/>
      <c r="X33" s="32" t="n"/>
      <c r="Y33" s="32" t="n"/>
      <c r="Z33" s="32" t="n"/>
      <c r="AA33" s="33" t="n"/>
      <c r="AB33" s="34" t="n"/>
      <c r="AC33" s="34" t="n"/>
      <c r="AD33" s="32" t="n"/>
      <c r="AE33" s="35">
        <f>IF($A33="","",SUM($O33,$Q33,$S33,$U33,$W33))</f>
        <v/>
      </c>
      <c r="AF33" s="35">
        <f>IF(OR($A33="",$H33=""),"",$AE33-$H33)</f>
        <v/>
      </c>
      <c r="AG33" s="36">
        <f>IF($A33="","",IF($H33="","Missing duration",IF($AE33=0,"No timing entered",IF(ABS($AF33)&lt;='Lists &amp; Settings'!$B$5,"Within range",IF($AF33&gt;0,"Over planned","Under planned")))))</f>
        <v/>
      </c>
      <c r="AH33" s="36">
        <f>IF($A33="","",IF(COUNTA($A33,$B33,$C33,$G33,$H33,$K33,$L33,$Y33,$AA33)=9,"Complete","Missing required fields"))</f>
        <v/>
      </c>
      <c r="AI33" s="36">
        <f>IF($A33="","",IF($AA33="Archived","",IF($AB33="","No review date",IF($AB33&lt;'Lists &amp; Settings'!$B$3,"Overdue",IF($AB33&lt;='Lists &amp; Settings'!$B$3+'Lists &amp; Settings'!$B$6,"Due soon","Current")))))</f>
        <v/>
      </c>
    </row>
    <row r="34" ht="22" customHeight="1">
      <c r="A34" s="32" t="n"/>
      <c r="B34" s="32" t="n"/>
      <c r="C34" s="32" t="n"/>
      <c r="D34" s="33" t="n"/>
      <c r="E34" s="33" t="n"/>
      <c r="F34" s="32" t="n"/>
      <c r="G34" s="34" t="n"/>
      <c r="H34" s="33" t="n"/>
      <c r="I34" s="33" t="n"/>
      <c r="J34" s="32" t="n"/>
      <c r="K34" s="32" t="n"/>
      <c r="L34" s="32" t="n"/>
      <c r="M34" s="32" t="n"/>
      <c r="N34" s="32" t="n"/>
      <c r="O34" s="33" t="n"/>
      <c r="P34" s="32" t="n"/>
      <c r="Q34" s="33" t="n"/>
      <c r="R34" s="32" t="n"/>
      <c r="S34" s="33" t="n"/>
      <c r="T34" s="32" t="n"/>
      <c r="U34" s="33" t="n"/>
      <c r="V34" s="32" t="n"/>
      <c r="W34" s="33" t="n"/>
      <c r="X34" s="32" t="n"/>
      <c r="Y34" s="32" t="n"/>
      <c r="Z34" s="32" t="n"/>
      <c r="AA34" s="33" t="n"/>
      <c r="AB34" s="34" t="n"/>
      <c r="AC34" s="34" t="n"/>
      <c r="AD34" s="32" t="n"/>
      <c r="AE34" s="35">
        <f>IF($A34="","",SUM($O34,$Q34,$S34,$U34,$W34))</f>
        <v/>
      </c>
      <c r="AF34" s="35">
        <f>IF(OR($A34="",$H34=""),"",$AE34-$H34)</f>
        <v/>
      </c>
      <c r="AG34" s="36">
        <f>IF($A34="","",IF($H34="","Missing duration",IF($AE34=0,"No timing entered",IF(ABS($AF34)&lt;='Lists &amp; Settings'!$B$5,"Within range",IF($AF34&gt;0,"Over planned","Under planned")))))</f>
        <v/>
      </c>
      <c r="AH34" s="36">
        <f>IF($A34="","",IF(COUNTA($A34,$B34,$C34,$G34,$H34,$K34,$L34,$Y34,$AA34)=9,"Complete","Missing required fields"))</f>
        <v/>
      </c>
      <c r="AI34" s="36">
        <f>IF($A34="","",IF($AA34="Archived","",IF($AB34="","No review date",IF($AB34&lt;'Lists &amp; Settings'!$B$3,"Overdue",IF($AB34&lt;='Lists &amp; Settings'!$B$3+'Lists &amp; Settings'!$B$6,"Due soon","Current")))))</f>
        <v/>
      </c>
    </row>
    <row r="35" ht="22" customHeight="1">
      <c r="A35" s="32" t="n"/>
      <c r="B35" s="32" t="n"/>
      <c r="C35" s="32" t="n"/>
      <c r="D35" s="33" t="n"/>
      <c r="E35" s="33" t="n"/>
      <c r="F35" s="32" t="n"/>
      <c r="G35" s="34" t="n"/>
      <c r="H35" s="33" t="n"/>
      <c r="I35" s="33" t="n"/>
      <c r="J35" s="32" t="n"/>
      <c r="K35" s="32" t="n"/>
      <c r="L35" s="32" t="n"/>
      <c r="M35" s="32" t="n"/>
      <c r="N35" s="32" t="n"/>
      <c r="O35" s="33" t="n"/>
      <c r="P35" s="32" t="n"/>
      <c r="Q35" s="33" t="n"/>
      <c r="R35" s="32" t="n"/>
      <c r="S35" s="33" t="n"/>
      <c r="T35" s="32" t="n"/>
      <c r="U35" s="33" t="n"/>
      <c r="V35" s="32" t="n"/>
      <c r="W35" s="33" t="n"/>
      <c r="X35" s="32" t="n"/>
      <c r="Y35" s="32" t="n"/>
      <c r="Z35" s="32" t="n"/>
      <c r="AA35" s="33" t="n"/>
      <c r="AB35" s="34" t="n"/>
      <c r="AC35" s="34" t="n"/>
      <c r="AD35" s="32" t="n"/>
      <c r="AE35" s="35">
        <f>IF($A35="","",SUM($O35,$Q35,$S35,$U35,$W35))</f>
        <v/>
      </c>
      <c r="AF35" s="35">
        <f>IF(OR($A35="",$H35=""),"",$AE35-$H35)</f>
        <v/>
      </c>
      <c r="AG35" s="36">
        <f>IF($A35="","",IF($H35="","Missing duration",IF($AE35=0,"No timing entered",IF(ABS($AF35)&lt;='Lists &amp; Settings'!$B$5,"Within range",IF($AF35&gt;0,"Over planned","Under planned")))))</f>
        <v/>
      </c>
      <c r="AH35" s="36">
        <f>IF($A35="","",IF(COUNTA($A35,$B35,$C35,$G35,$H35,$K35,$L35,$Y35,$AA35)=9,"Complete","Missing required fields"))</f>
        <v/>
      </c>
      <c r="AI35" s="36">
        <f>IF($A35="","",IF($AA35="Archived","",IF($AB35="","No review date",IF($AB35&lt;'Lists &amp; Settings'!$B$3,"Overdue",IF($AB35&lt;='Lists &amp; Settings'!$B$3+'Lists &amp; Settings'!$B$6,"Due soon","Current")))))</f>
        <v/>
      </c>
    </row>
    <row r="36" ht="22" customHeight="1">
      <c r="A36" s="32" t="n"/>
      <c r="B36" s="32" t="n"/>
      <c r="C36" s="32" t="n"/>
      <c r="D36" s="33" t="n"/>
      <c r="E36" s="33" t="n"/>
      <c r="F36" s="32" t="n"/>
      <c r="G36" s="34" t="n"/>
      <c r="H36" s="33" t="n"/>
      <c r="I36" s="33" t="n"/>
      <c r="J36" s="32" t="n"/>
      <c r="K36" s="32" t="n"/>
      <c r="L36" s="32" t="n"/>
      <c r="M36" s="32" t="n"/>
      <c r="N36" s="32" t="n"/>
      <c r="O36" s="33" t="n"/>
      <c r="P36" s="32" t="n"/>
      <c r="Q36" s="33" t="n"/>
      <c r="R36" s="32" t="n"/>
      <c r="S36" s="33" t="n"/>
      <c r="T36" s="32" t="n"/>
      <c r="U36" s="33" t="n"/>
      <c r="V36" s="32" t="n"/>
      <c r="W36" s="33" t="n"/>
      <c r="X36" s="32" t="n"/>
      <c r="Y36" s="32" t="n"/>
      <c r="Z36" s="32" t="n"/>
      <c r="AA36" s="33" t="n"/>
      <c r="AB36" s="34" t="n"/>
      <c r="AC36" s="34" t="n"/>
      <c r="AD36" s="32" t="n"/>
      <c r="AE36" s="35">
        <f>IF($A36="","",SUM($O36,$Q36,$S36,$U36,$W36))</f>
        <v/>
      </c>
      <c r="AF36" s="35">
        <f>IF(OR($A36="",$H36=""),"",$AE36-$H36)</f>
        <v/>
      </c>
      <c r="AG36" s="36">
        <f>IF($A36="","",IF($H36="","Missing duration",IF($AE36=0,"No timing entered",IF(ABS($AF36)&lt;='Lists &amp; Settings'!$B$5,"Within range",IF($AF36&gt;0,"Over planned","Under planned")))))</f>
        <v/>
      </c>
      <c r="AH36" s="36">
        <f>IF($A36="","",IF(COUNTA($A36,$B36,$C36,$G36,$H36,$K36,$L36,$Y36,$AA36)=9,"Complete","Missing required fields"))</f>
        <v/>
      </c>
      <c r="AI36" s="36">
        <f>IF($A36="","",IF($AA36="Archived","",IF($AB36="","No review date",IF($AB36&lt;'Lists &amp; Settings'!$B$3,"Overdue",IF($AB36&lt;='Lists &amp; Settings'!$B$3+'Lists &amp; Settings'!$B$6,"Due soon","Current")))))</f>
        <v/>
      </c>
    </row>
    <row r="37" ht="22" customHeight="1">
      <c r="A37" s="32" t="n"/>
      <c r="B37" s="32" t="n"/>
      <c r="C37" s="32" t="n"/>
      <c r="D37" s="33" t="n"/>
      <c r="E37" s="33" t="n"/>
      <c r="F37" s="32" t="n"/>
      <c r="G37" s="34" t="n"/>
      <c r="H37" s="33" t="n"/>
      <c r="I37" s="33" t="n"/>
      <c r="J37" s="32" t="n"/>
      <c r="K37" s="32" t="n"/>
      <c r="L37" s="32" t="n"/>
      <c r="M37" s="32" t="n"/>
      <c r="N37" s="32" t="n"/>
      <c r="O37" s="33" t="n"/>
      <c r="P37" s="32" t="n"/>
      <c r="Q37" s="33" t="n"/>
      <c r="R37" s="32" t="n"/>
      <c r="S37" s="33" t="n"/>
      <c r="T37" s="32" t="n"/>
      <c r="U37" s="33" t="n"/>
      <c r="V37" s="32" t="n"/>
      <c r="W37" s="33" t="n"/>
      <c r="X37" s="32" t="n"/>
      <c r="Y37" s="32" t="n"/>
      <c r="Z37" s="32" t="n"/>
      <c r="AA37" s="33" t="n"/>
      <c r="AB37" s="34" t="n"/>
      <c r="AC37" s="34" t="n"/>
      <c r="AD37" s="32" t="n"/>
      <c r="AE37" s="35">
        <f>IF($A37="","",SUM($O37,$Q37,$S37,$U37,$W37))</f>
        <v/>
      </c>
      <c r="AF37" s="35">
        <f>IF(OR($A37="",$H37=""),"",$AE37-$H37)</f>
        <v/>
      </c>
      <c r="AG37" s="36">
        <f>IF($A37="","",IF($H37="","Missing duration",IF($AE37=0,"No timing entered",IF(ABS($AF37)&lt;='Lists &amp; Settings'!$B$5,"Within range",IF($AF37&gt;0,"Over planned","Under planned")))))</f>
        <v/>
      </c>
      <c r="AH37" s="36">
        <f>IF($A37="","",IF(COUNTA($A37,$B37,$C37,$G37,$H37,$K37,$L37,$Y37,$AA37)=9,"Complete","Missing required fields"))</f>
        <v/>
      </c>
      <c r="AI37" s="36">
        <f>IF($A37="","",IF($AA37="Archived","",IF($AB37="","No review date",IF($AB37&lt;'Lists &amp; Settings'!$B$3,"Overdue",IF($AB37&lt;='Lists &amp; Settings'!$B$3+'Lists &amp; Settings'!$B$6,"Due soon","Current")))))</f>
        <v/>
      </c>
    </row>
    <row r="38" ht="22" customHeight="1">
      <c r="A38" s="32" t="n"/>
      <c r="B38" s="32" t="n"/>
      <c r="C38" s="32" t="n"/>
      <c r="D38" s="33" t="n"/>
      <c r="E38" s="33" t="n"/>
      <c r="F38" s="32" t="n"/>
      <c r="G38" s="34" t="n"/>
      <c r="H38" s="33" t="n"/>
      <c r="I38" s="33" t="n"/>
      <c r="J38" s="32" t="n"/>
      <c r="K38" s="32" t="n"/>
      <c r="L38" s="32" t="n"/>
      <c r="M38" s="32" t="n"/>
      <c r="N38" s="32" t="n"/>
      <c r="O38" s="33" t="n"/>
      <c r="P38" s="32" t="n"/>
      <c r="Q38" s="33" t="n"/>
      <c r="R38" s="32" t="n"/>
      <c r="S38" s="33" t="n"/>
      <c r="T38" s="32" t="n"/>
      <c r="U38" s="33" t="n"/>
      <c r="V38" s="32" t="n"/>
      <c r="W38" s="33" t="n"/>
      <c r="X38" s="32" t="n"/>
      <c r="Y38" s="32" t="n"/>
      <c r="Z38" s="32" t="n"/>
      <c r="AA38" s="33" t="n"/>
      <c r="AB38" s="34" t="n"/>
      <c r="AC38" s="34" t="n"/>
      <c r="AD38" s="32" t="n"/>
      <c r="AE38" s="35">
        <f>IF($A38="","",SUM($O38,$Q38,$S38,$U38,$W38))</f>
        <v/>
      </c>
      <c r="AF38" s="35">
        <f>IF(OR($A38="",$H38=""),"",$AE38-$H38)</f>
        <v/>
      </c>
      <c r="AG38" s="36">
        <f>IF($A38="","",IF($H38="","Missing duration",IF($AE38=0,"No timing entered",IF(ABS($AF38)&lt;='Lists &amp; Settings'!$B$5,"Within range",IF($AF38&gt;0,"Over planned","Under planned")))))</f>
        <v/>
      </c>
      <c r="AH38" s="36">
        <f>IF($A38="","",IF(COUNTA($A38,$B38,$C38,$G38,$H38,$K38,$L38,$Y38,$AA38)=9,"Complete","Missing required fields"))</f>
        <v/>
      </c>
      <c r="AI38" s="36">
        <f>IF($A38="","",IF($AA38="Archived","",IF($AB38="","No review date",IF($AB38&lt;'Lists &amp; Settings'!$B$3,"Overdue",IF($AB38&lt;='Lists &amp; Settings'!$B$3+'Lists &amp; Settings'!$B$6,"Due soon","Current")))))</f>
        <v/>
      </c>
    </row>
    <row r="39" ht="22" customHeight="1">
      <c r="A39" s="32" t="n"/>
      <c r="B39" s="32" t="n"/>
      <c r="C39" s="32" t="n"/>
      <c r="D39" s="33" t="n"/>
      <c r="E39" s="33" t="n"/>
      <c r="F39" s="32" t="n"/>
      <c r="G39" s="34" t="n"/>
      <c r="H39" s="33" t="n"/>
      <c r="I39" s="33" t="n"/>
      <c r="J39" s="32" t="n"/>
      <c r="K39" s="32" t="n"/>
      <c r="L39" s="32" t="n"/>
      <c r="M39" s="32" t="n"/>
      <c r="N39" s="32" t="n"/>
      <c r="O39" s="33" t="n"/>
      <c r="P39" s="32" t="n"/>
      <c r="Q39" s="33" t="n"/>
      <c r="R39" s="32" t="n"/>
      <c r="S39" s="33" t="n"/>
      <c r="T39" s="32" t="n"/>
      <c r="U39" s="33" t="n"/>
      <c r="V39" s="32" t="n"/>
      <c r="W39" s="33" t="n"/>
      <c r="X39" s="32" t="n"/>
      <c r="Y39" s="32" t="n"/>
      <c r="Z39" s="32" t="n"/>
      <c r="AA39" s="33" t="n"/>
      <c r="AB39" s="34" t="n"/>
      <c r="AC39" s="34" t="n"/>
      <c r="AD39" s="32" t="n"/>
      <c r="AE39" s="35">
        <f>IF($A39="","",SUM($O39,$Q39,$S39,$U39,$W39))</f>
        <v/>
      </c>
      <c r="AF39" s="35">
        <f>IF(OR($A39="",$H39=""),"",$AE39-$H39)</f>
        <v/>
      </c>
      <c r="AG39" s="36">
        <f>IF($A39="","",IF($H39="","Missing duration",IF($AE39=0,"No timing entered",IF(ABS($AF39)&lt;='Lists &amp; Settings'!$B$5,"Within range",IF($AF39&gt;0,"Over planned","Under planned")))))</f>
        <v/>
      </c>
      <c r="AH39" s="36">
        <f>IF($A39="","",IF(COUNTA($A39,$B39,$C39,$G39,$H39,$K39,$L39,$Y39,$AA39)=9,"Complete","Missing required fields"))</f>
        <v/>
      </c>
      <c r="AI39" s="36">
        <f>IF($A39="","",IF($AA39="Archived","",IF($AB39="","No review date",IF($AB39&lt;'Lists &amp; Settings'!$B$3,"Overdue",IF($AB39&lt;='Lists &amp; Settings'!$B$3+'Lists &amp; Settings'!$B$6,"Due soon","Current")))))</f>
        <v/>
      </c>
    </row>
    <row r="40" ht="22" customHeight="1">
      <c r="A40" s="32" t="n"/>
      <c r="B40" s="32" t="n"/>
      <c r="C40" s="32" t="n"/>
      <c r="D40" s="33" t="n"/>
      <c r="E40" s="33" t="n"/>
      <c r="F40" s="32" t="n"/>
      <c r="G40" s="34" t="n"/>
      <c r="H40" s="33" t="n"/>
      <c r="I40" s="33" t="n"/>
      <c r="J40" s="32" t="n"/>
      <c r="K40" s="32" t="n"/>
      <c r="L40" s="32" t="n"/>
      <c r="M40" s="32" t="n"/>
      <c r="N40" s="32" t="n"/>
      <c r="O40" s="33" t="n"/>
      <c r="P40" s="32" t="n"/>
      <c r="Q40" s="33" t="n"/>
      <c r="R40" s="32" t="n"/>
      <c r="S40" s="33" t="n"/>
      <c r="T40" s="32" t="n"/>
      <c r="U40" s="33" t="n"/>
      <c r="V40" s="32" t="n"/>
      <c r="W40" s="33" t="n"/>
      <c r="X40" s="32" t="n"/>
      <c r="Y40" s="32" t="n"/>
      <c r="Z40" s="32" t="n"/>
      <c r="AA40" s="33" t="n"/>
      <c r="AB40" s="34" t="n"/>
      <c r="AC40" s="34" t="n"/>
      <c r="AD40" s="32" t="n"/>
      <c r="AE40" s="35">
        <f>IF($A40="","",SUM($O40,$Q40,$S40,$U40,$W40))</f>
        <v/>
      </c>
      <c r="AF40" s="35">
        <f>IF(OR($A40="",$H40=""),"",$AE40-$H40)</f>
        <v/>
      </c>
      <c r="AG40" s="36">
        <f>IF($A40="","",IF($H40="","Missing duration",IF($AE40=0,"No timing entered",IF(ABS($AF40)&lt;='Lists &amp; Settings'!$B$5,"Within range",IF($AF40&gt;0,"Over planned","Under planned")))))</f>
        <v/>
      </c>
      <c r="AH40" s="36">
        <f>IF($A40="","",IF(COUNTA($A40,$B40,$C40,$G40,$H40,$K40,$L40,$Y40,$AA40)=9,"Complete","Missing required fields"))</f>
        <v/>
      </c>
      <c r="AI40" s="36">
        <f>IF($A40="","",IF($AA40="Archived","",IF($AB40="","No review date",IF($AB40&lt;'Lists &amp; Settings'!$B$3,"Overdue",IF($AB40&lt;='Lists &amp; Settings'!$B$3+'Lists &amp; Settings'!$B$6,"Due soon","Current")))))</f>
        <v/>
      </c>
    </row>
    <row r="41" ht="22" customHeight="1">
      <c r="A41" s="32" t="n"/>
      <c r="B41" s="32" t="n"/>
      <c r="C41" s="32" t="n"/>
      <c r="D41" s="33" t="n"/>
      <c r="E41" s="33" t="n"/>
      <c r="F41" s="32" t="n"/>
      <c r="G41" s="34" t="n"/>
      <c r="H41" s="33" t="n"/>
      <c r="I41" s="33" t="n"/>
      <c r="J41" s="32" t="n"/>
      <c r="K41" s="32" t="n"/>
      <c r="L41" s="32" t="n"/>
      <c r="M41" s="32" t="n"/>
      <c r="N41" s="32" t="n"/>
      <c r="O41" s="33" t="n"/>
      <c r="P41" s="32" t="n"/>
      <c r="Q41" s="33" t="n"/>
      <c r="R41" s="32" t="n"/>
      <c r="S41" s="33" t="n"/>
      <c r="T41" s="32" t="n"/>
      <c r="U41" s="33" t="n"/>
      <c r="V41" s="32" t="n"/>
      <c r="W41" s="33" t="n"/>
      <c r="X41" s="32" t="n"/>
      <c r="Y41" s="32" t="n"/>
      <c r="Z41" s="32" t="n"/>
      <c r="AA41" s="33" t="n"/>
      <c r="AB41" s="34" t="n"/>
      <c r="AC41" s="34" t="n"/>
      <c r="AD41" s="32" t="n"/>
      <c r="AE41" s="35">
        <f>IF($A41="","",SUM($O41,$Q41,$S41,$U41,$W41))</f>
        <v/>
      </c>
      <c r="AF41" s="35">
        <f>IF(OR($A41="",$H41=""),"",$AE41-$H41)</f>
        <v/>
      </c>
      <c r="AG41" s="36">
        <f>IF($A41="","",IF($H41="","Missing duration",IF($AE41=0,"No timing entered",IF(ABS($AF41)&lt;='Lists &amp; Settings'!$B$5,"Within range",IF($AF41&gt;0,"Over planned","Under planned")))))</f>
        <v/>
      </c>
      <c r="AH41" s="36">
        <f>IF($A41="","",IF(COUNTA($A41,$B41,$C41,$G41,$H41,$K41,$L41,$Y41,$AA41)=9,"Complete","Missing required fields"))</f>
        <v/>
      </c>
      <c r="AI41" s="36">
        <f>IF($A41="","",IF($AA41="Archived","",IF($AB41="","No review date",IF($AB41&lt;'Lists &amp; Settings'!$B$3,"Overdue",IF($AB41&lt;='Lists &amp; Settings'!$B$3+'Lists &amp; Settings'!$B$6,"Due soon","Current")))))</f>
        <v/>
      </c>
    </row>
    <row r="42" ht="22" customHeight="1">
      <c r="A42" s="32" t="n"/>
      <c r="B42" s="32" t="n"/>
      <c r="C42" s="32" t="n"/>
      <c r="D42" s="33" t="n"/>
      <c r="E42" s="33" t="n"/>
      <c r="F42" s="32" t="n"/>
      <c r="G42" s="34" t="n"/>
      <c r="H42" s="33" t="n"/>
      <c r="I42" s="33" t="n"/>
      <c r="J42" s="32" t="n"/>
      <c r="K42" s="32" t="n"/>
      <c r="L42" s="32" t="n"/>
      <c r="M42" s="32" t="n"/>
      <c r="N42" s="32" t="n"/>
      <c r="O42" s="33" t="n"/>
      <c r="P42" s="32" t="n"/>
      <c r="Q42" s="33" t="n"/>
      <c r="R42" s="32" t="n"/>
      <c r="S42" s="33" t="n"/>
      <c r="T42" s="32" t="n"/>
      <c r="U42" s="33" t="n"/>
      <c r="V42" s="32" t="n"/>
      <c r="W42" s="33" t="n"/>
      <c r="X42" s="32" t="n"/>
      <c r="Y42" s="32" t="n"/>
      <c r="Z42" s="32" t="n"/>
      <c r="AA42" s="33" t="n"/>
      <c r="AB42" s="34" t="n"/>
      <c r="AC42" s="34" t="n"/>
      <c r="AD42" s="32" t="n"/>
      <c r="AE42" s="35">
        <f>IF($A42="","",SUM($O42,$Q42,$S42,$U42,$W42))</f>
        <v/>
      </c>
      <c r="AF42" s="35">
        <f>IF(OR($A42="",$H42=""),"",$AE42-$H42)</f>
        <v/>
      </c>
      <c r="AG42" s="36">
        <f>IF($A42="","",IF($H42="","Missing duration",IF($AE42=0,"No timing entered",IF(ABS($AF42)&lt;='Lists &amp; Settings'!$B$5,"Within range",IF($AF42&gt;0,"Over planned","Under planned")))))</f>
        <v/>
      </c>
      <c r="AH42" s="36">
        <f>IF($A42="","",IF(COUNTA($A42,$B42,$C42,$G42,$H42,$K42,$L42,$Y42,$AA42)=9,"Complete","Missing required fields"))</f>
        <v/>
      </c>
      <c r="AI42" s="36">
        <f>IF($A42="","",IF($AA42="Archived","",IF($AB42="","No review date",IF($AB42&lt;'Lists &amp; Settings'!$B$3,"Overdue",IF($AB42&lt;='Lists &amp; Settings'!$B$3+'Lists &amp; Settings'!$B$6,"Due soon","Current")))))</f>
        <v/>
      </c>
    </row>
    <row r="43" ht="22" customHeight="1">
      <c r="A43" s="32" t="n"/>
      <c r="B43" s="32" t="n"/>
      <c r="C43" s="32" t="n"/>
      <c r="D43" s="33" t="n"/>
      <c r="E43" s="33" t="n"/>
      <c r="F43" s="32" t="n"/>
      <c r="G43" s="34" t="n"/>
      <c r="H43" s="33" t="n"/>
      <c r="I43" s="33" t="n"/>
      <c r="J43" s="32" t="n"/>
      <c r="K43" s="32" t="n"/>
      <c r="L43" s="32" t="n"/>
      <c r="M43" s="32" t="n"/>
      <c r="N43" s="32" t="n"/>
      <c r="O43" s="33" t="n"/>
      <c r="P43" s="32" t="n"/>
      <c r="Q43" s="33" t="n"/>
      <c r="R43" s="32" t="n"/>
      <c r="S43" s="33" t="n"/>
      <c r="T43" s="32" t="n"/>
      <c r="U43" s="33" t="n"/>
      <c r="V43" s="32" t="n"/>
      <c r="W43" s="33" t="n"/>
      <c r="X43" s="32" t="n"/>
      <c r="Y43" s="32" t="n"/>
      <c r="Z43" s="32" t="n"/>
      <c r="AA43" s="33" t="n"/>
      <c r="AB43" s="34" t="n"/>
      <c r="AC43" s="34" t="n"/>
      <c r="AD43" s="32" t="n"/>
      <c r="AE43" s="35">
        <f>IF($A43="","",SUM($O43,$Q43,$S43,$U43,$W43))</f>
        <v/>
      </c>
      <c r="AF43" s="35">
        <f>IF(OR($A43="",$H43=""),"",$AE43-$H43)</f>
        <v/>
      </c>
      <c r="AG43" s="36">
        <f>IF($A43="","",IF($H43="","Missing duration",IF($AE43=0,"No timing entered",IF(ABS($AF43)&lt;='Lists &amp; Settings'!$B$5,"Within range",IF($AF43&gt;0,"Over planned","Under planned")))))</f>
        <v/>
      </c>
      <c r="AH43" s="36">
        <f>IF($A43="","",IF(COUNTA($A43,$B43,$C43,$G43,$H43,$K43,$L43,$Y43,$AA43)=9,"Complete","Missing required fields"))</f>
        <v/>
      </c>
      <c r="AI43" s="36">
        <f>IF($A43="","",IF($AA43="Archived","",IF($AB43="","No review date",IF($AB43&lt;'Lists &amp; Settings'!$B$3,"Overdue",IF($AB43&lt;='Lists &amp; Settings'!$B$3+'Lists &amp; Settings'!$B$6,"Due soon","Current")))))</f>
        <v/>
      </c>
    </row>
    <row r="44" ht="22" customHeight="1">
      <c r="A44" s="32" t="n"/>
      <c r="B44" s="32" t="n"/>
      <c r="C44" s="32" t="n"/>
      <c r="D44" s="33" t="n"/>
      <c r="E44" s="33" t="n"/>
      <c r="F44" s="32" t="n"/>
      <c r="G44" s="34" t="n"/>
      <c r="H44" s="33" t="n"/>
      <c r="I44" s="33" t="n"/>
      <c r="J44" s="32" t="n"/>
      <c r="K44" s="32" t="n"/>
      <c r="L44" s="32" t="n"/>
      <c r="M44" s="32" t="n"/>
      <c r="N44" s="32" t="n"/>
      <c r="O44" s="33" t="n"/>
      <c r="P44" s="32" t="n"/>
      <c r="Q44" s="33" t="n"/>
      <c r="R44" s="32" t="n"/>
      <c r="S44" s="33" t="n"/>
      <c r="T44" s="32" t="n"/>
      <c r="U44" s="33" t="n"/>
      <c r="V44" s="32" t="n"/>
      <c r="W44" s="33" t="n"/>
      <c r="X44" s="32" t="n"/>
      <c r="Y44" s="32" t="n"/>
      <c r="Z44" s="32" t="n"/>
      <c r="AA44" s="33" t="n"/>
      <c r="AB44" s="34" t="n"/>
      <c r="AC44" s="34" t="n"/>
      <c r="AD44" s="32" t="n"/>
      <c r="AE44" s="35">
        <f>IF($A44="","",SUM($O44,$Q44,$S44,$U44,$W44))</f>
        <v/>
      </c>
      <c r="AF44" s="35">
        <f>IF(OR($A44="",$H44=""),"",$AE44-$H44)</f>
        <v/>
      </c>
      <c r="AG44" s="36">
        <f>IF($A44="","",IF($H44="","Missing duration",IF($AE44=0,"No timing entered",IF(ABS($AF44)&lt;='Lists &amp; Settings'!$B$5,"Within range",IF($AF44&gt;0,"Over planned","Under planned")))))</f>
        <v/>
      </c>
      <c r="AH44" s="36">
        <f>IF($A44="","",IF(COUNTA($A44,$B44,$C44,$G44,$H44,$K44,$L44,$Y44,$AA44)=9,"Complete","Missing required fields"))</f>
        <v/>
      </c>
      <c r="AI44" s="36">
        <f>IF($A44="","",IF($AA44="Archived","",IF($AB44="","No review date",IF($AB44&lt;'Lists &amp; Settings'!$B$3,"Overdue",IF($AB44&lt;='Lists &amp; Settings'!$B$3+'Lists &amp; Settings'!$B$6,"Due soon","Current")))))</f>
        <v/>
      </c>
    </row>
    <row r="45" ht="22" customHeight="1">
      <c r="A45" s="32" t="n"/>
      <c r="B45" s="32" t="n"/>
      <c r="C45" s="32" t="n"/>
      <c r="D45" s="33" t="n"/>
      <c r="E45" s="33" t="n"/>
      <c r="F45" s="32" t="n"/>
      <c r="G45" s="34" t="n"/>
      <c r="H45" s="33" t="n"/>
      <c r="I45" s="33" t="n"/>
      <c r="J45" s="32" t="n"/>
      <c r="K45" s="32" t="n"/>
      <c r="L45" s="32" t="n"/>
      <c r="M45" s="32" t="n"/>
      <c r="N45" s="32" t="n"/>
      <c r="O45" s="33" t="n"/>
      <c r="P45" s="32" t="n"/>
      <c r="Q45" s="33" t="n"/>
      <c r="R45" s="32" t="n"/>
      <c r="S45" s="33" t="n"/>
      <c r="T45" s="32" t="n"/>
      <c r="U45" s="33" t="n"/>
      <c r="V45" s="32" t="n"/>
      <c r="W45" s="33" t="n"/>
      <c r="X45" s="32" t="n"/>
      <c r="Y45" s="32" t="n"/>
      <c r="Z45" s="32" t="n"/>
      <c r="AA45" s="33" t="n"/>
      <c r="AB45" s="34" t="n"/>
      <c r="AC45" s="34" t="n"/>
      <c r="AD45" s="32" t="n"/>
      <c r="AE45" s="35">
        <f>IF($A45="","",SUM($O45,$Q45,$S45,$U45,$W45))</f>
        <v/>
      </c>
      <c r="AF45" s="35">
        <f>IF(OR($A45="",$H45=""),"",$AE45-$H45)</f>
        <v/>
      </c>
      <c r="AG45" s="36">
        <f>IF($A45="","",IF($H45="","Missing duration",IF($AE45=0,"No timing entered",IF(ABS($AF45)&lt;='Lists &amp; Settings'!$B$5,"Within range",IF($AF45&gt;0,"Over planned","Under planned")))))</f>
        <v/>
      </c>
      <c r="AH45" s="36">
        <f>IF($A45="","",IF(COUNTA($A45,$B45,$C45,$G45,$H45,$K45,$L45,$Y45,$AA45)=9,"Complete","Missing required fields"))</f>
        <v/>
      </c>
      <c r="AI45" s="36">
        <f>IF($A45="","",IF($AA45="Archived","",IF($AB45="","No review date",IF($AB45&lt;'Lists &amp; Settings'!$B$3,"Overdue",IF($AB45&lt;='Lists &amp; Settings'!$B$3+'Lists &amp; Settings'!$B$6,"Due soon","Current")))))</f>
        <v/>
      </c>
    </row>
    <row r="46" ht="22" customHeight="1">
      <c r="A46" s="32" t="n"/>
      <c r="B46" s="32" t="n"/>
      <c r="C46" s="32" t="n"/>
      <c r="D46" s="33" t="n"/>
      <c r="E46" s="33" t="n"/>
      <c r="F46" s="32" t="n"/>
      <c r="G46" s="34" t="n"/>
      <c r="H46" s="33" t="n"/>
      <c r="I46" s="33" t="n"/>
      <c r="J46" s="32" t="n"/>
      <c r="K46" s="32" t="n"/>
      <c r="L46" s="32" t="n"/>
      <c r="M46" s="32" t="n"/>
      <c r="N46" s="32" t="n"/>
      <c r="O46" s="33" t="n"/>
      <c r="P46" s="32" t="n"/>
      <c r="Q46" s="33" t="n"/>
      <c r="R46" s="32" t="n"/>
      <c r="S46" s="33" t="n"/>
      <c r="T46" s="32" t="n"/>
      <c r="U46" s="33" t="n"/>
      <c r="V46" s="32" t="n"/>
      <c r="W46" s="33" t="n"/>
      <c r="X46" s="32" t="n"/>
      <c r="Y46" s="32" t="n"/>
      <c r="Z46" s="32" t="n"/>
      <c r="AA46" s="33" t="n"/>
      <c r="AB46" s="34" t="n"/>
      <c r="AC46" s="34" t="n"/>
      <c r="AD46" s="32" t="n"/>
      <c r="AE46" s="35">
        <f>IF($A46="","",SUM($O46,$Q46,$S46,$U46,$W46))</f>
        <v/>
      </c>
      <c r="AF46" s="35">
        <f>IF(OR($A46="",$H46=""),"",$AE46-$H46)</f>
        <v/>
      </c>
      <c r="AG46" s="36">
        <f>IF($A46="","",IF($H46="","Missing duration",IF($AE46=0,"No timing entered",IF(ABS($AF46)&lt;='Lists &amp; Settings'!$B$5,"Within range",IF($AF46&gt;0,"Over planned","Under planned")))))</f>
        <v/>
      </c>
      <c r="AH46" s="36">
        <f>IF($A46="","",IF(COUNTA($A46,$B46,$C46,$G46,$H46,$K46,$L46,$Y46,$AA46)=9,"Complete","Missing required fields"))</f>
        <v/>
      </c>
      <c r="AI46" s="36">
        <f>IF($A46="","",IF($AA46="Archived","",IF($AB46="","No review date",IF($AB46&lt;'Lists &amp; Settings'!$B$3,"Overdue",IF($AB46&lt;='Lists &amp; Settings'!$B$3+'Lists &amp; Settings'!$B$6,"Due soon","Current")))))</f>
        <v/>
      </c>
    </row>
    <row r="47" ht="22" customHeight="1">
      <c r="A47" s="32" t="n"/>
      <c r="B47" s="32" t="n"/>
      <c r="C47" s="32" t="n"/>
      <c r="D47" s="33" t="n"/>
      <c r="E47" s="33" t="n"/>
      <c r="F47" s="32" t="n"/>
      <c r="G47" s="34" t="n"/>
      <c r="H47" s="33" t="n"/>
      <c r="I47" s="33" t="n"/>
      <c r="J47" s="32" t="n"/>
      <c r="K47" s="32" t="n"/>
      <c r="L47" s="32" t="n"/>
      <c r="M47" s="32" t="n"/>
      <c r="N47" s="32" t="n"/>
      <c r="O47" s="33" t="n"/>
      <c r="P47" s="32" t="n"/>
      <c r="Q47" s="33" t="n"/>
      <c r="R47" s="32" t="n"/>
      <c r="S47" s="33" t="n"/>
      <c r="T47" s="32" t="n"/>
      <c r="U47" s="33" t="n"/>
      <c r="V47" s="32" t="n"/>
      <c r="W47" s="33" t="n"/>
      <c r="X47" s="32" t="n"/>
      <c r="Y47" s="32" t="n"/>
      <c r="Z47" s="32" t="n"/>
      <c r="AA47" s="33" t="n"/>
      <c r="AB47" s="34" t="n"/>
      <c r="AC47" s="34" t="n"/>
      <c r="AD47" s="32" t="n"/>
      <c r="AE47" s="35">
        <f>IF($A47="","",SUM($O47,$Q47,$S47,$U47,$W47))</f>
        <v/>
      </c>
      <c r="AF47" s="35">
        <f>IF(OR($A47="",$H47=""),"",$AE47-$H47)</f>
        <v/>
      </c>
      <c r="AG47" s="36">
        <f>IF($A47="","",IF($H47="","Missing duration",IF($AE47=0,"No timing entered",IF(ABS($AF47)&lt;='Lists &amp; Settings'!$B$5,"Within range",IF($AF47&gt;0,"Over planned","Under planned")))))</f>
        <v/>
      </c>
      <c r="AH47" s="36">
        <f>IF($A47="","",IF(COUNTA($A47,$B47,$C47,$G47,$H47,$K47,$L47,$Y47,$AA47)=9,"Complete","Missing required fields"))</f>
        <v/>
      </c>
      <c r="AI47" s="36">
        <f>IF($A47="","",IF($AA47="Archived","",IF($AB47="","No review date",IF($AB47&lt;'Lists &amp; Settings'!$B$3,"Overdue",IF($AB47&lt;='Lists &amp; Settings'!$B$3+'Lists &amp; Settings'!$B$6,"Due soon","Current")))))</f>
        <v/>
      </c>
    </row>
    <row r="48" ht="22" customHeight="1">
      <c r="A48" s="32" t="n"/>
      <c r="B48" s="32" t="n"/>
      <c r="C48" s="32" t="n"/>
      <c r="D48" s="33" t="n"/>
      <c r="E48" s="33" t="n"/>
      <c r="F48" s="32" t="n"/>
      <c r="G48" s="34" t="n"/>
      <c r="H48" s="33" t="n"/>
      <c r="I48" s="33" t="n"/>
      <c r="J48" s="32" t="n"/>
      <c r="K48" s="32" t="n"/>
      <c r="L48" s="32" t="n"/>
      <c r="M48" s="32" t="n"/>
      <c r="N48" s="32" t="n"/>
      <c r="O48" s="33" t="n"/>
      <c r="P48" s="32" t="n"/>
      <c r="Q48" s="33" t="n"/>
      <c r="R48" s="32" t="n"/>
      <c r="S48" s="33" t="n"/>
      <c r="T48" s="32" t="n"/>
      <c r="U48" s="33" t="n"/>
      <c r="V48" s="32" t="n"/>
      <c r="W48" s="33" t="n"/>
      <c r="X48" s="32" t="n"/>
      <c r="Y48" s="32" t="n"/>
      <c r="Z48" s="32" t="n"/>
      <c r="AA48" s="33" t="n"/>
      <c r="AB48" s="34" t="n"/>
      <c r="AC48" s="34" t="n"/>
      <c r="AD48" s="32" t="n"/>
      <c r="AE48" s="35">
        <f>IF($A48="","",SUM($O48,$Q48,$S48,$U48,$W48))</f>
        <v/>
      </c>
      <c r="AF48" s="35">
        <f>IF(OR($A48="",$H48=""),"",$AE48-$H48)</f>
        <v/>
      </c>
      <c r="AG48" s="36">
        <f>IF($A48="","",IF($H48="","Missing duration",IF($AE48=0,"No timing entered",IF(ABS($AF48)&lt;='Lists &amp; Settings'!$B$5,"Within range",IF($AF48&gt;0,"Over planned","Under planned")))))</f>
        <v/>
      </c>
      <c r="AH48" s="36">
        <f>IF($A48="","",IF(COUNTA($A48,$B48,$C48,$G48,$H48,$K48,$L48,$Y48,$AA48)=9,"Complete","Missing required fields"))</f>
        <v/>
      </c>
      <c r="AI48" s="36">
        <f>IF($A48="","",IF($AA48="Archived","",IF($AB48="","No review date",IF($AB48&lt;'Lists &amp; Settings'!$B$3,"Overdue",IF($AB48&lt;='Lists &amp; Settings'!$B$3+'Lists &amp; Settings'!$B$6,"Due soon","Current")))))</f>
        <v/>
      </c>
    </row>
    <row r="49" ht="22" customHeight="1">
      <c r="A49" s="32" t="n"/>
      <c r="B49" s="32" t="n"/>
      <c r="C49" s="32" t="n"/>
      <c r="D49" s="33" t="n"/>
      <c r="E49" s="33" t="n"/>
      <c r="F49" s="32" t="n"/>
      <c r="G49" s="34" t="n"/>
      <c r="H49" s="33" t="n"/>
      <c r="I49" s="33" t="n"/>
      <c r="J49" s="32" t="n"/>
      <c r="K49" s="32" t="n"/>
      <c r="L49" s="32" t="n"/>
      <c r="M49" s="32" t="n"/>
      <c r="N49" s="32" t="n"/>
      <c r="O49" s="33" t="n"/>
      <c r="P49" s="32" t="n"/>
      <c r="Q49" s="33" t="n"/>
      <c r="R49" s="32" t="n"/>
      <c r="S49" s="33" t="n"/>
      <c r="T49" s="32" t="n"/>
      <c r="U49" s="33" t="n"/>
      <c r="V49" s="32" t="n"/>
      <c r="W49" s="33" t="n"/>
      <c r="X49" s="32" t="n"/>
      <c r="Y49" s="32" t="n"/>
      <c r="Z49" s="32" t="n"/>
      <c r="AA49" s="33" t="n"/>
      <c r="AB49" s="34" t="n"/>
      <c r="AC49" s="34" t="n"/>
      <c r="AD49" s="32" t="n"/>
      <c r="AE49" s="35">
        <f>IF($A49="","",SUM($O49,$Q49,$S49,$U49,$W49))</f>
        <v/>
      </c>
      <c r="AF49" s="35">
        <f>IF(OR($A49="",$H49=""),"",$AE49-$H49)</f>
        <v/>
      </c>
      <c r="AG49" s="36">
        <f>IF($A49="","",IF($H49="","Missing duration",IF($AE49=0,"No timing entered",IF(ABS($AF49)&lt;='Lists &amp; Settings'!$B$5,"Within range",IF($AF49&gt;0,"Over planned","Under planned")))))</f>
        <v/>
      </c>
      <c r="AH49" s="36">
        <f>IF($A49="","",IF(COUNTA($A49,$B49,$C49,$G49,$H49,$K49,$L49,$Y49,$AA49)=9,"Complete","Missing required fields"))</f>
        <v/>
      </c>
      <c r="AI49" s="36">
        <f>IF($A49="","",IF($AA49="Archived","",IF($AB49="","No review date",IF($AB49&lt;'Lists &amp; Settings'!$B$3,"Overdue",IF($AB49&lt;='Lists &amp; Settings'!$B$3+'Lists &amp; Settings'!$B$6,"Due soon","Current")))))</f>
        <v/>
      </c>
    </row>
    <row r="50" ht="22" customHeight="1">
      <c r="A50" s="32" t="n"/>
      <c r="B50" s="32" t="n"/>
      <c r="C50" s="32" t="n"/>
      <c r="D50" s="33" t="n"/>
      <c r="E50" s="33" t="n"/>
      <c r="F50" s="32" t="n"/>
      <c r="G50" s="34" t="n"/>
      <c r="H50" s="33" t="n"/>
      <c r="I50" s="33" t="n"/>
      <c r="J50" s="32" t="n"/>
      <c r="K50" s="32" t="n"/>
      <c r="L50" s="32" t="n"/>
      <c r="M50" s="32" t="n"/>
      <c r="N50" s="32" t="n"/>
      <c r="O50" s="33" t="n"/>
      <c r="P50" s="32" t="n"/>
      <c r="Q50" s="33" t="n"/>
      <c r="R50" s="32" t="n"/>
      <c r="S50" s="33" t="n"/>
      <c r="T50" s="32" t="n"/>
      <c r="U50" s="33" t="n"/>
      <c r="V50" s="32" t="n"/>
      <c r="W50" s="33" t="n"/>
      <c r="X50" s="32" t="n"/>
      <c r="Y50" s="32" t="n"/>
      <c r="Z50" s="32" t="n"/>
      <c r="AA50" s="33" t="n"/>
      <c r="AB50" s="34" t="n"/>
      <c r="AC50" s="34" t="n"/>
      <c r="AD50" s="32" t="n"/>
      <c r="AE50" s="35">
        <f>IF($A50="","",SUM($O50,$Q50,$S50,$U50,$W50))</f>
        <v/>
      </c>
      <c r="AF50" s="35">
        <f>IF(OR($A50="",$H50=""),"",$AE50-$H50)</f>
        <v/>
      </c>
      <c r="AG50" s="36">
        <f>IF($A50="","",IF($H50="","Missing duration",IF($AE50=0,"No timing entered",IF(ABS($AF50)&lt;='Lists &amp; Settings'!$B$5,"Within range",IF($AF50&gt;0,"Over planned","Under planned")))))</f>
        <v/>
      </c>
      <c r="AH50" s="36">
        <f>IF($A50="","",IF(COUNTA($A50,$B50,$C50,$G50,$H50,$K50,$L50,$Y50,$AA50)=9,"Complete","Missing required fields"))</f>
        <v/>
      </c>
      <c r="AI50" s="36">
        <f>IF($A50="","",IF($AA50="Archived","",IF($AB50="","No review date",IF($AB50&lt;'Lists &amp; Settings'!$B$3,"Overdue",IF($AB50&lt;='Lists &amp; Settings'!$B$3+'Lists &amp; Settings'!$B$6,"Due soon","Current")))))</f>
        <v/>
      </c>
    </row>
    <row r="51" ht="22" customHeight="1">
      <c r="A51" s="32" t="n"/>
      <c r="B51" s="32" t="n"/>
      <c r="C51" s="32" t="n"/>
      <c r="D51" s="33" t="n"/>
      <c r="E51" s="33" t="n"/>
      <c r="F51" s="32" t="n"/>
      <c r="G51" s="34" t="n"/>
      <c r="H51" s="33" t="n"/>
      <c r="I51" s="33" t="n"/>
      <c r="J51" s="32" t="n"/>
      <c r="K51" s="32" t="n"/>
      <c r="L51" s="32" t="n"/>
      <c r="M51" s="32" t="n"/>
      <c r="N51" s="32" t="n"/>
      <c r="O51" s="33" t="n"/>
      <c r="P51" s="32" t="n"/>
      <c r="Q51" s="33" t="n"/>
      <c r="R51" s="32" t="n"/>
      <c r="S51" s="33" t="n"/>
      <c r="T51" s="32" t="n"/>
      <c r="U51" s="33" t="n"/>
      <c r="V51" s="32" t="n"/>
      <c r="W51" s="33" t="n"/>
      <c r="X51" s="32" t="n"/>
      <c r="Y51" s="32" t="n"/>
      <c r="Z51" s="32" t="n"/>
      <c r="AA51" s="33" t="n"/>
      <c r="AB51" s="34" t="n"/>
      <c r="AC51" s="34" t="n"/>
      <c r="AD51" s="32" t="n"/>
      <c r="AE51" s="35">
        <f>IF($A51="","",SUM($O51,$Q51,$S51,$U51,$W51))</f>
        <v/>
      </c>
      <c r="AF51" s="35">
        <f>IF(OR($A51="",$H51=""),"",$AE51-$H51)</f>
        <v/>
      </c>
      <c r="AG51" s="36">
        <f>IF($A51="","",IF($H51="","Missing duration",IF($AE51=0,"No timing entered",IF(ABS($AF51)&lt;='Lists &amp; Settings'!$B$5,"Within range",IF($AF51&gt;0,"Over planned","Under planned")))))</f>
        <v/>
      </c>
      <c r="AH51" s="36">
        <f>IF($A51="","",IF(COUNTA($A51,$B51,$C51,$G51,$H51,$K51,$L51,$Y51,$AA51)=9,"Complete","Missing required fields"))</f>
        <v/>
      </c>
      <c r="AI51" s="36">
        <f>IF($A51="","",IF($AA51="Archived","",IF($AB51="","No review date",IF($AB51&lt;'Lists &amp; Settings'!$B$3,"Overdue",IF($AB51&lt;='Lists &amp; Settings'!$B$3+'Lists &amp; Settings'!$B$6,"Due soon","Current")))))</f>
        <v/>
      </c>
    </row>
    <row r="52" ht="22" customHeight="1">
      <c r="A52" s="32" t="n"/>
      <c r="B52" s="32" t="n"/>
      <c r="C52" s="32" t="n"/>
      <c r="D52" s="33" t="n"/>
      <c r="E52" s="33" t="n"/>
      <c r="F52" s="32" t="n"/>
      <c r="G52" s="34" t="n"/>
      <c r="H52" s="33" t="n"/>
      <c r="I52" s="33" t="n"/>
      <c r="J52" s="32" t="n"/>
      <c r="K52" s="32" t="n"/>
      <c r="L52" s="32" t="n"/>
      <c r="M52" s="32" t="n"/>
      <c r="N52" s="32" t="n"/>
      <c r="O52" s="33" t="n"/>
      <c r="P52" s="32" t="n"/>
      <c r="Q52" s="33" t="n"/>
      <c r="R52" s="32" t="n"/>
      <c r="S52" s="33" t="n"/>
      <c r="T52" s="32" t="n"/>
      <c r="U52" s="33" t="n"/>
      <c r="V52" s="32" t="n"/>
      <c r="W52" s="33" t="n"/>
      <c r="X52" s="32" t="n"/>
      <c r="Y52" s="32" t="n"/>
      <c r="Z52" s="32" t="n"/>
      <c r="AA52" s="33" t="n"/>
      <c r="AB52" s="34" t="n"/>
      <c r="AC52" s="34" t="n"/>
      <c r="AD52" s="32" t="n"/>
      <c r="AE52" s="35">
        <f>IF($A52="","",SUM($O52,$Q52,$S52,$U52,$W52))</f>
        <v/>
      </c>
      <c r="AF52" s="35">
        <f>IF(OR($A52="",$H52=""),"",$AE52-$H52)</f>
        <v/>
      </c>
      <c r="AG52" s="36">
        <f>IF($A52="","",IF($H52="","Missing duration",IF($AE52=0,"No timing entered",IF(ABS($AF52)&lt;='Lists &amp; Settings'!$B$5,"Within range",IF($AF52&gt;0,"Over planned","Under planned")))))</f>
        <v/>
      </c>
      <c r="AH52" s="36">
        <f>IF($A52="","",IF(COUNTA($A52,$B52,$C52,$G52,$H52,$K52,$L52,$Y52,$AA52)=9,"Complete","Missing required fields"))</f>
        <v/>
      </c>
      <c r="AI52" s="36">
        <f>IF($A52="","",IF($AA52="Archived","",IF($AB52="","No review date",IF($AB52&lt;'Lists &amp; Settings'!$B$3,"Overdue",IF($AB52&lt;='Lists &amp; Settings'!$B$3+'Lists &amp; Settings'!$B$6,"Due soon","Current")))))</f>
        <v/>
      </c>
    </row>
    <row r="53" ht="22" customHeight="1">
      <c r="A53" s="32" t="n"/>
      <c r="B53" s="32" t="n"/>
      <c r="C53" s="32" t="n"/>
      <c r="D53" s="33" t="n"/>
      <c r="E53" s="33" t="n"/>
      <c r="F53" s="32" t="n"/>
      <c r="G53" s="34" t="n"/>
      <c r="H53" s="33" t="n"/>
      <c r="I53" s="33" t="n"/>
      <c r="J53" s="32" t="n"/>
      <c r="K53" s="32" t="n"/>
      <c r="L53" s="32" t="n"/>
      <c r="M53" s="32" t="n"/>
      <c r="N53" s="32" t="n"/>
      <c r="O53" s="33" t="n"/>
      <c r="P53" s="32" t="n"/>
      <c r="Q53" s="33" t="n"/>
      <c r="R53" s="32" t="n"/>
      <c r="S53" s="33" t="n"/>
      <c r="T53" s="32" t="n"/>
      <c r="U53" s="33" t="n"/>
      <c r="V53" s="32" t="n"/>
      <c r="W53" s="33" t="n"/>
      <c r="X53" s="32" t="n"/>
      <c r="Y53" s="32" t="n"/>
      <c r="Z53" s="32" t="n"/>
      <c r="AA53" s="33" t="n"/>
      <c r="AB53" s="34" t="n"/>
      <c r="AC53" s="34" t="n"/>
      <c r="AD53" s="32" t="n"/>
      <c r="AE53" s="35">
        <f>IF($A53="","",SUM($O53,$Q53,$S53,$U53,$W53))</f>
        <v/>
      </c>
      <c r="AF53" s="35">
        <f>IF(OR($A53="",$H53=""),"",$AE53-$H53)</f>
        <v/>
      </c>
      <c r="AG53" s="36">
        <f>IF($A53="","",IF($H53="","Missing duration",IF($AE53=0,"No timing entered",IF(ABS($AF53)&lt;='Lists &amp; Settings'!$B$5,"Within range",IF($AF53&gt;0,"Over planned","Under planned")))))</f>
        <v/>
      </c>
      <c r="AH53" s="36">
        <f>IF($A53="","",IF(COUNTA($A53,$B53,$C53,$G53,$H53,$K53,$L53,$Y53,$AA53)=9,"Complete","Missing required fields"))</f>
        <v/>
      </c>
      <c r="AI53" s="36">
        <f>IF($A53="","",IF($AA53="Archived","",IF($AB53="","No review date",IF($AB53&lt;'Lists &amp; Settings'!$B$3,"Overdue",IF($AB53&lt;='Lists &amp; Settings'!$B$3+'Lists &amp; Settings'!$B$6,"Due soon","Current")))))</f>
        <v/>
      </c>
    </row>
    <row r="54" ht="22" customHeight="1">
      <c r="A54" s="32" t="n"/>
      <c r="B54" s="32" t="n"/>
      <c r="C54" s="32" t="n"/>
      <c r="D54" s="33" t="n"/>
      <c r="E54" s="33" t="n"/>
      <c r="F54" s="32" t="n"/>
      <c r="G54" s="34" t="n"/>
      <c r="H54" s="33" t="n"/>
      <c r="I54" s="33" t="n"/>
      <c r="J54" s="32" t="n"/>
      <c r="K54" s="32" t="n"/>
      <c r="L54" s="32" t="n"/>
      <c r="M54" s="32" t="n"/>
      <c r="N54" s="32" t="n"/>
      <c r="O54" s="33" t="n"/>
      <c r="P54" s="32" t="n"/>
      <c r="Q54" s="33" t="n"/>
      <c r="R54" s="32" t="n"/>
      <c r="S54" s="33" t="n"/>
      <c r="T54" s="32" t="n"/>
      <c r="U54" s="33" t="n"/>
      <c r="V54" s="32" t="n"/>
      <c r="W54" s="33" t="n"/>
      <c r="X54" s="32" t="n"/>
      <c r="Y54" s="32" t="n"/>
      <c r="Z54" s="32" t="n"/>
      <c r="AA54" s="33" t="n"/>
      <c r="AB54" s="34" t="n"/>
      <c r="AC54" s="34" t="n"/>
      <c r="AD54" s="32" t="n"/>
      <c r="AE54" s="35">
        <f>IF($A54="","",SUM($O54,$Q54,$S54,$U54,$W54))</f>
        <v/>
      </c>
      <c r="AF54" s="35">
        <f>IF(OR($A54="",$H54=""),"",$AE54-$H54)</f>
        <v/>
      </c>
      <c r="AG54" s="36">
        <f>IF($A54="","",IF($H54="","Missing duration",IF($AE54=0,"No timing entered",IF(ABS($AF54)&lt;='Lists &amp; Settings'!$B$5,"Within range",IF($AF54&gt;0,"Over planned","Under planned")))))</f>
        <v/>
      </c>
      <c r="AH54" s="36">
        <f>IF($A54="","",IF(COUNTA($A54,$B54,$C54,$G54,$H54,$K54,$L54,$Y54,$AA54)=9,"Complete","Missing required fields"))</f>
        <v/>
      </c>
      <c r="AI54" s="36">
        <f>IF($A54="","",IF($AA54="Archived","",IF($AB54="","No review date",IF($AB54&lt;'Lists &amp; Settings'!$B$3,"Overdue",IF($AB54&lt;='Lists &amp; Settings'!$B$3+'Lists &amp; Settings'!$B$6,"Due soon","Current")))))</f>
        <v/>
      </c>
    </row>
    <row r="55" ht="22" customHeight="1">
      <c r="A55" s="32" t="n"/>
      <c r="B55" s="32" t="n"/>
      <c r="C55" s="32" t="n"/>
      <c r="D55" s="33" t="n"/>
      <c r="E55" s="33" t="n"/>
      <c r="F55" s="32" t="n"/>
      <c r="G55" s="34" t="n"/>
      <c r="H55" s="33" t="n"/>
      <c r="I55" s="33" t="n"/>
      <c r="J55" s="32" t="n"/>
      <c r="K55" s="32" t="n"/>
      <c r="L55" s="32" t="n"/>
      <c r="M55" s="32" t="n"/>
      <c r="N55" s="32" t="n"/>
      <c r="O55" s="33" t="n"/>
      <c r="P55" s="32" t="n"/>
      <c r="Q55" s="33" t="n"/>
      <c r="R55" s="32" t="n"/>
      <c r="S55" s="33" t="n"/>
      <c r="T55" s="32" t="n"/>
      <c r="U55" s="33" t="n"/>
      <c r="V55" s="32" t="n"/>
      <c r="W55" s="33" t="n"/>
      <c r="X55" s="32" t="n"/>
      <c r="Y55" s="32" t="n"/>
      <c r="Z55" s="32" t="n"/>
      <c r="AA55" s="33" t="n"/>
      <c r="AB55" s="34" t="n"/>
      <c r="AC55" s="34" t="n"/>
      <c r="AD55" s="32" t="n"/>
      <c r="AE55" s="35">
        <f>IF($A55="","",SUM($O55,$Q55,$S55,$U55,$W55))</f>
        <v/>
      </c>
      <c r="AF55" s="35">
        <f>IF(OR($A55="",$H55=""),"",$AE55-$H55)</f>
        <v/>
      </c>
      <c r="AG55" s="36">
        <f>IF($A55="","",IF($H55="","Missing duration",IF($AE55=0,"No timing entered",IF(ABS($AF55)&lt;='Lists &amp; Settings'!$B$5,"Within range",IF($AF55&gt;0,"Over planned","Under planned")))))</f>
        <v/>
      </c>
      <c r="AH55" s="36">
        <f>IF($A55="","",IF(COUNTA($A55,$B55,$C55,$G55,$H55,$K55,$L55,$Y55,$AA55)=9,"Complete","Missing required fields"))</f>
        <v/>
      </c>
      <c r="AI55" s="36">
        <f>IF($A55="","",IF($AA55="Archived","",IF($AB55="","No review date",IF($AB55&lt;'Lists &amp; Settings'!$B$3,"Overdue",IF($AB55&lt;='Lists &amp; Settings'!$B$3+'Lists &amp; Settings'!$B$6,"Due soon","Current")))))</f>
        <v/>
      </c>
    </row>
    <row r="56" ht="22" customHeight="1">
      <c r="A56" s="32" t="n"/>
      <c r="B56" s="32" t="n"/>
      <c r="C56" s="32" t="n"/>
      <c r="D56" s="33" t="n"/>
      <c r="E56" s="33" t="n"/>
      <c r="F56" s="32" t="n"/>
      <c r="G56" s="34" t="n"/>
      <c r="H56" s="33" t="n"/>
      <c r="I56" s="33" t="n"/>
      <c r="J56" s="32" t="n"/>
      <c r="K56" s="32" t="n"/>
      <c r="L56" s="32" t="n"/>
      <c r="M56" s="32" t="n"/>
      <c r="N56" s="32" t="n"/>
      <c r="O56" s="33" t="n"/>
      <c r="P56" s="32" t="n"/>
      <c r="Q56" s="33" t="n"/>
      <c r="R56" s="32" t="n"/>
      <c r="S56" s="33" t="n"/>
      <c r="T56" s="32" t="n"/>
      <c r="U56" s="33" t="n"/>
      <c r="V56" s="32" t="n"/>
      <c r="W56" s="33" t="n"/>
      <c r="X56" s="32" t="n"/>
      <c r="Y56" s="32" t="n"/>
      <c r="Z56" s="32" t="n"/>
      <c r="AA56" s="33" t="n"/>
      <c r="AB56" s="34" t="n"/>
      <c r="AC56" s="34" t="n"/>
      <c r="AD56" s="32" t="n"/>
      <c r="AE56" s="35">
        <f>IF($A56="","",SUM($O56,$Q56,$S56,$U56,$W56))</f>
        <v/>
      </c>
      <c r="AF56" s="35">
        <f>IF(OR($A56="",$H56=""),"",$AE56-$H56)</f>
        <v/>
      </c>
      <c r="AG56" s="36">
        <f>IF($A56="","",IF($H56="","Missing duration",IF($AE56=0,"No timing entered",IF(ABS($AF56)&lt;='Lists &amp; Settings'!$B$5,"Within range",IF($AF56&gt;0,"Over planned","Under planned")))))</f>
        <v/>
      </c>
      <c r="AH56" s="36">
        <f>IF($A56="","",IF(COUNTA($A56,$B56,$C56,$G56,$H56,$K56,$L56,$Y56,$AA56)=9,"Complete","Missing required fields"))</f>
        <v/>
      </c>
      <c r="AI56" s="36">
        <f>IF($A56="","",IF($AA56="Archived","",IF($AB56="","No review date",IF($AB56&lt;'Lists &amp; Settings'!$B$3,"Overdue",IF($AB56&lt;='Lists &amp; Settings'!$B$3+'Lists &amp; Settings'!$B$6,"Due soon","Current")))))</f>
        <v/>
      </c>
    </row>
    <row r="57" ht="22" customHeight="1">
      <c r="A57" s="32" t="n"/>
      <c r="B57" s="32" t="n"/>
      <c r="C57" s="32" t="n"/>
      <c r="D57" s="33" t="n"/>
      <c r="E57" s="33" t="n"/>
      <c r="F57" s="32" t="n"/>
      <c r="G57" s="34" t="n"/>
      <c r="H57" s="33" t="n"/>
      <c r="I57" s="33" t="n"/>
      <c r="J57" s="32" t="n"/>
      <c r="K57" s="32" t="n"/>
      <c r="L57" s="32" t="n"/>
      <c r="M57" s="32" t="n"/>
      <c r="N57" s="32" t="n"/>
      <c r="O57" s="33" t="n"/>
      <c r="P57" s="32" t="n"/>
      <c r="Q57" s="33" t="n"/>
      <c r="R57" s="32" t="n"/>
      <c r="S57" s="33" t="n"/>
      <c r="T57" s="32" t="n"/>
      <c r="U57" s="33" t="n"/>
      <c r="V57" s="32" t="n"/>
      <c r="W57" s="33" t="n"/>
      <c r="X57" s="32" t="n"/>
      <c r="Y57" s="32" t="n"/>
      <c r="Z57" s="32" t="n"/>
      <c r="AA57" s="33" t="n"/>
      <c r="AB57" s="34" t="n"/>
      <c r="AC57" s="34" t="n"/>
      <c r="AD57" s="32" t="n"/>
      <c r="AE57" s="35">
        <f>IF($A57="","",SUM($O57,$Q57,$S57,$U57,$W57))</f>
        <v/>
      </c>
      <c r="AF57" s="35">
        <f>IF(OR($A57="",$H57=""),"",$AE57-$H57)</f>
        <v/>
      </c>
      <c r="AG57" s="36">
        <f>IF($A57="","",IF($H57="","Missing duration",IF($AE57=0,"No timing entered",IF(ABS($AF57)&lt;='Lists &amp; Settings'!$B$5,"Within range",IF($AF57&gt;0,"Over planned","Under planned")))))</f>
        <v/>
      </c>
      <c r="AH57" s="36">
        <f>IF($A57="","",IF(COUNTA($A57,$B57,$C57,$G57,$H57,$K57,$L57,$Y57,$AA57)=9,"Complete","Missing required fields"))</f>
        <v/>
      </c>
      <c r="AI57" s="36">
        <f>IF($A57="","",IF($AA57="Archived","",IF($AB57="","No review date",IF($AB57&lt;'Lists &amp; Settings'!$B$3,"Overdue",IF($AB57&lt;='Lists &amp; Settings'!$B$3+'Lists &amp; Settings'!$B$6,"Due soon","Current")))))</f>
        <v/>
      </c>
    </row>
    <row r="58" ht="22" customHeight="1">
      <c r="A58" s="32" t="n"/>
      <c r="B58" s="32" t="n"/>
      <c r="C58" s="32" t="n"/>
      <c r="D58" s="33" t="n"/>
      <c r="E58" s="33" t="n"/>
      <c r="F58" s="32" t="n"/>
      <c r="G58" s="34" t="n"/>
      <c r="H58" s="33" t="n"/>
      <c r="I58" s="33" t="n"/>
      <c r="J58" s="32" t="n"/>
      <c r="K58" s="32" t="n"/>
      <c r="L58" s="32" t="n"/>
      <c r="M58" s="32" t="n"/>
      <c r="N58" s="32" t="n"/>
      <c r="O58" s="33" t="n"/>
      <c r="P58" s="32" t="n"/>
      <c r="Q58" s="33" t="n"/>
      <c r="R58" s="32" t="n"/>
      <c r="S58" s="33" t="n"/>
      <c r="T58" s="32" t="n"/>
      <c r="U58" s="33" t="n"/>
      <c r="V58" s="32" t="n"/>
      <c r="W58" s="33" t="n"/>
      <c r="X58" s="32" t="n"/>
      <c r="Y58" s="32" t="n"/>
      <c r="Z58" s="32" t="n"/>
      <c r="AA58" s="33" t="n"/>
      <c r="AB58" s="34" t="n"/>
      <c r="AC58" s="34" t="n"/>
      <c r="AD58" s="32" t="n"/>
      <c r="AE58" s="35">
        <f>IF($A58="","",SUM($O58,$Q58,$S58,$U58,$W58))</f>
        <v/>
      </c>
      <c r="AF58" s="35">
        <f>IF(OR($A58="",$H58=""),"",$AE58-$H58)</f>
        <v/>
      </c>
      <c r="AG58" s="36">
        <f>IF($A58="","",IF($H58="","Missing duration",IF($AE58=0,"No timing entered",IF(ABS($AF58)&lt;='Lists &amp; Settings'!$B$5,"Within range",IF($AF58&gt;0,"Over planned","Under planned")))))</f>
        <v/>
      </c>
      <c r="AH58" s="36">
        <f>IF($A58="","",IF(COUNTA($A58,$B58,$C58,$G58,$H58,$K58,$L58,$Y58,$AA58)=9,"Complete","Missing required fields"))</f>
        <v/>
      </c>
      <c r="AI58" s="36">
        <f>IF($A58="","",IF($AA58="Archived","",IF($AB58="","No review date",IF($AB58&lt;'Lists &amp; Settings'!$B$3,"Overdue",IF($AB58&lt;='Lists &amp; Settings'!$B$3+'Lists &amp; Settings'!$B$6,"Due soon","Current")))))</f>
        <v/>
      </c>
    </row>
    <row r="59" ht="22" customHeight="1">
      <c r="A59" s="32" t="n"/>
      <c r="B59" s="32" t="n"/>
      <c r="C59" s="32" t="n"/>
      <c r="D59" s="33" t="n"/>
      <c r="E59" s="33" t="n"/>
      <c r="F59" s="32" t="n"/>
      <c r="G59" s="34" t="n"/>
      <c r="H59" s="33" t="n"/>
      <c r="I59" s="33" t="n"/>
      <c r="J59" s="32" t="n"/>
      <c r="K59" s="32" t="n"/>
      <c r="L59" s="32" t="n"/>
      <c r="M59" s="32" t="n"/>
      <c r="N59" s="32" t="n"/>
      <c r="O59" s="33" t="n"/>
      <c r="P59" s="32" t="n"/>
      <c r="Q59" s="33" t="n"/>
      <c r="R59" s="32" t="n"/>
      <c r="S59" s="33" t="n"/>
      <c r="T59" s="32" t="n"/>
      <c r="U59" s="33" t="n"/>
      <c r="V59" s="32" t="n"/>
      <c r="W59" s="33" t="n"/>
      <c r="X59" s="32" t="n"/>
      <c r="Y59" s="32" t="n"/>
      <c r="Z59" s="32" t="n"/>
      <c r="AA59" s="33" t="n"/>
      <c r="AB59" s="34" t="n"/>
      <c r="AC59" s="34" t="n"/>
      <c r="AD59" s="32" t="n"/>
      <c r="AE59" s="35">
        <f>IF($A59="","",SUM($O59,$Q59,$S59,$U59,$W59))</f>
        <v/>
      </c>
      <c r="AF59" s="35">
        <f>IF(OR($A59="",$H59=""),"",$AE59-$H59)</f>
        <v/>
      </c>
      <c r="AG59" s="36">
        <f>IF($A59="","",IF($H59="","Missing duration",IF($AE59=0,"No timing entered",IF(ABS($AF59)&lt;='Lists &amp; Settings'!$B$5,"Within range",IF($AF59&gt;0,"Over planned","Under planned")))))</f>
        <v/>
      </c>
      <c r="AH59" s="36">
        <f>IF($A59="","",IF(COUNTA($A59,$B59,$C59,$G59,$H59,$K59,$L59,$Y59,$AA59)=9,"Complete","Missing required fields"))</f>
        <v/>
      </c>
      <c r="AI59" s="36">
        <f>IF($A59="","",IF($AA59="Archived","",IF($AB59="","No review date",IF($AB59&lt;'Lists &amp; Settings'!$B$3,"Overdue",IF($AB59&lt;='Lists &amp; Settings'!$B$3+'Lists &amp; Settings'!$B$6,"Due soon","Current")))))</f>
        <v/>
      </c>
    </row>
    <row r="60" ht="22" customHeight="1">
      <c r="A60" s="32" t="n"/>
      <c r="B60" s="32" t="n"/>
      <c r="C60" s="32" t="n"/>
      <c r="D60" s="33" t="n"/>
      <c r="E60" s="33" t="n"/>
      <c r="F60" s="32" t="n"/>
      <c r="G60" s="34" t="n"/>
      <c r="H60" s="33" t="n"/>
      <c r="I60" s="33" t="n"/>
      <c r="J60" s="32" t="n"/>
      <c r="K60" s="32" t="n"/>
      <c r="L60" s="32" t="n"/>
      <c r="M60" s="32" t="n"/>
      <c r="N60" s="32" t="n"/>
      <c r="O60" s="33" t="n"/>
      <c r="P60" s="32" t="n"/>
      <c r="Q60" s="33" t="n"/>
      <c r="R60" s="32" t="n"/>
      <c r="S60" s="33" t="n"/>
      <c r="T60" s="32" t="n"/>
      <c r="U60" s="33" t="n"/>
      <c r="V60" s="32" t="n"/>
      <c r="W60" s="33" t="n"/>
      <c r="X60" s="32" t="n"/>
      <c r="Y60" s="32" t="n"/>
      <c r="Z60" s="32" t="n"/>
      <c r="AA60" s="33" t="n"/>
      <c r="AB60" s="34" t="n"/>
      <c r="AC60" s="34" t="n"/>
      <c r="AD60" s="32" t="n"/>
      <c r="AE60" s="35">
        <f>IF($A60="","",SUM($O60,$Q60,$S60,$U60,$W60))</f>
        <v/>
      </c>
      <c r="AF60" s="35">
        <f>IF(OR($A60="",$H60=""),"",$AE60-$H60)</f>
        <v/>
      </c>
      <c r="AG60" s="36">
        <f>IF($A60="","",IF($H60="","Missing duration",IF($AE60=0,"No timing entered",IF(ABS($AF60)&lt;='Lists &amp; Settings'!$B$5,"Within range",IF($AF60&gt;0,"Over planned","Under planned")))))</f>
        <v/>
      </c>
      <c r="AH60" s="36">
        <f>IF($A60="","",IF(COUNTA($A60,$B60,$C60,$G60,$H60,$K60,$L60,$Y60,$AA60)=9,"Complete","Missing required fields"))</f>
        <v/>
      </c>
      <c r="AI60" s="36">
        <f>IF($A60="","",IF($AA60="Archived","",IF($AB60="","No review date",IF($AB60&lt;'Lists &amp; Settings'!$B$3,"Overdue",IF($AB60&lt;='Lists &amp; Settings'!$B$3+'Lists &amp; Settings'!$B$6,"Due soon","Current")))))</f>
        <v/>
      </c>
    </row>
    <row r="61" ht="22" customHeight="1">
      <c r="A61" s="32" t="n"/>
      <c r="B61" s="32" t="n"/>
      <c r="C61" s="32" t="n"/>
      <c r="D61" s="33" t="n"/>
      <c r="E61" s="33" t="n"/>
      <c r="F61" s="32" t="n"/>
      <c r="G61" s="34" t="n"/>
      <c r="H61" s="33" t="n"/>
      <c r="I61" s="33" t="n"/>
      <c r="J61" s="32" t="n"/>
      <c r="K61" s="32" t="n"/>
      <c r="L61" s="32" t="n"/>
      <c r="M61" s="32" t="n"/>
      <c r="N61" s="32" t="n"/>
      <c r="O61" s="33" t="n"/>
      <c r="P61" s="32" t="n"/>
      <c r="Q61" s="33" t="n"/>
      <c r="R61" s="32" t="n"/>
      <c r="S61" s="33" t="n"/>
      <c r="T61" s="32" t="n"/>
      <c r="U61" s="33" t="n"/>
      <c r="V61" s="32" t="n"/>
      <c r="W61" s="33" t="n"/>
      <c r="X61" s="32" t="n"/>
      <c r="Y61" s="32" t="n"/>
      <c r="Z61" s="32" t="n"/>
      <c r="AA61" s="33" t="n"/>
      <c r="AB61" s="34" t="n"/>
      <c r="AC61" s="34" t="n"/>
      <c r="AD61" s="32" t="n"/>
      <c r="AE61" s="35">
        <f>IF($A61="","",SUM($O61,$Q61,$S61,$U61,$W61))</f>
        <v/>
      </c>
      <c r="AF61" s="35">
        <f>IF(OR($A61="",$H61=""),"",$AE61-$H61)</f>
        <v/>
      </c>
      <c r="AG61" s="36">
        <f>IF($A61="","",IF($H61="","Missing duration",IF($AE61=0,"No timing entered",IF(ABS($AF61)&lt;='Lists &amp; Settings'!$B$5,"Within range",IF($AF61&gt;0,"Over planned","Under planned")))))</f>
        <v/>
      </c>
      <c r="AH61" s="36">
        <f>IF($A61="","",IF(COUNTA($A61,$B61,$C61,$G61,$H61,$K61,$L61,$Y61,$AA61)=9,"Complete","Missing required fields"))</f>
        <v/>
      </c>
      <c r="AI61" s="36">
        <f>IF($A61="","",IF($AA61="Archived","",IF($AB61="","No review date",IF($AB61&lt;'Lists &amp; Settings'!$B$3,"Overdue",IF($AB61&lt;='Lists &amp; Settings'!$B$3+'Lists &amp; Settings'!$B$6,"Due soon","Current")))))</f>
        <v/>
      </c>
    </row>
    <row r="62" ht="22" customHeight="1">
      <c r="A62" s="32" t="n"/>
      <c r="B62" s="32" t="n"/>
      <c r="C62" s="32" t="n"/>
      <c r="D62" s="33" t="n"/>
      <c r="E62" s="33" t="n"/>
      <c r="F62" s="32" t="n"/>
      <c r="G62" s="34" t="n"/>
      <c r="H62" s="33" t="n"/>
      <c r="I62" s="33" t="n"/>
      <c r="J62" s="32" t="n"/>
      <c r="K62" s="32" t="n"/>
      <c r="L62" s="32" t="n"/>
      <c r="M62" s="32" t="n"/>
      <c r="N62" s="32" t="n"/>
      <c r="O62" s="33" t="n"/>
      <c r="P62" s="32" t="n"/>
      <c r="Q62" s="33" t="n"/>
      <c r="R62" s="32" t="n"/>
      <c r="S62" s="33" t="n"/>
      <c r="T62" s="32" t="n"/>
      <c r="U62" s="33" t="n"/>
      <c r="V62" s="32" t="n"/>
      <c r="W62" s="33" t="n"/>
      <c r="X62" s="32" t="n"/>
      <c r="Y62" s="32" t="n"/>
      <c r="Z62" s="32" t="n"/>
      <c r="AA62" s="33" t="n"/>
      <c r="AB62" s="34" t="n"/>
      <c r="AC62" s="34" t="n"/>
      <c r="AD62" s="32" t="n"/>
      <c r="AE62" s="35">
        <f>IF($A62="","",SUM($O62,$Q62,$S62,$U62,$W62))</f>
        <v/>
      </c>
      <c r="AF62" s="35">
        <f>IF(OR($A62="",$H62=""),"",$AE62-$H62)</f>
        <v/>
      </c>
      <c r="AG62" s="36">
        <f>IF($A62="","",IF($H62="","Missing duration",IF($AE62=0,"No timing entered",IF(ABS($AF62)&lt;='Lists &amp; Settings'!$B$5,"Within range",IF($AF62&gt;0,"Over planned","Under planned")))))</f>
        <v/>
      </c>
      <c r="AH62" s="36">
        <f>IF($A62="","",IF(COUNTA($A62,$B62,$C62,$G62,$H62,$K62,$L62,$Y62,$AA62)=9,"Complete","Missing required fields"))</f>
        <v/>
      </c>
      <c r="AI62" s="36">
        <f>IF($A62="","",IF($AA62="Archived","",IF($AB62="","No review date",IF($AB62&lt;'Lists &amp; Settings'!$B$3,"Overdue",IF($AB62&lt;='Lists &amp; Settings'!$B$3+'Lists &amp; Settings'!$B$6,"Due soon","Current")))))</f>
        <v/>
      </c>
    </row>
    <row r="63" ht="22" customHeight="1">
      <c r="A63" s="32" t="n"/>
      <c r="B63" s="32" t="n"/>
      <c r="C63" s="32" t="n"/>
      <c r="D63" s="33" t="n"/>
      <c r="E63" s="33" t="n"/>
      <c r="F63" s="32" t="n"/>
      <c r="G63" s="34" t="n"/>
      <c r="H63" s="33" t="n"/>
      <c r="I63" s="33" t="n"/>
      <c r="J63" s="32" t="n"/>
      <c r="K63" s="32" t="n"/>
      <c r="L63" s="32" t="n"/>
      <c r="M63" s="32" t="n"/>
      <c r="N63" s="32" t="n"/>
      <c r="O63" s="33" t="n"/>
      <c r="P63" s="32" t="n"/>
      <c r="Q63" s="33" t="n"/>
      <c r="R63" s="32" t="n"/>
      <c r="S63" s="33" t="n"/>
      <c r="T63" s="32" t="n"/>
      <c r="U63" s="33" t="n"/>
      <c r="V63" s="32" t="n"/>
      <c r="W63" s="33" t="n"/>
      <c r="X63" s="32" t="n"/>
      <c r="Y63" s="32" t="n"/>
      <c r="Z63" s="32" t="n"/>
      <c r="AA63" s="33" t="n"/>
      <c r="AB63" s="34" t="n"/>
      <c r="AC63" s="34" t="n"/>
      <c r="AD63" s="32" t="n"/>
      <c r="AE63" s="35">
        <f>IF($A63="","",SUM($O63,$Q63,$S63,$U63,$W63))</f>
        <v/>
      </c>
      <c r="AF63" s="35">
        <f>IF(OR($A63="",$H63=""),"",$AE63-$H63)</f>
        <v/>
      </c>
      <c r="AG63" s="36">
        <f>IF($A63="","",IF($H63="","Missing duration",IF($AE63=0,"No timing entered",IF(ABS($AF63)&lt;='Lists &amp; Settings'!$B$5,"Within range",IF($AF63&gt;0,"Over planned","Under planned")))))</f>
        <v/>
      </c>
      <c r="AH63" s="36">
        <f>IF($A63="","",IF(COUNTA($A63,$B63,$C63,$G63,$H63,$K63,$L63,$Y63,$AA63)=9,"Complete","Missing required fields"))</f>
        <v/>
      </c>
      <c r="AI63" s="36">
        <f>IF($A63="","",IF($AA63="Archived","",IF($AB63="","No review date",IF($AB63&lt;'Lists &amp; Settings'!$B$3,"Overdue",IF($AB63&lt;='Lists &amp; Settings'!$B$3+'Lists &amp; Settings'!$B$6,"Due soon","Current")))))</f>
        <v/>
      </c>
    </row>
    <row r="64" ht="22" customHeight="1">
      <c r="A64" s="32" t="n"/>
      <c r="B64" s="32" t="n"/>
      <c r="C64" s="32" t="n"/>
      <c r="D64" s="33" t="n"/>
      <c r="E64" s="33" t="n"/>
      <c r="F64" s="32" t="n"/>
      <c r="G64" s="34" t="n"/>
      <c r="H64" s="33" t="n"/>
      <c r="I64" s="33" t="n"/>
      <c r="J64" s="32" t="n"/>
      <c r="K64" s="32" t="n"/>
      <c r="L64" s="32" t="n"/>
      <c r="M64" s="32" t="n"/>
      <c r="N64" s="32" t="n"/>
      <c r="O64" s="33" t="n"/>
      <c r="P64" s="32" t="n"/>
      <c r="Q64" s="33" t="n"/>
      <c r="R64" s="32" t="n"/>
      <c r="S64" s="33" t="n"/>
      <c r="T64" s="32" t="n"/>
      <c r="U64" s="33" t="n"/>
      <c r="V64" s="32" t="n"/>
      <c r="W64" s="33" t="n"/>
      <c r="X64" s="32" t="n"/>
      <c r="Y64" s="32" t="n"/>
      <c r="Z64" s="32" t="n"/>
      <c r="AA64" s="33" t="n"/>
      <c r="AB64" s="34" t="n"/>
      <c r="AC64" s="34" t="n"/>
      <c r="AD64" s="32" t="n"/>
      <c r="AE64" s="35">
        <f>IF($A64="","",SUM($O64,$Q64,$S64,$U64,$W64))</f>
        <v/>
      </c>
      <c r="AF64" s="35">
        <f>IF(OR($A64="",$H64=""),"",$AE64-$H64)</f>
        <v/>
      </c>
      <c r="AG64" s="36">
        <f>IF($A64="","",IF($H64="","Missing duration",IF($AE64=0,"No timing entered",IF(ABS($AF64)&lt;='Lists &amp; Settings'!$B$5,"Within range",IF($AF64&gt;0,"Over planned","Under planned")))))</f>
        <v/>
      </c>
      <c r="AH64" s="36">
        <f>IF($A64="","",IF(COUNTA($A64,$B64,$C64,$G64,$H64,$K64,$L64,$Y64,$AA64)=9,"Complete","Missing required fields"))</f>
        <v/>
      </c>
      <c r="AI64" s="36">
        <f>IF($A64="","",IF($AA64="Archived","",IF($AB64="","No review date",IF($AB64&lt;'Lists &amp; Settings'!$B$3,"Overdue",IF($AB64&lt;='Lists &amp; Settings'!$B$3+'Lists &amp; Settings'!$B$6,"Due soon","Current")))))</f>
        <v/>
      </c>
    </row>
    <row r="65" ht="22" customHeight="1">
      <c r="A65" s="32" t="n"/>
      <c r="B65" s="32" t="n"/>
      <c r="C65" s="32" t="n"/>
      <c r="D65" s="33" t="n"/>
      <c r="E65" s="33" t="n"/>
      <c r="F65" s="32" t="n"/>
      <c r="G65" s="34" t="n"/>
      <c r="H65" s="33" t="n"/>
      <c r="I65" s="33" t="n"/>
      <c r="J65" s="32" t="n"/>
      <c r="K65" s="32" t="n"/>
      <c r="L65" s="32" t="n"/>
      <c r="M65" s="32" t="n"/>
      <c r="N65" s="32" t="n"/>
      <c r="O65" s="33" t="n"/>
      <c r="P65" s="32" t="n"/>
      <c r="Q65" s="33" t="n"/>
      <c r="R65" s="32" t="n"/>
      <c r="S65" s="33" t="n"/>
      <c r="T65" s="32" t="n"/>
      <c r="U65" s="33" t="n"/>
      <c r="V65" s="32" t="n"/>
      <c r="W65" s="33" t="n"/>
      <c r="X65" s="32" t="n"/>
      <c r="Y65" s="32" t="n"/>
      <c r="Z65" s="32" t="n"/>
      <c r="AA65" s="33" t="n"/>
      <c r="AB65" s="34" t="n"/>
      <c r="AC65" s="34" t="n"/>
      <c r="AD65" s="32" t="n"/>
      <c r="AE65" s="35">
        <f>IF($A65="","",SUM($O65,$Q65,$S65,$U65,$W65))</f>
        <v/>
      </c>
      <c r="AF65" s="35">
        <f>IF(OR($A65="",$H65=""),"",$AE65-$H65)</f>
        <v/>
      </c>
      <c r="AG65" s="36">
        <f>IF($A65="","",IF($H65="","Missing duration",IF($AE65=0,"No timing entered",IF(ABS($AF65)&lt;='Lists &amp; Settings'!$B$5,"Within range",IF($AF65&gt;0,"Over planned","Under planned")))))</f>
        <v/>
      </c>
      <c r="AH65" s="36">
        <f>IF($A65="","",IF(COUNTA($A65,$B65,$C65,$G65,$H65,$K65,$L65,$Y65,$AA65)=9,"Complete","Missing required fields"))</f>
        <v/>
      </c>
      <c r="AI65" s="36">
        <f>IF($A65="","",IF($AA65="Archived","",IF($AB65="","No review date",IF($AB65&lt;'Lists &amp; Settings'!$B$3,"Overdue",IF($AB65&lt;='Lists &amp; Settings'!$B$3+'Lists &amp; Settings'!$B$6,"Due soon","Current")))))</f>
        <v/>
      </c>
    </row>
    <row r="66" ht="22" customHeight="1">
      <c r="A66" s="32" t="n"/>
      <c r="B66" s="32" t="n"/>
      <c r="C66" s="32" t="n"/>
      <c r="D66" s="33" t="n"/>
      <c r="E66" s="33" t="n"/>
      <c r="F66" s="32" t="n"/>
      <c r="G66" s="34" t="n"/>
      <c r="H66" s="33" t="n"/>
      <c r="I66" s="33" t="n"/>
      <c r="J66" s="32" t="n"/>
      <c r="K66" s="32" t="n"/>
      <c r="L66" s="32" t="n"/>
      <c r="M66" s="32" t="n"/>
      <c r="N66" s="32" t="n"/>
      <c r="O66" s="33" t="n"/>
      <c r="P66" s="32" t="n"/>
      <c r="Q66" s="33" t="n"/>
      <c r="R66" s="32" t="n"/>
      <c r="S66" s="33" t="n"/>
      <c r="T66" s="32" t="n"/>
      <c r="U66" s="33" t="n"/>
      <c r="V66" s="32" t="n"/>
      <c r="W66" s="33" t="n"/>
      <c r="X66" s="32" t="n"/>
      <c r="Y66" s="32" t="n"/>
      <c r="Z66" s="32" t="n"/>
      <c r="AA66" s="33" t="n"/>
      <c r="AB66" s="34" t="n"/>
      <c r="AC66" s="34" t="n"/>
      <c r="AD66" s="32" t="n"/>
      <c r="AE66" s="35">
        <f>IF($A66="","",SUM($O66,$Q66,$S66,$U66,$W66))</f>
        <v/>
      </c>
      <c r="AF66" s="35">
        <f>IF(OR($A66="",$H66=""),"",$AE66-$H66)</f>
        <v/>
      </c>
      <c r="AG66" s="36">
        <f>IF($A66="","",IF($H66="","Missing duration",IF($AE66=0,"No timing entered",IF(ABS($AF66)&lt;='Lists &amp; Settings'!$B$5,"Within range",IF($AF66&gt;0,"Over planned","Under planned")))))</f>
        <v/>
      </c>
      <c r="AH66" s="36">
        <f>IF($A66="","",IF(COUNTA($A66,$B66,$C66,$G66,$H66,$K66,$L66,$Y66,$AA66)=9,"Complete","Missing required fields"))</f>
        <v/>
      </c>
      <c r="AI66" s="36">
        <f>IF($A66="","",IF($AA66="Archived","",IF($AB66="","No review date",IF($AB66&lt;'Lists &amp; Settings'!$B$3,"Overdue",IF($AB66&lt;='Lists &amp; Settings'!$B$3+'Lists &amp; Settings'!$B$6,"Due soon","Current")))))</f>
        <v/>
      </c>
    </row>
    <row r="67" ht="22" customHeight="1">
      <c r="A67" s="32" t="n"/>
      <c r="B67" s="32" t="n"/>
      <c r="C67" s="32" t="n"/>
      <c r="D67" s="33" t="n"/>
      <c r="E67" s="33" t="n"/>
      <c r="F67" s="32" t="n"/>
      <c r="G67" s="34" t="n"/>
      <c r="H67" s="33" t="n"/>
      <c r="I67" s="33" t="n"/>
      <c r="J67" s="32" t="n"/>
      <c r="K67" s="32" t="n"/>
      <c r="L67" s="32" t="n"/>
      <c r="M67" s="32" t="n"/>
      <c r="N67" s="32" t="n"/>
      <c r="O67" s="33" t="n"/>
      <c r="P67" s="32" t="n"/>
      <c r="Q67" s="33" t="n"/>
      <c r="R67" s="32" t="n"/>
      <c r="S67" s="33" t="n"/>
      <c r="T67" s="32" t="n"/>
      <c r="U67" s="33" t="n"/>
      <c r="V67" s="32" t="n"/>
      <c r="W67" s="33" t="n"/>
      <c r="X67" s="32" t="n"/>
      <c r="Y67" s="32" t="n"/>
      <c r="Z67" s="32" t="n"/>
      <c r="AA67" s="33" t="n"/>
      <c r="AB67" s="34" t="n"/>
      <c r="AC67" s="34" t="n"/>
      <c r="AD67" s="32" t="n"/>
      <c r="AE67" s="35">
        <f>IF($A67="","",SUM($O67,$Q67,$S67,$U67,$W67))</f>
        <v/>
      </c>
      <c r="AF67" s="35">
        <f>IF(OR($A67="",$H67=""),"",$AE67-$H67)</f>
        <v/>
      </c>
      <c r="AG67" s="36">
        <f>IF($A67="","",IF($H67="","Missing duration",IF($AE67=0,"No timing entered",IF(ABS($AF67)&lt;='Lists &amp; Settings'!$B$5,"Within range",IF($AF67&gt;0,"Over planned","Under planned")))))</f>
        <v/>
      </c>
      <c r="AH67" s="36">
        <f>IF($A67="","",IF(COUNTA($A67,$B67,$C67,$G67,$H67,$K67,$L67,$Y67,$AA67)=9,"Complete","Missing required fields"))</f>
        <v/>
      </c>
      <c r="AI67" s="36">
        <f>IF($A67="","",IF($AA67="Archived","",IF($AB67="","No review date",IF($AB67&lt;'Lists &amp; Settings'!$B$3,"Overdue",IF($AB67&lt;='Lists &amp; Settings'!$B$3+'Lists &amp; Settings'!$B$6,"Due soon","Current")))))</f>
        <v/>
      </c>
    </row>
    <row r="68" ht="22" customHeight="1">
      <c r="A68" s="32" t="n"/>
      <c r="B68" s="32" t="n"/>
      <c r="C68" s="32" t="n"/>
      <c r="D68" s="33" t="n"/>
      <c r="E68" s="33" t="n"/>
      <c r="F68" s="32" t="n"/>
      <c r="G68" s="34" t="n"/>
      <c r="H68" s="33" t="n"/>
      <c r="I68" s="33" t="n"/>
      <c r="J68" s="32" t="n"/>
      <c r="K68" s="32" t="n"/>
      <c r="L68" s="32" t="n"/>
      <c r="M68" s="32" t="n"/>
      <c r="N68" s="32" t="n"/>
      <c r="O68" s="33" t="n"/>
      <c r="P68" s="32" t="n"/>
      <c r="Q68" s="33" t="n"/>
      <c r="R68" s="32" t="n"/>
      <c r="S68" s="33" t="n"/>
      <c r="T68" s="32" t="n"/>
      <c r="U68" s="33" t="n"/>
      <c r="V68" s="32" t="n"/>
      <c r="W68" s="33" t="n"/>
      <c r="X68" s="32" t="n"/>
      <c r="Y68" s="32" t="n"/>
      <c r="Z68" s="32" t="n"/>
      <c r="AA68" s="33" t="n"/>
      <c r="AB68" s="34" t="n"/>
      <c r="AC68" s="34" t="n"/>
      <c r="AD68" s="32" t="n"/>
      <c r="AE68" s="35">
        <f>IF($A68="","",SUM($O68,$Q68,$S68,$U68,$W68))</f>
        <v/>
      </c>
      <c r="AF68" s="35">
        <f>IF(OR($A68="",$H68=""),"",$AE68-$H68)</f>
        <v/>
      </c>
      <c r="AG68" s="36">
        <f>IF($A68="","",IF($H68="","Missing duration",IF($AE68=0,"No timing entered",IF(ABS($AF68)&lt;='Lists &amp; Settings'!$B$5,"Within range",IF($AF68&gt;0,"Over planned","Under planned")))))</f>
        <v/>
      </c>
      <c r="AH68" s="36">
        <f>IF($A68="","",IF(COUNTA($A68,$B68,$C68,$G68,$H68,$K68,$L68,$Y68,$AA68)=9,"Complete","Missing required fields"))</f>
        <v/>
      </c>
      <c r="AI68" s="36">
        <f>IF($A68="","",IF($AA68="Archived","",IF($AB68="","No review date",IF($AB68&lt;'Lists &amp; Settings'!$B$3,"Overdue",IF($AB68&lt;='Lists &amp; Settings'!$B$3+'Lists &amp; Settings'!$B$6,"Due soon","Current")))))</f>
        <v/>
      </c>
    </row>
    <row r="69" ht="22" customHeight="1">
      <c r="A69" s="32" t="n"/>
      <c r="B69" s="32" t="n"/>
      <c r="C69" s="32" t="n"/>
      <c r="D69" s="33" t="n"/>
      <c r="E69" s="33" t="n"/>
      <c r="F69" s="32" t="n"/>
      <c r="G69" s="34" t="n"/>
      <c r="H69" s="33" t="n"/>
      <c r="I69" s="33" t="n"/>
      <c r="J69" s="32" t="n"/>
      <c r="K69" s="32" t="n"/>
      <c r="L69" s="32" t="n"/>
      <c r="M69" s="32" t="n"/>
      <c r="N69" s="32" t="n"/>
      <c r="O69" s="33" t="n"/>
      <c r="P69" s="32" t="n"/>
      <c r="Q69" s="33" t="n"/>
      <c r="R69" s="32" t="n"/>
      <c r="S69" s="33" t="n"/>
      <c r="T69" s="32" t="n"/>
      <c r="U69" s="33" t="n"/>
      <c r="V69" s="32" t="n"/>
      <c r="W69" s="33" t="n"/>
      <c r="X69" s="32" t="n"/>
      <c r="Y69" s="32" t="n"/>
      <c r="Z69" s="32" t="n"/>
      <c r="AA69" s="33" t="n"/>
      <c r="AB69" s="34" t="n"/>
      <c r="AC69" s="34" t="n"/>
      <c r="AD69" s="32" t="n"/>
      <c r="AE69" s="35">
        <f>IF($A69="","",SUM($O69,$Q69,$S69,$U69,$W69))</f>
        <v/>
      </c>
      <c r="AF69" s="35">
        <f>IF(OR($A69="",$H69=""),"",$AE69-$H69)</f>
        <v/>
      </c>
      <c r="AG69" s="36">
        <f>IF($A69="","",IF($H69="","Missing duration",IF($AE69=0,"No timing entered",IF(ABS($AF69)&lt;='Lists &amp; Settings'!$B$5,"Within range",IF($AF69&gt;0,"Over planned","Under planned")))))</f>
        <v/>
      </c>
      <c r="AH69" s="36">
        <f>IF($A69="","",IF(COUNTA($A69,$B69,$C69,$G69,$H69,$K69,$L69,$Y69,$AA69)=9,"Complete","Missing required fields"))</f>
        <v/>
      </c>
      <c r="AI69" s="36">
        <f>IF($A69="","",IF($AA69="Archived","",IF($AB69="","No review date",IF($AB69&lt;'Lists &amp; Settings'!$B$3,"Overdue",IF($AB69&lt;='Lists &amp; Settings'!$B$3+'Lists &amp; Settings'!$B$6,"Due soon","Current")))))</f>
        <v/>
      </c>
    </row>
    <row r="70" ht="22" customHeight="1">
      <c r="A70" s="32" t="n"/>
      <c r="B70" s="32" t="n"/>
      <c r="C70" s="32" t="n"/>
      <c r="D70" s="33" t="n"/>
      <c r="E70" s="33" t="n"/>
      <c r="F70" s="32" t="n"/>
      <c r="G70" s="34" t="n"/>
      <c r="H70" s="33" t="n"/>
      <c r="I70" s="33" t="n"/>
      <c r="J70" s="32" t="n"/>
      <c r="K70" s="32" t="n"/>
      <c r="L70" s="32" t="n"/>
      <c r="M70" s="32" t="n"/>
      <c r="N70" s="32" t="n"/>
      <c r="O70" s="33" t="n"/>
      <c r="P70" s="32" t="n"/>
      <c r="Q70" s="33" t="n"/>
      <c r="R70" s="32" t="n"/>
      <c r="S70" s="33" t="n"/>
      <c r="T70" s="32" t="n"/>
      <c r="U70" s="33" t="n"/>
      <c r="V70" s="32" t="n"/>
      <c r="W70" s="33" t="n"/>
      <c r="X70" s="32" t="n"/>
      <c r="Y70" s="32" t="n"/>
      <c r="Z70" s="32" t="n"/>
      <c r="AA70" s="33" t="n"/>
      <c r="AB70" s="34" t="n"/>
      <c r="AC70" s="34" t="n"/>
      <c r="AD70" s="32" t="n"/>
      <c r="AE70" s="35">
        <f>IF($A70="","",SUM($O70,$Q70,$S70,$U70,$W70))</f>
        <v/>
      </c>
      <c r="AF70" s="35">
        <f>IF(OR($A70="",$H70=""),"",$AE70-$H70)</f>
        <v/>
      </c>
      <c r="AG70" s="36">
        <f>IF($A70="","",IF($H70="","Missing duration",IF($AE70=0,"No timing entered",IF(ABS($AF70)&lt;='Lists &amp; Settings'!$B$5,"Within range",IF($AF70&gt;0,"Over planned","Under planned")))))</f>
        <v/>
      </c>
      <c r="AH70" s="36">
        <f>IF($A70="","",IF(COUNTA($A70,$B70,$C70,$G70,$H70,$K70,$L70,$Y70,$AA70)=9,"Complete","Missing required fields"))</f>
        <v/>
      </c>
      <c r="AI70" s="36">
        <f>IF($A70="","",IF($AA70="Archived","",IF($AB70="","No review date",IF($AB70&lt;'Lists &amp; Settings'!$B$3,"Overdue",IF($AB70&lt;='Lists &amp; Settings'!$B$3+'Lists &amp; Settings'!$B$6,"Due soon","Current")))))</f>
        <v/>
      </c>
    </row>
    <row r="71" ht="22" customHeight="1">
      <c r="A71" s="32" t="n"/>
      <c r="B71" s="32" t="n"/>
      <c r="C71" s="32" t="n"/>
      <c r="D71" s="33" t="n"/>
      <c r="E71" s="33" t="n"/>
      <c r="F71" s="32" t="n"/>
      <c r="G71" s="34" t="n"/>
      <c r="H71" s="33" t="n"/>
      <c r="I71" s="33" t="n"/>
      <c r="J71" s="32" t="n"/>
      <c r="K71" s="32" t="n"/>
      <c r="L71" s="32" t="n"/>
      <c r="M71" s="32" t="n"/>
      <c r="N71" s="32" t="n"/>
      <c r="O71" s="33" t="n"/>
      <c r="P71" s="32" t="n"/>
      <c r="Q71" s="33" t="n"/>
      <c r="R71" s="32" t="n"/>
      <c r="S71" s="33" t="n"/>
      <c r="T71" s="32" t="n"/>
      <c r="U71" s="33" t="n"/>
      <c r="V71" s="32" t="n"/>
      <c r="W71" s="33" t="n"/>
      <c r="X71" s="32" t="n"/>
      <c r="Y71" s="32" t="n"/>
      <c r="Z71" s="32" t="n"/>
      <c r="AA71" s="33" t="n"/>
      <c r="AB71" s="34" t="n"/>
      <c r="AC71" s="34" t="n"/>
      <c r="AD71" s="32" t="n"/>
      <c r="AE71" s="35">
        <f>IF($A71="","",SUM($O71,$Q71,$S71,$U71,$W71))</f>
        <v/>
      </c>
      <c r="AF71" s="35">
        <f>IF(OR($A71="",$H71=""),"",$AE71-$H71)</f>
        <v/>
      </c>
      <c r="AG71" s="36">
        <f>IF($A71="","",IF($H71="","Missing duration",IF($AE71=0,"No timing entered",IF(ABS($AF71)&lt;='Lists &amp; Settings'!$B$5,"Within range",IF($AF71&gt;0,"Over planned","Under planned")))))</f>
        <v/>
      </c>
      <c r="AH71" s="36">
        <f>IF($A71="","",IF(COUNTA($A71,$B71,$C71,$G71,$H71,$K71,$L71,$Y71,$AA71)=9,"Complete","Missing required fields"))</f>
        <v/>
      </c>
      <c r="AI71" s="36">
        <f>IF($A71="","",IF($AA71="Archived","",IF($AB71="","No review date",IF($AB71&lt;'Lists &amp; Settings'!$B$3,"Overdue",IF($AB71&lt;='Lists &amp; Settings'!$B$3+'Lists &amp; Settings'!$B$6,"Due soon","Current")))))</f>
        <v/>
      </c>
    </row>
    <row r="72" ht="22" customHeight="1">
      <c r="A72" s="32" t="n"/>
      <c r="B72" s="32" t="n"/>
      <c r="C72" s="32" t="n"/>
      <c r="D72" s="33" t="n"/>
      <c r="E72" s="33" t="n"/>
      <c r="F72" s="32" t="n"/>
      <c r="G72" s="34" t="n"/>
      <c r="H72" s="33" t="n"/>
      <c r="I72" s="33" t="n"/>
      <c r="J72" s="32" t="n"/>
      <c r="K72" s="32" t="n"/>
      <c r="L72" s="32" t="n"/>
      <c r="M72" s="32" t="n"/>
      <c r="N72" s="32" t="n"/>
      <c r="O72" s="33" t="n"/>
      <c r="P72" s="32" t="n"/>
      <c r="Q72" s="33" t="n"/>
      <c r="R72" s="32" t="n"/>
      <c r="S72" s="33" t="n"/>
      <c r="T72" s="32" t="n"/>
      <c r="U72" s="33" t="n"/>
      <c r="V72" s="32" t="n"/>
      <c r="W72" s="33" t="n"/>
      <c r="X72" s="32" t="n"/>
      <c r="Y72" s="32" t="n"/>
      <c r="Z72" s="32" t="n"/>
      <c r="AA72" s="33" t="n"/>
      <c r="AB72" s="34" t="n"/>
      <c r="AC72" s="34" t="n"/>
      <c r="AD72" s="32" t="n"/>
      <c r="AE72" s="35">
        <f>IF($A72="","",SUM($O72,$Q72,$S72,$U72,$W72))</f>
        <v/>
      </c>
      <c r="AF72" s="35">
        <f>IF(OR($A72="",$H72=""),"",$AE72-$H72)</f>
        <v/>
      </c>
      <c r="AG72" s="36">
        <f>IF($A72="","",IF($H72="","Missing duration",IF($AE72=0,"No timing entered",IF(ABS($AF72)&lt;='Lists &amp; Settings'!$B$5,"Within range",IF($AF72&gt;0,"Over planned","Under planned")))))</f>
        <v/>
      </c>
      <c r="AH72" s="36">
        <f>IF($A72="","",IF(COUNTA($A72,$B72,$C72,$G72,$H72,$K72,$L72,$Y72,$AA72)=9,"Complete","Missing required fields"))</f>
        <v/>
      </c>
      <c r="AI72" s="36">
        <f>IF($A72="","",IF($AA72="Archived","",IF($AB72="","No review date",IF($AB72&lt;'Lists &amp; Settings'!$B$3,"Overdue",IF($AB72&lt;='Lists &amp; Settings'!$B$3+'Lists &amp; Settings'!$B$6,"Due soon","Current")))))</f>
        <v/>
      </c>
    </row>
    <row r="73" ht="22" customHeight="1">
      <c r="A73" s="32" t="n"/>
      <c r="B73" s="32" t="n"/>
      <c r="C73" s="32" t="n"/>
      <c r="D73" s="33" t="n"/>
      <c r="E73" s="33" t="n"/>
      <c r="F73" s="32" t="n"/>
      <c r="G73" s="34" t="n"/>
      <c r="H73" s="33" t="n"/>
      <c r="I73" s="33" t="n"/>
      <c r="J73" s="32" t="n"/>
      <c r="K73" s="32" t="n"/>
      <c r="L73" s="32" t="n"/>
      <c r="M73" s="32" t="n"/>
      <c r="N73" s="32" t="n"/>
      <c r="O73" s="33" t="n"/>
      <c r="P73" s="32" t="n"/>
      <c r="Q73" s="33" t="n"/>
      <c r="R73" s="32" t="n"/>
      <c r="S73" s="33" t="n"/>
      <c r="T73" s="32" t="n"/>
      <c r="U73" s="33" t="n"/>
      <c r="V73" s="32" t="n"/>
      <c r="W73" s="33" t="n"/>
      <c r="X73" s="32" t="n"/>
      <c r="Y73" s="32" t="n"/>
      <c r="Z73" s="32" t="n"/>
      <c r="AA73" s="33" t="n"/>
      <c r="AB73" s="34" t="n"/>
      <c r="AC73" s="34" t="n"/>
      <c r="AD73" s="32" t="n"/>
      <c r="AE73" s="35">
        <f>IF($A73="","",SUM($O73,$Q73,$S73,$U73,$W73))</f>
        <v/>
      </c>
      <c r="AF73" s="35">
        <f>IF(OR($A73="",$H73=""),"",$AE73-$H73)</f>
        <v/>
      </c>
      <c r="AG73" s="36">
        <f>IF($A73="","",IF($H73="","Missing duration",IF($AE73=0,"No timing entered",IF(ABS($AF73)&lt;='Lists &amp; Settings'!$B$5,"Within range",IF($AF73&gt;0,"Over planned","Under planned")))))</f>
        <v/>
      </c>
      <c r="AH73" s="36">
        <f>IF($A73="","",IF(COUNTA($A73,$B73,$C73,$G73,$H73,$K73,$L73,$Y73,$AA73)=9,"Complete","Missing required fields"))</f>
        <v/>
      </c>
      <c r="AI73" s="36">
        <f>IF($A73="","",IF($AA73="Archived","",IF($AB73="","No review date",IF($AB73&lt;'Lists &amp; Settings'!$B$3,"Overdue",IF($AB73&lt;='Lists &amp; Settings'!$B$3+'Lists &amp; Settings'!$B$6,"Due soon","Current")))))</f>
        <v/>
      </c>
    </row>
    <row r="74" ht="22" customHeight="1">
      <c r="A74" s="32" t="n"/>
      <c r="B74" s="32" t="n"/>
      <c r="C74" s="32" t="n"/>
      <c r="D74" s="33" t="n"/>
      <c r="E74" s="33" t="n"/>
      <c r="F74" s="32" t="n"/>
      <c r="G74" s="34" t="n"/>
      <c r="H74" s="33" t="n"/>
      <c r="I74" s="33" t="n"/>
      <c r="J74" s="32" t="n"/>
      <c r="K74" s="32" t="n"/>
      <c r="L74" s="32" t="n"/>
      <c r="M74" s="32" t="n"/>
      <c r="N74" s="32" t="n"/>
      <c r="O74" s="33" t="n"/>
      <c r="P74" s="32" t="n"/>
      <c r="Q74" s="33" t="n"/>
      <c r="R74" s="32" t="n"/>
      <c r="S74" s="33" t="n"/>
      <c r="T74" s="32" t="n"/>
      <c r="U74" s="33" t="n"/>
      <c r="V74" s="32" t="n"/>
      <c r="W74" s="33" t="n"/>
      <c r="X74" s="32" t="n"/>
      <c r="Y74" s="32" t="n"/>
      <c r="Z74" s="32" t="n"/>
      <c r="AA74" s="33" t="n"/>
      <c r="AB74" s="34" t="n"/>
      <c r="AC74" s="34" t="n"/>
      <c r="AD74" s="32" t="n"/>
      <c r="AE74" s="35">
        <f>IF($A74="","",SUM($O74,$Q74,$S74,$U74,$W74))</f>
        <v/>
      </c>
      <c r="AF74" s="35">
        <f>IF(OR($A74="",$H74=""),"",$AE74-$H74)</f>
        <v/>
      </c>
      <c r="AG74" s="36">
        <f>IF($A74="","",IF($H74="","Missing duration",IF($AE74=0,"No timing entered",IF(ABS($AF74)&lt;='Lists &amp; Settings'!$B$5,"Within range",IF($AF74&gt;0,"Over planned","Under planned")))))</f>
        <v/>
      </c>
      <c r="AH74" s="36">
        <f>IF($A74="","",IF(COUNTA($A74,$B74,$C74,$G74,$H74,$K74,$L74,$Y74,$AA74)=9,"Complete","Missing required fields"))</f>
        <v/>
      </c>
      <c r="AI74" s="36">
        <f>IF($A74="","",IF($AA74="Archived","",IF($AB74="","No review date",IF($AB74&lt;'Lists &amp; Settings'!$B$3,"Overdue",IF($AB74&lt;='Lists &amp; Settings'!$B$3+'Lists &amp; Settings'!$B$6,"Due soon","Current")))))</f>
        <v/>
      </c>
    </row>
    <row r="75" ht="22" customHeight="1">
      <c r="A75" s="32" t="n"/>
      <c r="B75" s="32" t="n"/>
      <c r="C75" s="32" t="n"/>
      <c r="D75" s="33" t="n"/>
      <c r="E75" s="33" t="n"/>
      <c r="F75" s="32" t="n"/>
      <c r="G75" s="34" t="n"/>
      <c r="H75" s="33" t="n"/>
      <c r="I75" s="33" t="n"/>
      <c r="J75" s="32" t="n"/>
      <c r="K75" s="32" t="n"/>
      <c r="L75" s="32" t="n"/>
      <c r="M75" s="32" t="n"/>
      <c r="N75" s="32" t="n"/>
      <c r="O75" s="33" t="n"/>
      <c r="P75" s="32" t="n"/>
      <c r="Q75" s="33" t="n"/>
      <c r="R75" s="32" t="n"/>
      <c r="S75" s="33" t="n"/>
      <c r="T75" s="32" t="n"/>
      <c r="U75" s="33" t="n"/>
      <c r="V75" s="32" t="n"/>
      <c r="W75" s="33" t="n"/>
      <c r="X75" s="32" t="n"/>
      <c r="Y75" s="32" t="n"/>
      <c r="Z75" s="32" t="n"/>
      <c r="AA75" s="33" t="n"/>
      <c r="AB75" s="34" t="n"/>
      <c r="AC75" s="34" t="n"/>
      <c r="AD75" s="32" t="n"/>
      <c r="AE75" s="35">
        <f>IF($A75="","",SUM($O75,$Q75,$S75,$U75,$W75))</f>
        <v/>
      </c>
      <c r="AF75" s="35">
        <f>IF(OR($A75="",$H75=""),"",$AE75-$H75)</f>
        <v/>
      </c>
      <c r="AG75" s="36">
        <f>IF($A75="","",IF($H75="","Missing duration",IF($AE75=0,"No timing entered",IF(ABS($AF75)&lt;='Lists &amp; Settings'!$B$5,"Within range",IF($AF75&gt;0,"Over planned","Under planned")))))</f>
        <v/>
      </c>
      <c r="AH75" s="36">
        <f>IF($A75="","",IF(COUNTA($A75,$B75,$C75,$G75,$H75,$K75,$L75,$Y75,$AA75)=9,"Complete","Missing required fields"))</f>
        <v/>
      </c>
      <c r="AI75" s="36">
        <f>IF($A75="","",IF($AA75="Archived","",IF($AB75="","No review date",IF($AB75&lt;'Lists &amp; Settings'!$B$3,"Overdue",IF($AB75&lt;='Lists &amp; Settings'!$B$3+'Lists &amp; Settings'!$B$6,"Due soon","Current")))))</f>
        <v/>
      </c>
    </row>
    <row r="76" ht="22" customHeight="1">
      <c r="A76" s="32" t="n"/>
      <c r="B76" s="32" t="n"/>
      <c r="C76" s="32" t="n"/>
      <c r="D76" s="33" t="n"/>
      <c r="E76" s="33" t="n"/>
      <c r="F76" s="32" t="n"/>
      <c r="G76" s="34" t="n"/>
      <c r="H76" s="33" t="n"/>
      <c r="I76" s="33" t="n"/>
      <c r="J76" s="32" t="n"/>
      <c r="K76" s="32" t="n"/>
      <c r="L76" s="32" t="n"/>
      <c r="M76" s="32" t="n"/>
      <c r="N76" s="32" t="n"/>
      <c r="O76" s="33" t="n"/>
      <c r="P76" s="32" t="n"/>
      <c r="Q76" s="33" t="n"/>
      <c r="R76" s="32" t="n"/>
      <c r="S76" s="33" t="n"/>
      <c r="T76" s="32" t="n"/>
      <c r="U76" s="33" t="n"/>
      <c r="V76" s="32" t="n"/>
      <c r="W76" s="33" t="n"/>
      <c r="X76" s="32" t="n"/>
      <c r="Y76" s="32" t="n"/>
      <c r="Z76" s="32" t="n"/>
      <c r="AA76" s="33" t="n"/>
      <c r="AB76" s="34" t="n"/>
      <c r="AC76" s="34" t="n"/>
      <c r="AD76" s="32" t="n"/>
      <c r="AE76" s="35">
        <f>IF($A76="","",SUM($O76,$Q76,$S76,$U76,$W76))</f>
        <v/>
      </c>
      <c r="AF76" s="35">
        <f>IF(OR($A76="",$H76=""),"",$AE76-$H76)</f>
        <v/>
      </c>
      <c r="AG76" s="36">
        <f>IF($A76="","",IF($H76="","Missing duration",IF($AE76=0,"No timing entered",IF(ABS($AF76)&lt;='Lists &amp; Settings'!$B$5,"Within range",IF($AF76&gt;0,"Over planned","Under planned")))))</f>
        <v/>
      </c>
      <c r="AH76" s="36">
        <f>IF($A76="","",IF(COUNTA($A76,$B76,$C76,$G76,$H76,$K76,$L76,$Y76,$AA76)=9,"Complete","Missing required fields"))</f>
        <v/>
      </c>
      <c r="AI76" s="36">
        <f>IF($A76="","",IF($AA76="Archived","",IF($AB76="","No review date",IF($AB76&lt;'Lists &amp; Settings'!$B$3,"Overdue",IF($AB76&lt;='Lists &amp; Settings'!$B$3+'Lists &amp; Settings'!$B$6,"Due soon","Current")))))</f>
        <v/>
      </c>
    </row>
    <row r="77" ht="22" customHeight="1">
      <c r="A77" s="32" t="n"/>
      <c r="B77" s="32" t="n"/>
      <c r="C77" s="32" t="n"/>
      <c r="D77" s="33" t="n"/>
      <c r="E77" s="33" t="n"/>
      <c r="F77" s="32" t="n"/>
      <c r="G77" s="34" t="n"/>
      <c r="H77" s="33" t="n"/>
      <c r="I77" s="33" t="n"/>
      <c r="J77" s="32" t="n"/>
      <c r="K77" s="32" t="n"/>
      <c r="L77" s="32" t="n"/>
      <c r="M77" s="32" t="n"/>
      <c r="N77" s="32" t="n"/>
      <c r="O77" s="33" t="n"/>
      <c r="P77" s="32" t="n"/>
      <c r="Q77" s="33" t="n"/>
      <c r="R77" s="32" t="n"/>
      <c r="S77" s="33" t="n"/>
      <c r="T77" s="32" t="n"/>
      <c r="U77" s="33" t="n"/>
      <c r="V77" s="32" t="n"/>
      <c r="W77" s="33" t="n"/>
      <c r="X77" s="32" t="n"/>
      <c r="Y77" s="32" t="n"/>
      <c r="Z77" s="32" t="n"/>
      <c r="AA77" s="33" t="n"/>
      <c r="AB77" s="34" t="n"/>
      <c r="AC77" s="34" t="n"/>
      <c r="AD77" s="32" t="n"/>
      <c r="AE77" s="35">
        <f>IF($A77="","",SUM($O77,$Q77,$S77,$U77,$W77))</f>
        <v/>
      </c>
      <c r="AF77" s="35">
        <f>IF(OR($A77="",$H77=""),"",$AE77-$H77)</f>
        <v/>
      </c>
      <c r="AG77" s="36">
        <f>IF($A77="","",IF($H77="","Missing duration",IF($AE77=0,"No timing entered",IF(ABS($AF77)&lt;='Lists &amp; Settings'!$B$5,"Within range",IF($AF77&gt;0,"Over planned","Under planned")))))</f>
        <v/>
      </c>
      <c r="AH77" s="36">
        <f>IF($A77="","",IF(COUNTA($A77,$B77,$C77,$G77,$H77,$K77,$L77,$Y77,$AA77)=9,"Complete","Missing required fields"))</f>
        <v/>
      </c>
      <c r="AI77" s="36">
        <f>IF($A77="","",IF($AA77="Archived","",IF($AB77="","No review date",IF($AB77&lt;'Lists &amp; Settings'!$B$3,"Overdue",IF($AB77&lt;='Lists &amp; Settings'!$B$3+'Lists &amp; Settings'!$B$6,"Due soon","Current")))))</f>
        <v/>
      </c>
    </row>
    <row r="78" ht="22" customHeight="1">
      <c r="A78" s="32" t="n"/>
      <c r="B78" s="32" t="n"/>
      <c r="C78" s="32" t="n"/>
      <c r="D78" s="33" t="n"/>
      <c r="E78" s="33" t="n"/>
      <c r="F78" s="32" t="n"/>
      <c r="G78" s="34" t="n"/>
      <c r="H78" s="33" t="n"/>
      <c r="I78" s="33" t="n"/>
      <c r="J78" s="32" t="n"/>
      <c r="K78" s="32" t="n"/>
      <c r="L78" s="32" t="n"/>
      <c r="M78" s="32" t="n"/>
      <c r="N78" s="32" t="n"/>
      <c r="O78" s="33" t="n"/>
      <c r="P78" s="32" t="n"/>
      <c r="Q78" s="33" t="n"/>
      <c r="R78" s="32" t="n"/>
      <c r="S78" s="33" t="n"/>
      <c r="T78" s="32" t="n"/>
      <c r="U78" s="33" t="n"/>
      <c r="V78" s="32" t="n"/>
      <c r="W78" s="33" t="n"/>
      <c r="X78" s="32" t="n"/>
      <c r="Y78" s="32" t="n"/>
      <c r="Z78" s="32" t="n"/>
      <c r="AA78" s="33" t="n"/>
      <c r="AB78" s="34" t="n"/>
      <c r="AC78" s="34" t="n"/>
      <c r="AD78" s="32" t="n"/>
      <c r="AE78" s="35">
        <f>IF($A78="","",SUM($O78,$Q78,$S78,$U78,$W78))</f>
        <v/>
      </c>
      <c r="AF78" s="35">
        <f>IF(OR($A78="",$H78=""),"",$AE78-$H78)</f>
        <v/>
      </c>
      <c r="AG78" s="36">
        <f>IF($A78="","",IF($H78="","Missing duration",IF($AE78=0,"No timing entered",IF(ABS($AF78)&lt;='Lists &amp; Settings'!$B$5,"Within range",IF($AF78&gt;0,"Over planned","Under planned")))))</f>
        <v/>
      </c>
      <c r="AH78" s="36">
        <f>IF($A78="","",IF(COUNTA($A78,$B78,$C78,$G78,$H78,$K78,$L78,$Y78,$AA78)=9,"Complete","Missing required fields"))</f>
        <v/>
      </c>
      <c r="AI78" s="36">
        <f>IF($A78="","",IF($AA78="Archived","",IF($AB78="","No review date",IF($AB78&lt;'Lists &amp; Settings'!$B$3,"Overdue",IF($AB78&lt;='Lists &amp; Settings'!$B$3+'Lists &amp; Settings'!$B$6,"Due soon","Current")))))</f>
        <v/>
      </c>
    </row>
    <row r="79" ht="22" customHeight="1">
      <c r="A79" s="32" t="n"/>
      <c r="B79" s="32" t="n"/>
      <c r="C79" s="32" t="n"/>
      <c r="D79" s="33" t="n"/>
      <c r="E79" s="33" t="n"/>
      <c r="F79" s="32" t="n"/>
      <c r="G79" s="34" t="n"/>
      <c r="H79" s="33" t="n"/>
      <c r="I79" s="33" t="n"/>
      <c r="J79" s="32" t="n"/>
      <c r="K79" s="32" t="n"/>
      <c r="L79" s="32" t="n"/>
      <c r="M79" s="32" t="n"/>
      <c r="N79" s="32" t="n"/>
      <c r="O79" s="33" t="n"/>
      <c r="P79" s="32" t="n"/>
      <c r="Q79" s="33" t="n"/>
      <c r="R79" s="32" t="n"/>
      <c r="S79" s="33" t="n"/>
      <c r="T79" s="32" t="n"/>
      <c r="U79" s="33" t="n"/>
      <c r="V79" s="32" t="n"/>
      <c r="W79" s="33" t="n"/>
      <c r="X79" s="32" t="n"/>
      <c r="Y79" s="32" t="n"/>
      <c r="Z79" s="32" t="n"/>
      <c r="AA79" s="33" t="n"/>
      <c r="AB79" s="34" t="n"/>
      <c r="AC79" s="34" t="n"/>
      <c r="AD79" s="32" t="n"/>
      <c r="AE79" s="35">
        <f>IF($A79="","",SUM($O79,$Q79,$S79,$U79,$W79))</f>
        <v/>
      </c>
      <c r="AF79" s="35">
        <f>IF(OR($A79="",$H79=""),"",$AE79-$H79)</f>
        <v/>
      </c>
      <c r="AG79" s="36">
        <f>IF($A79="","",IF($H79="","Missing duration",IF($AE79=0,"No timing entered",IF(ABS($AF79)&lt;='Lists &amp; Settings'!$B$5,"Within range",IF($AF79&gt;0,"Over planned","Under planned")))))</f>
        <v/>
      </c>
      <c r="AH79" s="36">
        <f>IF($A79="","",IF(COUNTA($A79,$B79,$C79,$G79,$H79,$K79,$L79,$Y79,$AA79)=9,"Complete","Missing required fields"))</f>
        <v/>
      </c>
      <c r="AI79" s="36">
        <f>IF($A79="","",IF($AA79="Archived","",IF($AB79="","No review date",IF($AB79&lt;'Lists &amp; Settings'!$B$3,"Overdue",IF($AB79&lt;='Lists &amp; Settings'!$B$3+'Lists &amp; Settings'!$B$6,"Due soon","Current")))))</f>
        <v/>
      </c>
    </row>
    <row r="80" ht="22" customHeight="1">
      <c r="A80" s="32" t="n"/>
      <c r="B80" s="32" t="n"/>
      <c r="C80" s="32" t="n"/>
      <c r="D80" s="33" t="n"/>
      <c r="E80" s="33" t="n"/>
      <c r="F80" s="32" t="n"/>
      <c r="G80" s="34" t="n"/>
      <c r="H80" s="33" t="n"/>
      <c r="I80" s="33" t="n"/>
      <c r="J80" s="32" t="n"/>
      <c r="K80" s="32" t="n"/>
      <c r="L80" s="32" t="n"/>
      <c r="M80" s="32" t="n"/>
      <c r="N80" s="32" t="n"/>
      <c r="O80" s="33" t="n"/>
      <c r="P80" s="32" t="n"/>
      <c r="Q80" s="33" t="n"/>
      <c r="R80" s="32" t="n"/>
      <c r="S80" s="33" t="n"/>
      <c r="T80" s="32" t="n"/>
      <c r="U80" s="33" t="n"/>
      <c r="V80" s="32" t="n"/>
      <c r="W80" s="33" t="n"/>
      <c r="X80" s="32" t="n"/>
      <c r="Y80" s="32" t="n"/>
      <c r="Z80" s="32" t="n"/>
      <c r="AA80" s="33" t="n"/>
      <c r="AB80" s="34" t="n"/>
      <c r="AC80" s="34" t="n"/>
      <c r="AD80" s="32" t="n"/>
      <c r="AE80" s="35">
        <f>IF($A80="","",SUM($O80,$Q80,$S80,$U80,$W80))</f>
        <v/>
      </c>
      <c r="AF80" s="35">
        <f>IF(OR($A80="",$H80=""),"",$AE80-$H80)</f>
        <v/>
      </c>
      <c r="AG80" s="36">
        <f>IF($A80="","",IF($H80="","Missing duration",IF($AE80=0,"No timing entered",IF(ABS($AF80)&lt;='Lists &amp; Settings'!$B$5,"Within range",IF($AF80&gt;0,"Over planned","Under planned")))))</f>
        <v/>
      </c>
      <c r="AH80" s="36">
        <f>IF($A80="","",IF(COUNTA($A80,$B80,$C80,$G80,$H80,$K80,$L80,$Y80,$AA80)=9,"Complete","Missing required fields"))</f>
        <v/>
      </c>
      <c r="AI80" s="36">
        <f>IF($A80="","",IF($AA80="Archived","",IF($AB80="","No review date",IF($AB80&lt;'Lists &amp; Settings'!$B$3,"Overdue",IF($AB80&lt;='Lists &amp; Settings'!$B$3+'Lists &amp; Settings'!$B$6,"Due soon","Current")))))</f>
        <v/>
      </c>
    </row>
    <row r="81" ht="22" customHeight="1">
      <c r="A81" s="32" t="n"/>
      <c r="B81" s="32" t="n"/>
      <c r="C81" s="32" t="n"/>
      <c r="D81" s="33" t="n"/>
      <c r="E81" s="33" t="n"/>
      <c r="F81" s="32" t="n"/>
      <c r="G81" s="34" t="n"/>
      <c r="H81" s="33" t="n"/>
      <c r="I81" s="33" t="n"/>
      <c r="J81" s="32" t="n"/>
      <c r="K81" s="32" t="n"/>
      <c r="L81" s="32" t="n"/>
      <c r="M81" s="32" t="n"/>
      <c r="N81" s="32" t="n"/>
      <c r="O81" s="33" t="n"/>
      <c r="P81" s="32" t="n"/>
      <c r="Q81" s="33" t="n"/>
      <c r="R81" s="32" t="n"/>
      <c r="S81" s="33" t="n"/>
      <c r="T81" s="32" t="n"/>
      <c r="U81" s="33" t="n"/>
      <c r="V81" s="32" t="n"/>
      <c r="W81" s="33" t="n"/>
      <c r="X81" s="32" t="n"/>
      <c r="Y81" s="32" t="n"/>
      <c r="Z81" s="32" t="n"/>
      <c r="AA81" s="33" t="n"/>
      <c r="AB81" s="34" t="n"/>
      <c r="AC81" s="34" t="n"/>
      <c r="AD81" s="32" t="n"/>
      <c r="AE81" s="35">
        <f>IF($A81="","",SUM($O81,$Q81,$S81,$U81,$W81))</f>
        <v/>
      </c>
      <c r="AF81" s="35">
        <f>IF(OR($A81="",$H81=""),"",$AE81-$H81)</f>
        <v/>
      </c>
      <c r="AG81" s="36">
        <f>IF($A81="","",IF($H81="","Missing duration",IF($AE81=0,"No timing entered",IF(ABS($AF81)&lt;='Lists &amp; Settings'!$B$5,"Within range",IF($AF81&gt;0,"Over planned","Under planned")))))</f>
        <v/>
      </c>
      <c r="AH81" s="36">
        <f>IF($A81="","",IF(COUNTA($A81,$B81,$C81,$G81,$H81,$K81,$L81,$Y81,$AA81)=9,"Complete","Missing required fields"))</f>
        <v/>
      </c>
      <c r="AI81" s="36">
        <f>IF($A81="","",IF($AA81="Archived","",IF($AB81="","No review date",IF($AB81&lt;'Lists &amp; Settings'!$B$3,"Overdue",IF($AB81&lt;='Lists &amp; Settings'!$B$3+'Lists &amp; Settings'!$B$6,"Due soon","Current")))))</f>
        <v/>
      </c>
    </row>
    <row r="82" ht="22" customHeight="1">
      <c r="A82" s="32" t="n"/>
      <c r="B82" s="32" t="n"/>
      <c r="C82" s="32" t="n"/>
      <c r="D82" s="33" t="n"/>
      <c r="E82" s="33" t="n"/>
      <c r="F82" s="32" t="n"/>
      <c r="G82" s="34" t="n"/>
      <c r="H82" s="33" t="n"/>
      <c r="I82" s="33" t="n"/>
      <c r="J82" s="32" t="n"/>
      <c r="K82" s="32" t="n"/>
      <c r="L82" s="32" t="n"/>
      <c r="M82" s="32" t="n"/>
      <c r="N82" s="32" t="n"/>
      <c r="O82" s="33" t="n"/>
      <c r="P82" s="32" t="n"/>
      <c r="Q82" s="33" t="n"/>
      <c r="R82" s="32" t="n"/>
      <c r="S82" s="33" t="n"/>
      <c r="T82" s="32" t="n"/>
      <c r="U82" s="33" t="n"/>
      <c r="V82" s="32" t="n"/>
      <c r="W82" s="33" t="n"/>
      <c r="X82" s="32" t="n"/>
      <c r="Y82" s="32" t="n"/>
      <c r="Z82" s="32" t="n"/>
      <c r="AA82" s="33" t="n"/>
      <c r="AB82" s="34" t="n"/>
      <c r="AC82" s="34" t="n"/>
      <c r="AD82" s="32" t="n"/>
      <c r="AE82" s="35">
        <f>IF($A82="","",SUM($O82,$Q82,$S82,$U82,$W82))</f>
        <v/>
      </c>
      <c r="AF82" s="35">
        <f>IF(OR($A82="",$H82=""),"",$AE82-$H82)</f>
        <v/>
      </c>
      <c r="AG82" s="36">
        <f>IF($A82="","",IF($H82="","Missing duration",IF($AE82=0,"No timing entered",IF(ABS($AF82)&lt;='Lists &amp; Settings'!$B$5,"Within range",IF($AF82&gt;0,"Over planned","Under planned")))))</f>
        <v/>
      </c>
      <c r="AH82" s="36">
        <f>IF($A82="","",IF(COUNTA($A82,$B82,$C82,$G82,$H82,$K82,$L82,$Y82,$AA82)=9,"Complete","Missing required fields"))</f>
        <v/>
      </c>
      <c r="AI82" s="36">
        <f>IF($A82="","",IF($AA82="Archived","",IF($AB82="","No review date",IF($AB82&lt;'Lists &amp; Settings'!$B$3,"Overdue",IF($AB82&lt;='Lists &amp; Settings'!$B$3+'Lists &amp; Settings'!$B$6,"Due soon","Current")))))</f>
        <v/>
      </c>
    </row>
    <row r="83" ht="22" customHeight="1">
      <c r="A83" s="32" t="n"/>
      <c r="B83" s="32" t="n"/>
      <c r="C83" s="32" t="n"/>
      <c r="D83" s="33" t="n"/>
      <c r="E83" s="33" t="n"/>
      <c r="F83" s="32" t="n"/>
      <c r="G83" s="34" t="n"/>
      <c r="H83" s="33" t="n"/>
      <c r="I83" s="33" t="n"/>
      <c r="J83" s="32" t="n"/>
      <c r="K83" s="32" t="n"/>
      <c r="L83" s="32" t="n"/>
      <c r="M83" s="32" t="n"/>
      <c r="N83" s="32" t="n"/>
      <c r="O83" s="33" t="n"/>
      <c r="P83" s="32" t="n"/>
      <c r="Q83" s="33" t="n"/>
      <c r="R83" s="32" t="n"/>
      <c r="S83" s="33" t="n"/>
      <c r="T83" s="32" t="n"/>
      <c r="U83" s="33" t="n"/>
      <c r="V83" s="32" t="n"/>
      <c r="W83" s="33" t="n"/>
      <c r="X83" s="32" t="n"/>
      <c r="Y83" s="32" t="n"/>
      <c r="Z83" s="32" t="n"/>
      <c r="AA83" s="33" t="n"/>
      <c r="AB83" s="34" t="n"/>
      <c r="AC83" s="34" t="n"/>
      <c r="AD83" s="32" t="n"/>
      <c r="AE83" s="35">
        <f>IF($A83="","",SUM($O83,$Q83,$S83,$U83,$W83))</f>
        <v/>
      </c>
      <c r="AF83" s="35">
        <f>IF(OR($A83="",$H83=""),"",$AE83-$H83)</f>
        <v/>
      </c>
      <c r="AG83" s="36">
        <f>IF($A83="","",IF($H83="","Missing duration",IF($AE83=0,"No timing entered",IF(ABS($AF83)&lt;='Lists &amp; Settings'!$B$5,"Within range",IF($AF83&gt;0,"Over planned","Under planned")))))</f>
        <v/>
      </c>
      <c r="AH83" s="36">
        <f>IF($A83="","",IF(COUNTA($A83,$B83,$C83,$G83,$H83,$K83,$L83,$Y83,$AA83)=9,"Complete","Missing required fields"))</f>
        <v/>
      </c>
      <c r="AI83" s="36">
        <f>IF($A83="","",IF($AA83="Archived","",IF($AB83="","No review date",IF($AB83&lt;'Lists &amp; Settings'!$B$3,"Overdue",IF($AB83&lt;='Lists &amp; Settings'!$B$3+'Lists &amp; Settings'!$B$6,"Due soon","Current")))))</f>
        <v/>
      </c>
    </row>
    <row r="84" ht="22" customHeight="1">
      <c r="A84" s="32" t="n"/>
      <c r="B84" s="32" t="n"/>
      <c r="C84" s="32" t="n"/>
      <c r="D84" s="33" t="n"/>
      <c r="E84" s="33" t="n"/>
      <c r="F84" s="32" t="n"/>
      <c r="G84" s="34" t="n"/>
      <c r="H84" s="33" t="n"/>
      <c r="I84" s="33" t="n"/>
      <c r="J84" s="32" t="n"/>
      <c r="K84" s="32" t="n"/>
      <c r="L84" s="32" t="n"/>
      <c r="M84" s="32" t="n"/>
      <c r="N84" s="32" t="n"/>
      <c r="O84" s="33" t="n"/>
      <c r="P84" s="32" t="n"/>
      <c r="Q84" s="33" t="n"/>
      <c r="R84" s="32" t="n"/>
      <c r="S84" s="33" t="n"/>
      <c r="T84" s="32" t="n"/>
      <c r="U84" s="33" t="n"/>
      <c r="V84" s="32" t="n"/>
      <c r="W84" s="33" t="n"/>
      <c r="X84" s="32" t="n"/>
      <c r="Y84" s="32" t="n"/>
      <c r="Z84" s="32" t="n"/>
      <c r="AA84" s="33" t="n"/>
      <c r="AB84" s="34" t="n"/>
      <c r="AC84" s="34" t="n"/>
      <c r="AD84" s="32" t="n"/>
      <c r="AE84" s="35">
        <f>IF($A84="","",SUM($O84,$Q84,$S84,$U84,$W84))</f>
        <v/>
      </c>
      <c r="AF84" s="35">
        <f>IF(OR($A84="",$H84=""),"",$AE84-$H84)</f>
        <v/>
      </c>
      <c r="AG84" s="36">
        <f>IF($A84="","",IF($H84="","Missing duration",IF($AE84=0,"No timing entered",IF(ABS($AF84)&lt;='Lists &amp; Settings'!$B$5,"Within range",IF($AF84&gt;0,"Over planned","Under planned")))))</f>
        <v/>
      </c>
      <c r="AH84" s="36">
        <f>IF($A84="","",IF(COUNTA($A84,$B84,$C84,$G84,$H84,$K84,$L84,$Y84,$AA84)=9,"Complete","Missing required fields"))</f>
        <v/>
      </c>
      <c r="AI84" s="36">
        <f>IF($A84="","",IF($AA84="Archived","",IF($AB84="","No review date",IF($AB84&lt;'Lists &amp; Settings'!$B$3,"Overdue",IF($AB84&lt;='Lists &amp; Settings'!$B$3+'Lists &amp; Settings'!$B$6,"Due soon","Current")))))</f>
        <v/>
      </c>
    </row>
    <row r="85" ht="22" customHeight="1">
      <c r="A85" s="32" t="n"/>
      <c r="B85" s="32" t="n"/>
      <c r="C85" s="32" t="n"/>
      <c r="D85" s="33" t="n"/>
      <c r="E85" s="33" t="n"/>
      <c r="F85" s="32" t="n"/>
      <c r="G85" s="34" t="n"/>
      <c r="H85" s="33" t="n"/>
      <c r="I85" s="33" t="n"/>
      <c r="J85" s="32" t="n"/>
      <c r="K85" s="32" t="n"/>
      <c r="L85" s="32" t="n"/>
      <c r="M85" s="32" t="n"/>
      <c r="N85" s="32" t="n"/>
      <c r="O85" s="33" t="n"/>
      <c r="P85" s="32" t="n"/>
      <c r="Q85" s="33" t="n"/>
      <c r="R85" s="32" t="n"/>
      <c r="S85" s="33" t="n"/>
      <c r="T85" s="32" t="n"/>
      <c r="U85" s="33" t="n"/>
      <c r="V85" s="32" t="n"/>
      <c r="W85" s="33" t="n"/>
      <c r="X85" s="32" t="n"/>
      <c r="Y85" s="32" t="n"/>
      <c r="Z85" s="32" t="n"/>
      <c r="AA85" s="33" t="n"/>
      <c r="AB85" s="34" t="n"/>
      <c r="AC85" s="34" t="n"/>
      <c r="AD85" s="32" t="n"/>
      <c r="AE85" s="35">
        <f>IF($A85="","",SUM($O85,$Q85,$S85,$U85,$W85))</f>
        <v/>
      </c>
      <c r="AF85" s="35">
        <f>IF(OR($A85="",$H85=""),"",$AE85-$H85)</f>
        <v/>
      </c>
      <c r="AG85" s="36">
        <f>IF($A85="","",IF($H85="","Missing duration",IF($AE85=0,"No timing entered",IF(ABS($AF85)&lt;='Lists &amp; Settings'!$B$5,"Within range",IF($AF85&gt;0,"Over planned","Under planned")))))</f>
        <v/>
      </c>
      <c r="AH85" s="36">
        <f>IF($A85="","",IF(COUNTA($A85,$B85,$C85,$G85,$H85,$K85,$L85,$Y85,$AA85)=9,"Complete","Missing required fields"))</f>
        <v/>
      </c>
      <c r="AI85" s="36">
        <f>IF($A85="","",IF($AA85="Archived","",IF($AB85="","No review date",IF($AB85&lt;'Lists &amp; Settings'!$B$3,"Overdue",IF($AB85&lt;='Lists &amp; Settings'!$B$3+'Lists &amp; Settings'!$B$6,"Due soon","Current")))))</f>
        <v/>
      </c>
    </row>
    <row r="86" ht="22" customHeight="1">
      <c r="A86" s="32" t="n"/>
      <c r="B86" s="32" t="n"/>
      <c r="C86" s="32" t="n"/>
      <c r="D86" s="33" t="n"/>
      <c r="E86" s="33" t="n"/>
      <c r="F86" s="32" t="n"/>
      <c r="G86" s="34" t="n"/>
      <c r="H86" s="33" t="n"/>
      <c r="I86" s="33" t="n"/>
      <c r="J86" s="32" t="n"/>
      <c r="K86" s="32" t="n"/>
      <c r="L86" s="32" t="n"/>
      <c r="M86" s="32" t="n"/>
      <c r="N86" s="32" t="n"/>
      <c r="O86" s="33" t="n"/>
      <c r="P86" s="32" t="n"/>
      <c r="Q86" s="33" t="n"/>
      <c r="R86" s="32" t="n"/>
      <c r="S86" s="33" t="n"/>
      <c r="T86" s="32" t="n"/>
      <c r="U86" s="33" t="n"/>
      <c r="V86" s="32" t="n"/>
      <c r="W86" s="33" t="n"/>
      <c r="X86" s="32" t="n"/>
      <c r="Y86" s="32" t="n"/>
      <c r="Z86" s="32" t="n"/>
      <c r="AA86" s="33" t="n"/>
      <c r="AB86" s="34" t="n"/>
      <c r="AC86" s="34" t="n"/>
      <c r="AD86" s="32" t="n"/>
      <c r="AE86" s="35">
        <f>IF($A86="","",SUM($O86,$Q86,$S86,$U86,$W86))</f>
        <v/>
      </c>
      <c r="AF86" s="35">
        <f>IF(OR($A86="",$H86=""),"",$AE86-$H86)</f>
        <v/>
      </c>
      <c r="AG86" s="36">
        <f>IF($A86="","",IF($H86="","Missing duration",IF($AE86=0,"No timing entered",IF(ABS($AF86)&lt;='Lists &amp; Settings'!$B$5,"Within range",IF($AF86&gt;0,"Over planned","Under planned")))))</f>
        <v/>
      </c>
      <c r="AH86" s="36">
        <f>IF($A86="","",IF(COUNTA($A86,$B86,$C86,$G86,$H86,$K86,$L86,$Y86,$AA86)=9,"Complete","Missing required fields"))</f>
        <v/>
      </c>
      <c r="AI86" s="36">
        <f>IF($A86="","",IF($AA86="Archived","",IF($AB86="","No review date",IF($AB86&lt;'Lists &amp; Settings'!$B$3,"Overdue",IF($AB86&lt;='Lists &amp; Settings'!$B$3+'Lists &amp; Settings'!$B$6,"Due soon","Current")))))</f>
        <v/>
      </c>
    </row>
    <row r="87" ht="22" customHeight="1">
      <c r="A87" s="32" t="n"/>
      <c r="B87" s="32" t="n"/>
      <c r="C87" s="32" t="n"/>
      <c r="D87" s="33" t="n"/>
      <c r="E87" s="33" t="n"/>
      <c r="F87" s="32" t="n"/>
      <c r="G87" s="34" t="n"/>
      <c r="H87" s="33" t="n"/>
      <c r="I87" s="33" t="n"/>
      <c r="J87" s="32" t="n"/>
      <c r="K87" s="32" t="n"/>
      <c r="L87" s="32" t="n"/>
      <c r="M87" s="32" t="n"/>
      <c r="N87" s="32" t="n"/>
      <c r="O87" s="33" t="n"/>
      <c r="P87" s="32" t="n"/>
      <c r="Q87" s="33" t="n"/>
      <c r="R87" s="32" t="n"/>
      <c r="S87" s="33" t="n"/>
      <c r="T87" s="32" t="n"/>
      <c r="U87" s="33" t="n"/>
      <c r="V87" s="32" t="n"/>
      <c r="W87" s="33" t="n"/>
      <c r="X87" s="32" t="n"/>
      <c r="Y87" s="32" t="n"/>
      <c r="Z87" s="32" t="n"/>
      <c r="AA87" s="33" t="n"/>
      <c r="AB87" s="34" t="n"/>
      <c r="AC87" s="34" t="n"/>
      <c r="AD87" s="32" t="n"/>
      <c r="AE87" s="35">
        <f>IF($A87="","",SUM($O87,$Q87,$S87,$U87,$W87))</f>
        <v/>
      </c>
      <c r="AF87" s="35">
        <f>IF(OR($A87="",$H87=""),"",$AE87-$H87)</f>
        <v/>
      </c>
      <c r="AG87" s="36">
        <f>IF($A87="","",IF($H87="","Missing duration",IF($AE87=0,"No timing entered",IF(ABS($AF87)&lt;='Lists &amp; Settings'!$B$5,"Within range",IF($AF87&gt;0,"Over planned","Under planned")))))</f>
        <v/>
      </c>
      <c r="AH87" s="36">
        <f>IF($A87="","",IF(COUNTA($A87,$B87,$C87,$G87,$H87,$K87,$L87,$Y87,$AA87)=9,"Complete","Missing required fields"))</f>
        <v/>
      </c>
      <c r="AI87" s="36">
        <f>IF($A87="","",IF($AA87="Archived","",IF($AB87="","No review date",IF($AB87&lt;'Lists &amp; Settings'!$B$3,"Overdue",IF($AB87&lt;='Lists &amp; Settings'!$B$3+'Lists &amp; Settings'!$B$6,"Due soon","Current")))))</f>
        <v/>
      </c>
    </row>
    <row r="88" ht="22" customHeight="1">
      <c r="A88" s="32" t="n"/>
      <c r="B88" s="32" t="n"/>
      <c r="C88" s="32" t="n"/>
      <c r="D88" s="33" t="n"/>
      <c r="E88" s="33" t="n"/>
      <c r="F88" s="32" t="n"/>
      <c r="G88" s="34" t="n"/>
      <c r="H88" s="33" t="n"/>
      <c r="I88" s="33" t="n"/>
      <c r="J88" s="32" t="n"/>
      <c r="K88" s="32" t="n"/>
      <c r="L88" s="32" t="n"/>
      <c r="M88" s="32" t="n"/>
      <c r="N88" s="32" t="n"/>
      <c r="O88" s="33" t="n"/>
      <c r="P88" s="32" t="n"/>
      <c r="Q88" s="33" t="n"/>
      <c r="R88" s="32" t="n"/>
      <c r="S88" s="33" t="n"/>
      <c r="T88" s="32" t="n"/>
      <c r="U88" s="33" t="n"/>
      <c r="V88" s="32" t="n"/>
      <c r="W88" s="33" t="n"/>
      <c r="X88" s="32" t="n"/>
      <c r="Y88" s="32" t="n"/>
      <c r="Z88" s="32" t="n"/>
      <c r="AA88" s="33" t="n"/>
      <c r="AB88" s="34" t="n"/>
      <c r="AC88" s="34" t="n"/>
      <c r="AD88" s="32" t="n"/>
      <c r="AE88" s="35">
        <f>IF($A88="","",SUM($O88,$Q88,$S88,$U88,$W88))</f>
        <v/>
      </c>
      <c r="AF88" s="35">
        <f>IF(OR($A88="",$H88=""),"",$AE88-$H88)</f>
        <v/>
      </c>
      <c r="AG88" s="36">
        <f>IF($A88="","",IF($H88="","Missing duration",IF($AE88=0,"No timing entered",IF(ABS($AF88)&lt;='Lists &amp; Settings'!$B$5,"Within range",IF($AF88&gt;0,"Over planned","Under planned")))))</f>
        <v/>
      </c>
      <c r="AH88" s="36">
        <f>IF($A88="","",IF(COUNTA($A88,$B88,$C88,$G88,$H88,$K88,$L88,$Y88,$AA88)=9,"Complete","Missing required fields"))</f>
        <v/>
      </c>
      <c r="AI88" s="36">
        <f>IF($A88="","",IF($AA88="Archived","",IF($AB88="","No review date",IF($AB88&lt;'Lists &amp; Settings'!$B$3,"Overdue",IF($AB88&lt;='Lists &amp; Settings'!$B$3+'Lists &amp; Settings'!$B$6,"Due soon","Current")))))</f>
        <v/>
      </c>
    </row>
    <row r="89" ht="22" customHeight="1">
      <c r="A89" s="32" t="n"/>
      <c r="B89" s="32" t="n"/>
      <c r="C89" s="32" t="n"/>
      <c r="D89" s="33" t="n"/>
      <c r="E89" s="33" t="n"/>
      <c r="F89" s="32" t="n"/>
      <c r="G89" s="34" t="n"/>
      <c r="H89" s="33" t="n"/>
      <c r="I89" s="33" t="n"/>
      <c r="J89" s="32" t="n"/>
      <c r="K89" s="32" t="n"/>
      <c r="L89" s="32" t="n"/>
      <c r="M89" s="32" t="n"/>
      <c r="N89" s="32" t="n"/>
      <c r="O89" s="33" t="n"/>
      <c r="P89" s="32" t="n"/>
      <c r="Q89" s="33" t="n"/>
      <c r="R89" s="32" t="n"/>
      <c r="S89" s="33" t="n"/>
      <c r="T89" s="32" t="n"/>
      <c r="U89" s="33" t="n"/>
      <c r="V89" s="32" t="n"/>
      <c r="W89" s="33" t="n"/>
      <c r="X89" s="32" t="n"/>
      <c r="Y89" s="32" t="n"/>
      <c r="Z89" s="32" t="n"/>
      <c r="AA89" s="33" t="n"/>
      <c r="AB89" s="34" t="n"/>
      <c r="AC89" s="34" t="n"/>
      <c r="AD89" s="32" t="n"/>
      <c r="AE89" s="35">
        <f>IF($A89="","",SUM($O89,$Q89,$S89,$U89,$W89))</f>
        <v/>
      </c>
      <c r="AF89" s="35">
        <f>IF(OR($A89="",$H89=""),"",$AE89-$H89)</f>
        <v/>
      </c>
      <c r="AG89" s="36">
        <f>IF($A89="","",IF($H89="","Missing duration",IF($AE89=0,"No timing entered",IF(ABS($AF89)&lt;='Lists &amp; Settings'!$B$5,"Within range",IF($AF89&gt;0,"Over planned","Under planned")))))</f>
        <v/>
      </c>
      <c r="AH89" s="36">
        <f>IF($A89="","",IF(COUNTA($A89,$B89,$C89,$G89,$H89,$K89,$L89,$Y89,$AA89)=9,"Complete","Missing required fields"))</f>
        <v/>
      </c>
      <c r="AI89" s="36">
        <f>IF($A89="","",IF($AA89="Archived","",IF($AB89="","No review date",IF($AB89&lt;'Lists &amp; Settings'!$B$3,"Overdue",IF($AB89&lt;='Lists &amp; Settings'!$B$3+'Lists &amp; Settings'!$B$6,"Due soon","Current")))))</f>
        <v/>
      </c>
    </row>
    <row r="90" ht="22" customHeight="1">
      <c r="A90" s="32" t="n"/>
      <c r="B90" s="32" t="n"/>
      <c r="C90" s="32" t="n"/>
      <c r="D90" s="33" t="n"/>
      <c r="E90" s="33" t="n"/>
      <c r="F90" s="32" t="n"/>
      <c r="G90" s="34" t="n"/>
      <c r="H90" s="33" t="n"/>
      <c r="I90" s="33" t="n"/>
      <c r="J90" s="32" t="n"/>
      <c r="K90" s="32" t="n"/>
      <c r="L90" s="32" t="n"/>
      <c r="M90" s="32" t="n"/>
      <c r="N90" s="32" t="n"/>
      <c r="O90" s="33" t="n"/>
      <c r="P90" s="32" t="n"/>
      <c r="Q90" s="33" t="n"/>
      <c r="R90" s="32" t="n"/>
      <c r="S90" s="33" t="n"/>
      <c r="T90" s="32" t="n"/>
      <c r="U90" s="33" t="n"/>
      <c r="V90" s="32" t="n"/>
      <c r="W90" s="33" t="n"/>
      <c r="X90" s="32" t="n"/>
      <c r="Y90" s="32" t="n"/>
      <c r="Z90" s="32" t="n"/>
      <c r="AA90" s="33" t="n"/>
      <c r="AB90" s="34" t="n"/>
      <c r="AC90" s="34" t="n"/>
      <c r="AD90" s="32" t="n"/>
      <c r="AE90" s="35">
        <f>IF($A90="","",SUM($O90,$Q90,$S90,$U90,$W90))</f>
        <v/>
      </c>
      <c r="AF90" s="35">
        <f>IF(OR($A90="",$H90=""),"",$AE90-$H90)</f>
        <v/>
      </c>
      <c r="AG90" s="36">
        <f>IF($A90="","",IF($H90="","Missing duration",IF($AE90=0,"No timing entered",IF(ABS($AF90)&lt;='Lists &amp; Settings'!$B$5,"Within range",IF($AF90&gt;0,"Over planned","Under planned")))))</f>
        <v/>
      </c>
      <c r="AH90" s="36">
        <f>IF($A90="","",IF(COUNTA($A90,$B90,$C90,$G90,$H90,$K90,$L90,$Y90,$AA90)=9,"Complete","Missing required fields"))</f>
        <v/>
      </c>
      <c r="AI90" s="36">
        <f>IF($A90="","",IF($AA90="Archived","",IF($AB90="","No review date",IF($AB90&lt;'Lists &amp; Settings'!$B$3,"Overdue",IF($AB90&lt;='Lists &amp; Settings'!$B$3+'Lists &amp; Settings'!$B$6,"Due soon","Current")))))</f>
        <v/>
      </c>
    </row>
    <row r="91" ht="22" customHeight="1">
      <c r="A91" s="32" t="n"/>
      <c r="B91" s="32" t="n"/>
      <c r="C91" s="32" t="n"/>
      <c r="D91" s="33" t="n"/>
      <c r="E91" s="33" t="n"/>
      <c r="F91" s="32" t="n"/>
      <c r="G91" s="34" t="n"/>
      <c r="H91" s="33" t="n"/>
      <c r="I91" s="33" t="n"/>
      <c r="J91" s="32" t="n"/>
      <c r="K91" s="32" t="n"/>
      <c r="L91" s="32" t="n"/>
      <c r="M91" s="32" t="n"/>
      <c r="N91" s="32" t="n"/>
      <c r="O91" s="33" t="n"/>
      <c r="P91" s="32" t="n"/>
      <c r="Q91" s="33" t="n"/>
      <c r="R91" s="32" t="n"/>
      <c r="S91" s="33" t="n"/>
      <c r="T91" s="32" t="n"/>
      <c r="U91" s="33" t="n"/>
      <c r="V91" s="32" t="n"/>
      <c r="W91" s="33" t="n"/>
      <c r="X91" s="32" t="n"/>
      <c r="Y91" s="32" t="n"/>
      <c r="Z91" s="32" t="n"/>
      <c r="AA91" s="33" t="n"/>
      <c r="AB91" s="34" t="n"/>
      <c r="AC91" s="34" t="n"/>
      <c r="AD91" s="32" t="n"/>
      <c r="AE91" s="35">
        <f>IF($A91="","",SUM($O91,$Q91,$S91,$U91,$W91))</f>
        <v/>
      </c>
      <c r="AF91" s="35">
        <f>IF(OR($A91="",$H91=""),"",$AE91-$H91)</f>
        <v/>
      </c>
      <c r="AG91" s="36">
        <f>IF($A91="","",IF($H91="","Missing duration",IF($AE91=0,"No timing entered",IF(ABS($AF91)&lt;='Lists &amp; Settings'!$B$5,"Within range",IF($AF91&gt;0,"Over planned","Under planned")))))</f>
        <v/>
      </c>
      <c r="AH91" s="36">
        <f>IF($A91="","",IF(COUNTA($A91,$B91,$C91,$G91,$H91,$K91,$L91,$Y91,$AA91)=9,"Complete","Missing required fields"))</f>
        <v/>
      </c>
      <c r="AI91" s="36">
        <f>IF($A91="","",IF($AA91="Archived","",IF($AB91="","No review date",IF($AB91&lt;'Lists &amp; Settings'!$B$3,"Overdue",IF($AB91&lt;='Lists &amp; Settings'!$B$3+'Lists &amp; Settings'!$B$6,"Due soon","Current")))))</f>
        <v/>
      </c>
    </row>
    <row r="92" ht="22" customHeight="1">
      <c r="A92" s="32" t="n"/>
      <c r="B92" s="32" t="n"/>
      <c r="C92" s="32" t="n"/>
      <c r="D92" s="33" t="n"/>
      <c r="E92" s="33" t="n"/>
      <c r="F92" s="32" t="n"/>
      <c r="G92" s="34" t="n"/>
      <c r="H92" s="33" t="n"/>
      <c r="I92" s="33" t="n"/>
      <c r="J92" s="32" t="n"/>
      <c r="K92" s="32" t="n"/>
      <c r="L92" s="32" t="n"/>
      <c r="M92" s="32" t="n"/>
      <c r="N92" s="32" t="n"/>
      <c r="O92" s="33" t="n"/>
      <c r="P92" s="32" t="n"/>
      <c r="Q92" s="33" t="n"/>
      <c r="R92" s="32" t="n"/>
      <c r="S92" s="33" t="n"/>
      <c r="T92" s="32" t="n"/>
      <c r="U92" s="33" t="n"/>
      <c r="V92" s="32" t="n"/>
      <c r="W92" s="33" t="n"/>
      <c r="X92" s="32" t="n"/>
      <c r="Y92" s="32" t="n"/>
      <c r="Z92" s="32" t="n"/>
      <c r="AA92" s="33" t="n"/>
      <c r="AB92" s="34" t="n"/>
      <c r="AC92" s="34" t="n"/>
      <c r="AD92" s="32" t="n"/>
      <c r="AE92" s="35">
        <f>IF($A92="","",SUM($O92,$Q92,$S92,$U92,$W92))</f>
        <v/>
      </c>
      <c r="AF92" s="35">
        <f>IF(OR($A92="",$H92=""),"",$AE92-$H92)</f>
        <v/>
      </c>
      <c r="AG92" s="36">
        <f>IF($A92="","",IF($H92="","Missing duration",IF($AE92=0,"No timing entered",IF(ABS($AF92)&lt;='Lists &amp; Settings'!$B$5,"Within range",IF($AF92&gt;0,"Over planned","Under planned")))))</f>
        <v/>
      </c>
      <c r="AH92" s="36">
        <f>IF($A92="","",IF(COUNTA($A92,$B92,$C92,$G92,$H92,$K92,$L92,$Y92,$AA92)=9,"Complete","Missing required fields"))</f>
        <v/>
      </c>
      <c r="AI92" s="36">
        <f>IF($A92="","",IF($AA92="Archived","",IF($AB92="","No review date",IF($AB92&lt;'Lists &amp; Settings'!$B$3,"Overdue",IF($AB92&lt;='Lists &amp; Settings'!$B$3+'Lists &amp; Settings'!$B$6,"Due soon","Current")))))</f>
        <v/>
      </c>
    </row>
    <row r="93" ht="22" customHeight="1">
      <c r="A93" s="32" t="n"/>
      <c r="B93" s="32" t="n"/>
      <c r="C93" s="32" t="n"/>
      <c r="D93" s="33" t="n"/>
      <c r="E93" s="33" t="n"/>
      <c r="F93" s="32" t="n"/>
      <c r="G93" s="34" t="n"/>
      <c r="H93" s="33" t="n"/>
      <c r="I93" s="33" t="n"/>
      <c r="J93" s="32" t="n"/>
      <c r="K93" s="32" t="n"/>
      <c r="L93" s="32" t="n"/>
      <c r="M93" s="32" t="n"/>
      <c r="N93" s="32" t="n"/>
      <c r="O93" s="33" t="n"/>
      <c r="P93" s="32" t="n"/>
      <c r="Q93" s="33" t="n"/>
      <c r="R93" s="32" t="n"/>
      <c r="S93" s="33" t="n"/>
      <c r="T93" s="32" t="n"/>
      <c r="U93" s="33" t="n"/>
      <c r="V93" s="32" t="n"/>
      <c r="W93" s="33" t="n"/>
      <c r="X93" s="32" t="n"/>
      <c r="Y93" s="32" t="n"/>
      <c r="Z93" s="32" t="n"/>
      <c r="AA93" s="33" t="n"/>
      <c r="AB93" s="34" t="n"/>
      <c r="AC93" s="34" t="n"/>
      <c r="AD93" s="32" t="n"/>
      <c r="AE93" s="35">
        <f>IF($A93="","",SUM($O93,$Q93,$S93,$U93,$W93))</f>
        <v/>
      </c>
      <c r="AF93" s="35">
        <f>IF(OR($A93="",$H93=""),"",$AE93-$H93)</f>
        <v/>
      </c>
      <c r="AG93" s="36">
        <f>IF($A93="","",IF($H93="","Missing duration",IF($AE93=0,"No timing entered",IF(ABS($AF93)&lt;='Lists &amp; Settings'!$B$5,"Within range",IF($AF93&gt;0,"Over planned","Under planned")))))</f>
        <v/>
      </c>
      <c r="AH93" s="36">
        <f>IF($A93="","",IF(COUNTA($A93,$B93,$C93,$G93,$H93,$K93,$L93,$Y93,$AA93)=9,"Complete","Missing required fields"))</f>
        <v/>
      </c>
      <c r="AI93" s="36">
        <f>IF($A93="","",IF($AA93="Archived","",IF($AB93="","No review date",IF($AB93&lt;'Lists &amp; Settings'!$B$3,"Overdue",IF($AB93&lt;='Lists &amp; Settings'!$B$3+'Lists &amp; Settings'!$B$6,"Due soon","Current")))))</f>
        <v/>
      </c>
    </row>
    <row r="94" ht="22" customHeight="1">
      <c r="A94" s="32" t="n"/>
      <c r="B94" s="32" t="n"/>
      <c r="C94" s="32" t="n"/>
      <c r="D94" s="33" t="n"/>
      <c r="E94" s="33" t="n"/>
      <c r="F94" s="32" t="n"/>
      <c r="G94" s="34" t="n"/>
      <c r="H94" s="33" t="n"/>
      <c r="I94" s="33" t="n"/>
      <c r="J94" s="32" t="n"/>
      <c r="K94" s="32" t="n"/>
      <c r="L94" s="32" t="n"/>
      <c r="M94" s="32" t="n"/>
      <c r="N94" s="32" t="n"/>
      <c r="O94" s="33" t="n"/>
      <c r="P94" s="32" t="n"/>
      <c r="Q94" s="33" t="n"/>
      <c r="R94" s="32" t="n"/>
      <c r="S94" s="33" t="n"/>
      <c r="T94" s="32" t="n"/>
      <c r="U94" s="33" t="n"/>
      <c r="V94" s="32" t="n"/>
      <c r="W94" s="33" t="n"/>
      <c r="X94" s="32" t="n"/>
      <c r="Y94" s="32" t="n"/>
      <c r="Z94" s="32" t="n"/>
      <c r="AA94" s="33" t="n"/>
      <c r="AB94" s="34" t="n"/>
      <c r="AC94" s="34" t="n"/>
      <c r="AD94" s="32" t="n"/>
      <c r="AE94" s="35">
        <f>IF($A94="","",SUM($O94,$Q94,$S94,$U94,$W94))</f>
        <v/>
      </c>
      <c r="AF94" s="35">
        <f>IF(OR($A94="",$H94=""),"",$AE94-$H94)</f>
        <v/>
      </c>
      <c r="AG94" s="36">
        <f>IF($A94="","",IF($H94="","Missing duration",IF($AE94=0,"No timing entered",IF(ABS($AF94)&lt;='Lists &amp; Settings'!$B$5,"Within range",IF($AF94&gt;0,"Over planned","Under planned")))))</f>
        <v/>
      </c>
      <c r="AH94" s="36">
        <f>IF($A94="","",IF(COUNTA($A94,$B94,$C94,$G94,$H94,$K94,$L94,$Y94,$AA94)=9,"Complete","Missing required fields"))</f>
        <v/>
      </c>
      <c r="AI94" s="36">
        <f>IF($A94="","",IF($AA94="Archived","",IF($AB94="","No review date",IF($AB94&lt;'Lists &amp; Settings'!$B$3,"Overdue",IF($AB94&lt;='Lists &amp; Settings'!$B$3+'Lists &amp; Settings'!$B$6,"Due soon","Current")))))</f>
        <v/>
      </c>
    </row>
    <row r="95" ht="22" customHeight="1">
      <c r="A95" s="32" t="n"/>
      <c r="B95" s="32" t="n"/>
      <c r="C95" s="32" t="n"/>
      <c r="D95" s="33" t="n"/>
      <c r="E95" s="33" t="n"/>
      <c r="F95" s="32" t="n"/>
      <c r="G95" s="34" t="n"/>
      <c r="H95" s="33" t="n"/>
      <c r="I95" s="33" t="n"/>
      <c r="J95" s="32" t="n"/>
      <c r="K95" s="32" t="n"/>
      <c r="L95" s="32" t="n"/>
      <c r="M95" s="32" t="n"/>
      <c r="N95" s="32" t="n"/>
      <c r="O95" s="33" t="n"/>
      <c r="P95" s="32" t="n"/>
      <c r="Q95" s="33" t="n"/>
      <c r="R95" s="32" t="n"/>
      <c r="S95" s="33" t="n"/>
      <c r="T95" s="32" t="n"/>
      <c r="U95" s="33" t="n"/>
      <c r="V95" s="32" t="n"/>
      <c r="W95" s="33" t="n"/>
      <c r="X95" s="32" t="n"/>
      <c r="Y95" s="32" t="n"/>
      <c r="Z95" s="32" t="n"/>
      <c r="AA95" s="33" t="n"/>
      <c r="AB95" s="34" t="n"/>
      <c r="AC95" s="34" t="n"/>
      <c r="AD95" s="32" t="n"/>
      <c r="AE95" s="35">
        <f>IF($A95="","",SUM($O95,$Q95,$S95,$U95,$W95))</f>
        <v/>
      </c>
      <c r="AF95" s="35">
        <f>IF(OR($A95="",$H95=""),"",$AE95-$H95)</f>
        <v/>
      </c>
      <c r="AG95" s="36">
        <f>IF($A95="","",IF($H95="","Missing duration",IF($AE95=0,"No timing entered",IF(ABS($AF95)&lt;='Lists &amp; Settings'!$B$5,"Within range",IF($AF95&gt;0,"Over planned","Under planned")))))</f>
        <v/>
      </c>
      <c r="AH95" s="36">
        <f>IF($A95="","",IF(COUNTA($A95,$B95,$C95,$G95,$H95,$K95,$L95,$Y95,$AA95)=9,"Complete","Missing required fields"))</f>
        <v/>
      </c>
      <c r="AI95" s="36">
        <f>IF($A95="","",IF($AA95="Archived","",IF($AB95="","No review date",IF($AB95&lt;'Lists &amp; Settings'!$B$3,"Overdue",IF($AB95&lt;='Lists &amp; Settings'!$B$3+'Lists &amp; Settings'!$B$6,"Due soon","Current")))))</f>
        <v/>
      </c>
    </row>
    <row r="96" ht="22" customHeight="1">
      <c r="A96" s="32" t="n"/>
      <c r="B96" s="32" t="n"/>
      <c r="C96" s="32" t="n"/>
      <c r="D96" s="33" t="n"/>
      <c r="E96" s="33" t="n"/>
      <c r="F96" s="32" t="n"/>
      <c r="G96" s="34" t="n"/>
      <c r="H96" s="33" t="n"/>
      <c r="I96" s="33" t="n"/>
      <c r="J96" s="32" t="n"/>
      <c r="K96" s="32" t="n"/>
      <c r="L96" s="32" t="n"/>
      <c r="M96" s="32" t="n"/>
      <c r="N96" s="32" t="n"/>
      <c r="O96" s="33" t="n"/>
      <c r="P96" s="32" t="n"/>
      <c r="Q96" s="33" t="n"/>
      <c r="R96" s="32" t="n"/>
      <c r="S96" s="33" t="n"/>
      <c r="T96" s="32" t="n"/>
      <c r="U96" s="33" t="n"/>
      <c r="V96" s="32" t="n"/>
      <c r="W96" s="33" t="n"/>
      <c r="X96" s="32" t="n"/>
      <c r="Y96" s="32" t="n"/>
      <c r="Z96" s="32" t="n"/>
      <c r="AA96" s="33" t="n"/>
      <c r="AB96" s="34" t="n"/>
      <c r="AC96" s="34" t="n"/>
      <c r="AD96" s="32" t="n"/>
      <c r="AE96" s="35">
        <f>IF($A96="","",SUM($O96,$Q96,$S96,$U96,$W96))</f>
        <v/>
      </c>
      <c r="AF96" s="35">
        <f>IF(OR($A96="",$H96=""),"",$AE96-$H96)</f>
        <v/>
      </c>
      <c r="AG96" s="36">
        <f>IF($A96="","",IF($H96="","Missing duration",IF($AE96=0,"No timing entered",IF(ABS($AF96)&lt;='Lists &amp; Settings'!$B$5,"Within range",IF($AF96&gt;0,"Over planned","Under planned")))))</f>
        <v/>
      </c>
      <c r="AH96" s="36">
        <f>IF($A96="","",IF(COUNTA($A96,$B96,$C96,$G96,$H96,$K96,$L96,$Y96,$AA96)=9,"Complete","Missing required fields"))</f>
        <v/>
      </c>
      <c r="AI96" s="36">
        <f>IF($A96="","",IF($AA96="Archived","",IF($AB96="","No review date",IF($AB96&lt;'Lists &amp; Settings'!$B$3,"Overdue",IF($AB96&lt;='Lists &amp; Settings'!$B$3+'Lists &amp; Settings'!$B$6,"Due soon","Current")))))</f>
        <v/>
      </c>
    </row>
    <row r="97" ht="22" customHeight="1">
      <c r="A97" s="32" t="n"/>
      <c r="B97" s="32" t="n"/>
      <c r="C97" s="32" t="n"/>
      <c r="D97" s="33" t="n"/>
      <c r="E97" s="33" t="n"/>
      <c r="F97" s="32" t="n"/>
      <c r="G97" s="34" t="n"/>
      <c r="H97" s="33" t="n"/>
      <c r="I97" s="33" t="n"/>
      <c r="J97" s="32" t="n"/>
      <c r="K97" s="32" t="n"/>
      <c r="L97" s="32" t="n"/>
      <c r="M97" s="32" t="n"/>
      <c r="N97" s="32" t="n"/>
      <c r="O97" s="33" t="n"/>
      <c r="P97" s="32" t="n"/>
      <c r="Q97" s="33" t="n"/>
      <c r="R97" s="32" t="n"/>
      <c r="S97" s="33" t="n"/>
      <c r="T97" s="32" t="n"/>
      <c r="U97" s="33" t="n"/>
      <c r="V97" s="32" t="n"/>
      <c r="W97" s="33" t="n"/>
      <c r="X97" s="32" t="n"/>
      <c r="Y97" s="32" t="n"/>
      <c r="Z97" s="32" t="n"/>
      <c r="AA97" s="33" t="n"/>
      <c r="AB97" s="34" t="n"/>
      <c r="AC97" s="34" t="n"/>
      <c r="AD97" s="32" t="n"/>
      <c r="AE97" s="35">
        <f>IF($A97="","",SUM($O97,$Q97,$S97,$U97,$W97))</f>
        <v/>
      </c>
      <c r="AF97" s="35">
        <f>IF(OR($A97="",$H97=""),"",$AE97-$H97)</f>
        <v/>
      </c>
      <c r="AG97" s="36">
        <f>IF($A97="","",IF($H97="","Missing duration",IF($AE97=0,"No timing entered",IF(ABS($AF97)&lt;='Lists &amp; Settings'!$B$5,"Within range",IF($AF97&gt;0,"Over planned","Under planned")))))</f>
        <v/>
      </c>
      <c r="AH97" s="36">
        <f>IF($A97="","",IF(COUNTA($A97,$B97,$C97,$G97,$H97,$K97,$L97,$Y97,$AA97)=9,"Complete","Missing required fields"))</f>
        <v/>
      </c>
      <c r="AI97" s="36">
        <f>IF($A97="","",IF($AA97="Archived","",IF($AB97="","No review date",IF($AB97&lt;'Lists &amp; Settings'!$B$3,"Overdue",IF($AB97&lt;='Lists &amp; Settings'!$B$3+'Lists &amp; Settings'!$B$6,"Due soon","Current")))))</f>
        <v/>
      </c>
    </row>
    <row r="98" ht="22" customHeight="1">
      <c r="A98" s="32" t="n"/>
      <c r="B98" s="32" t="n"/>
      <c r="C98" s="32" t="n"/>
      <c r="D98" s="33" t="n"/>
      <c r="E98" s="33" t="n"/>
      <c r="F98" s="32" t="n"/>
      <c r="G98" s="34" t="n"/>
      <c r="H98" s="33" t="n"/>
      <c r="I98" s="33" t="n"/>
      <c r="J98" s="32" t="n"/>
      <c r="K98" s="32" t="n"/>
      <c r="L98" s="32" t="n"/>
      <c r="M98" s="32" t="n"/>
      <c r="N98" s="32" t="n"/>
      <c r="O98" s="33" t="n"/>
      <c r="P98" s="32" t="n"/>
      <c r="Q98" s="33" t="n"/>
      <c r="R98" s="32" t="n"/>
      <c r="S98" s="33" t="n"/>
      <c r="T98" s="32" t="n"/>
      <c r="U98" s="33" t="n"/>
      <c r="V98" s="32" t="n"/>
      <c r="W98" s="33" t="n"/>
      <c r="X98" s="32" t="n"/>
      <c r="Y98" s="32" t="n"/>
      <c r="Z98" s="32" t="n"/>
      <c r="AA98" s="33" t="n"/>
      <c r="AB98" s="34" t="n"/>
      <c r="AC98" s="34" t="n"/>
      <c r="AD98" s="32" t="n"/>
      <c r="AE98" s="35">
        <f>IF($A98="","",SUM($O98,$Q98,$S98,$U98,$W98))</f>
        <v/>
      </c>
      <c r="AF98" s="35">
        <f>IF(OR($A98="",$H98=""),"",$AE98-$H98)</f>
        <v/>
      </c>
      <c r="AG98" s="36">
        <f>IF($A98="","",IF($H98="","Missing duration",IF($AE98=0,"No timing entered",IF(ABS($AF98)&lt;='Lists &amp; Settings'!$B$5,"Within range",IF($AF98&gt;0,"Over planned","Under planned")))))</f>
        <v/>
      </c>
      <c r="AH98" s="36">
        <f>IF($A98="","",IF(COUNTA($A98,$B98,$C98,$G98,$H98,$K98,$L98,$Y98,$AA98)=9,"Complete","Missing required fields"))</f>
        <v/>
      </c>
      <c r="AI98" s="36">
        <f>IF($A98="","",IF($AA98="Archived","",IF($AB98="","No review date",IF($AB98&lt;'Lists &amp; Settings'!$B$3,"Overdue",IF($AB98&lt;='Lists &amp; Settings'!$B$3+'Lists &amp; Settings'!$B$6,"Due soon","Current")))))</f>
        <v/>
      </c>
    </row>
    <row r="99" ht="22" customHeight="1">
      <c r="A99" s="32" t="n"/>
      <c r="B99" s="32" t="n"/>
      <c r="C99" s="32" t="n"/>
      <c r="D99" s="33" t="n"/>
      <c r="E99" s="33" t="n"/>
      <c r="F99" s="32" t="n"/>
      <c r="G99" s="34" t="n"/>
      <c r="H99" s="33" t="n"/>
      <c r="I99" s="33" t="n"/>
      <c r="J99" s="32" t="n"/>
      <c r="K99" s="32" t="n"/>
      <c r="L99" s="32" t="n"/>
      <c r="M99" s="32" t="n"/>
      <c r="N99" s="32" t="n"/>
      <c r="O99" s="33" t="n"/>
      <c r="P99" s="32" t="n"/>
      <c r="Q99" s="33" t="n"/>
      <c r="R99" s="32" t="n"/>
      <c r="S99" s="33" t="n"/>
      <c r="T99" s="32" t="n"/>
      <c r="U99" s="33" t="n"/>
      <c r="V99" s="32" t="n"/>
      <c r="W99" s="33" t="n"/>
      <c r="X99" s="32" t="n"/>
      <c r="Y99" s="32" t="n"/>
      <c r="Z99" s="32" t="n"/>
      <c r="AA99" s="33" t="n"/>
      <c r="AB99" s="34" t="n"/>
      <c r="AC99" s="34" t="n"/>
      <c r="AD99" s="32" t="n"/>
      <c r="AE99" s="35">
        <f>IF($A99="","",SUM($O99,$Q99,$S99,$U99,$W99))</f>
        <v/>
      </c>
      <c r="AF99" s="35">
        <f>IF(OR($A99="",$H99=""),"",$AE99-$H99)</f>
        <v/>
      </c>
      <c r="AG99" s="36">
        <f>IF($A99="","",IF($H99="","Missing duration",IF($AE99=0,"No timing entered",IF(ABS($AF99)&lt;='Lists &amp; Settings'!$B$5,"Within range",IF($AF99&gt;0,"Over planned","Under planned")))))</f>
        <v/>
      </c>
      <c r="AH99" s="36">
        <f>IF($A99="","",IF(COUNTA($A99,$B99,$C99,$G99,$H99,$K99,$L99,$Y99,$AA99)=9,"Complete","Missing required fields"))</f>
        <v/>
      </c>
      <c r="AI99" s="36">
        <f>IF($A99="","",IF($AA99="Archived","",IF($AB99="","No review date",IF($AB99&lt;'Lists &amp; Settings'!$B$3,"Overdue",IF($AB99&lt;='Lists &amp; Settings'!$B$3+'Lists &amp; Settings'!$B$6,"Due soon","Current")))))</f>
        <v/>
      </c>
    </row>
    <row r="100" ht="22" customHeight="1">
      <c r="A100" s="32" t="n"/>
      <c r="B100" s="32" t="n"/>
      <c r="C100" s="32" t="n"/>
      <c r="D100" s="33" t="n"/>
      <c r="E100" s="33" t="n"/>
      <c r="F100" s="32" t="n"/>
      <c r="G100" s="34" t="n"/>
      <c r="H100" s="33" t="n"/>
      <c r="I100" s="33" t="n"/>
      <c r="J100" s="32" t="n"/>
      <c r="K100" s="32" t="n"/>
      <c r="L100" s="32" t="n"/>
      <c r="M100" s="32" t="n"/>
      <c r="N100" s="32" t="n"/>
      <c r="O100" s="33" t="n"/>
      <c r="P100" s="32" t="n"/>
      <c r="Q100" s="33" t="n"/>
      <c r="R100" s="32" t="n"/>
      <c r="S100" s="33" t="n"/>
      <c r="T100" s="32" t="n"/>
      <c r="U100" s="33" t="n"/>
      <c r="V100" s="32" t="n"/>
      <c r="W100" s="33" t="n"/>
      <c r="X100" s="32" t="n"/>
      <c r="Y100" s="32" t="n"/>
      <c r="Z100" s="32" t="n"/>
      <c r="AA100" s="33" t="n"/>
      <c r="AB100" s="34" t="n"/>
      <c r="AC100" s="34" t="n"/>
      <c r="AD100" s="32" t="n"/>
      <c r="AE100" s="35">
        <f>IF($A100="","",SUM($O100,$Q100,$S100,$U100,$W100))</f>
        <v/>
      </c>
      <c r="AF100" s="35">
        <f>IF(OR($A100="",$H100=""),"",$AE100-$H100)</f>
        <v/>
      </c>
      <c r="AG100" s="36">
        <f>IF($A100="","",IF($H100="","Missing duration",IF($AE100=0,"No timing entered",IF(ABS($AF100)&lt;='Lists &amp; Settings'!$B$5,"Within range",IF($AF100&gt;0,"Over planned","Under planned")))))</f>
        <v/>
      </c>
      <c r="AH100" s="36">
        <f>IF($A100="","",IF(COUNTA($A100,$B100,$C100,$G100,$H100,$K100,$L100,$Y100,$AA100)=9,"Complete","Missing required fields"))</f>
        <v/>
      </c>
      <c r="AI100" s="36">
        <f>IF($A100="","",IF($AA100="Archived","",IF($AB100="","No review date",IF($AB100&lt;'Lists &amp; Settings'!$B$3,"Overdue",IF($AB100&lt;='Lists &amp; Settings'!$B$3+'Lists &amp; Settings'!$B$6,"Due soon","Current")))))</f>
        <v/>
      </c>
    </row>
    <row r="101" ht="22" customHeight="1">
      <c r="A101" s="32" t="n"/>
      <c r="B101" s="32" t="n"/>
      <c r="C101" s="32" t="n"/>
      <c r="D101" s="33" t="n"/>
      <c r="E101" s="33" t="n"/>
      <c r="F101" s="32" t="n"/>
      <c r="G101" s="34" t="n"/>
      <c r="H101" s="33" t="n"/>
      <c r="I101" s="33" t="n"/>
      <c r="J101" s="32" t="n"/>
      <c r="K101" s="32" t="n"/>
      <c r="L101" s="32" t="n"/>
      <c r="M101" s="32" t="n"/>
      <c r="N101" s="32" t="n"/>
      <c r="O101" s="33" t="n"/>
      <c r="P101" s="32" t="n"/>
      <c r="Q101" s="33" t="n"/>
      <c r="R101" s="32" t="n"/>
      <c r="S101" s="33" t="n"/>
      <c r="T101" s="32" t="n"/>
      <c r="U101" s="33" t="n"/>
      <c r="V101" s="32" t="n"/>
      <c r="W101" s="33" t="n"/>
      <c r="X101" s="32" t="n"/>
      <c r="Y101" s="32" t="n"/>
      <c r="Z101" s="32" t="n"/>
      <c r="AA101" s="33" t="n"/>
      <c r="AB101" s="34" t="n"/>
      <c r="AC101" s="34" t="n"/>
      <c r="AD101" s="32" t="n"/>
      <c r="AE101" s="35">
        <f>IF($A101="","",SUM($O101,$Q101,$S101,$U101,$W101))</f>
        <v/>
      </c>
      <c r="AF101" s="35">
        <f>IF(OR($A101="",$H101=""),"",$AE101-$H101)</f>
        <v/>
      </c>
      <c r="AG101" s="36">
        <f>IF($A101="","",IF($H101="","Missing duration",IF($AE101=0,"No timing entered",IF(ABS($AF101)&lt;='Lists &amp; Settings'!$B$5,"Within range",IF($AF101&gt;0,"Over planned","Under planned")))))</f>
        <v/>
      </c>
      <c r="AH101" s="36">
        <f>IF($A101="","",IF(COUNTA($A101,$B101,$C101,$G101,$H101,$K101,$L101,$Y101,$AA101)=9,"Complete","Missing required fields"))</f>
        <v/>
      </c>
      <c r="AI101" s="36">
        <f>IF($A101="","",IF($AA101="Archived","",IF($AB101="","No review date",IF($AB101&lt;'Lists &amp; Settings'!$B$3,"Overdue",IF($AB101&lt;='Lists &amp; Settings'!$B$3+'Lists &amp; Settings'!$B$6,"Due soon","Current")))))</f>
        <v/>
      </c>
    </row>
    <row r="102" ht="22" customHeight="1">
      <c r="A102" s="32" t="n"/>
      <c r="B102" s="32" t="n"/>
      <c r="C102" s="32" t="n"/>
      <c r="D102" s="33" t="n"/>
      <c r="E102" s="33" t="n"/>
      <c r="F102" s="32" t="n"/>
      <c r="G102" s="34" t="n"/>
      <c r="H102" s="33" t="n"/>
      <c r="I102" s="33" t="n"/>
      <c r="J102" s="32" t="n"/>
      <c r="K102" s="32" t="n"/>
      <c r="L102" s="32" t="n"/>
      <c r="M102" s="32" t="n"/>
      <c r="N102" s="32" t="n"/>
      <c r="O102" s="33" t="n"/>
      <c r="P102" s="32" t="n"/>
      <c r="Q102" s="33" t="n"/>
      <c r="R102" s="32" t="n"/>
      <c r="S102" s="33" t="n"/>
      <c r="T102" s="32" t="n"/>
      <c r="U102" s="33" t="n"/>
      <c r="V102" s="32" t="n"/>
      <c r="W102" s="33" t="n"/>
      <c r="X102" s="32" t="n"/>
      <c r="Y102" s="32" t="n"/>
      <c r="Z102" s="32" t="n"/>
      <c r="AA102" s="33" t="n"/>
      <c r="AB102" s="34" t="n"/>
      <c r="AC102" s="34" t="n"/>
      <c r="AD102" s="32" t="n"/>
      <c r="AE102" s="35">
        <f>IF($A102="","",SUM($O102,$Q102,$S102,$U102,$W102))</f>
        <v/>
      </c>
      <c r="AF102" s="35">
        <f>IF(OR($A102="",$H102=""),"",$AE102-$H102)</f>
        <v/>
      </c>
      <c r="AG102" s="36">
        <f>IF($A102="","",IF($H102="","Missing duration",IF($AE102=0,"No timing entered",IF(ABS($AF102)&lt;='Lists &amp; Settings'!$B$5,"Within range",IF($AF102&gt;0,"Over planned","Under planned")))))</f>
        <v/>
      </c>
      <c r="AH102" s="36">
        <f>IF($A102="","",IF(COUNTA($A102,$B102,$C102,$G102,$H102,$K102,$L102,$Y102,$AA102)=9,"Complete","Missing required fields"))</f>
        <v/>
      </c>
      <c r="AI102" s="36">
        <f>IF($A102="","",IF($AA102="Archived","",IF($AB102="","No review date",IF($AB102&lt;'Lists &amp; Settings'!$B$3,"Overdue",IF($AB102&lt;='Lists &amp; Settings'!$B$3+'Lists &amp; Settings'!$B$6,"Due soon","Current")))))</f>
        <v/>
      </c>
    </row>
    <row r="103" ht="22" customHeight="1">
      <c r="A103" s="32" t="n"/>
      <c r="B103" s="32" t="n"/>
      <c r="C103" s="32" t="n"/>
      <c r="D103" s="33" t="n"/>
      <c r="E103" s="33" t="n"/>
      <c r="F103" s="32" t="n"/>
      <c r="G103" s="34" t="n"/>
      <c r="H103" s="33" t="n"/>
      <c r="I103" s="33" t="n"/>
      <c r="J103" s="32" t="n"/>
      <c r="K103" s="32" t="n"/>
      <c r="L103" s="32" t="n"/>
      <c r="M103" s="32" t="n"/>
      <c r="N103" s="32" t="n"/>
      <c r="O103" s="33" t="n"/>
      <c r="P103" s="32" t="n"/>
      <c r="Q103" s="33" t="n"/>
      <c r="R103" s="32" t="n"/>
      <c r="S103" s="33" t="n"/>
      <c r="T103" s="32" t="n"/>
      <c r="U103" s="33" t="n"/>
      <c r="V103" s="32" t="n"/>
      <c r="W103" s="33" t="n"/>
      <c r="X103" s="32" t="n"/>
      <c r="Y103" s="32" t="n"/>
      <c r="Z103" s="32" t="n"/>
      <c r="AA103" s="33" t="n"/>
      <c r="AB103" s="34" t="n"/>
      <c r="AC103" s="34" t="n"/>
      <c r="AD103" s="32" t="n"/>
      <c r="AE103" s="35">
        <f>IF($A103="","",SUM($O103,$Q103,$S103,$U103,$W103))</f>
        <v/>
      </c>
      <c r="AF103" s="35">
        <f>IF(OR($A103="",$H103=""),"",$AE103-$H103)</f>
        <v/>
      </c>
      <c r="AG103" s="36">
        <f>IF($A103="","",IF($H103="","Missing duration",IF($AE103=0,"No timing entered",IF(ABS($AF103)&lt;='Lists &amp; Settings'!$B$5,"Within range",IF($AF103&gt;0,"Over planned","Under planned")))))</f>
        <v/>
      </c>
      <c r="AH103" s="36">
        <f>IF($A103="","",IF(COUNTA($A103,$B103,$C103,$G103,$H103,$K103,$L103,$Y103,$AA103)=9,"Complete","Missing required fields"))</f>
        <v/>
      </c>
      <c r="AI103" s="36">
        <f>IF($A103="","",IF($AA103="Archived","",IF($AB103="","No review date",IF($AB103&lt;'Lists &amp; Settings'!$B$3,"Overdue",IF($AB103&lt;='Lists &amp; Settings'!$B$3+'Lists &amp; Settings'!$B$6,"Due soon","Current")))))</f>
        <v/>
      </c>
    </row>
    <row r="104" ht="22" customHeight="1">
      <c r="A104" s="32" t="n"/>
      <c r="B104" s="32" t="n"/>
      <c r="C104" s="32" t="n"/>
      <c r="D104" s="33" t="n"/>
      <c r="E104" s="33" t="n"/>
      <c r="F104" s="32" t="n"/>
      <c r="G104" s="34" t="n"/>
      <c r="H104" s="33" t="n"/>
      <c r="I104" s="33" t="n"/>
      <c r="J104" s="32" t="n"/>
      <c r="K104" s="32" t="n"/>
      <c r="L104" s="32" t="n"/>
      <c r="M104" s="32" t="n"/>
      <c r="N104" s="32" t="n"/>
      <c r="O104" s="33" t="n"/>
      <c r="P104" s="32" t="n"/>
      <c r="Q104" s="33" t="n"/>
      <c r="R104" s="32" t="n"/>
      <c r="S104" s="33" t="n"/>
      <c r="T104" s="32" t="n"/>
      <c r="U104" s="33" t="n"/>
      <c r="V104" s="32" t="n"/>
      <c r="W104" s="33" t="n"/>
      <c r="X104" s="32" t="n"/>
      <c r="Y104" s="32" t="n"/>
      <c r="Z104" s="32" t="n"/>
      <c r="AA104" s="33" t="n"/>
      <c r="AB104" s="34" t="n"/>
      <c r="AC104" s="34" t="n"/>
      <c r="AD104" s="32" t="n"/>
      <c r="AE104" s="35">
        <f>IF($A104="","",SUM($O104,$Q104,$S104,$U104,$W104))</f>
        <v/>
      </c>
      <c r="AF104" s="35">
        <f>IF(OR($A104="",$H104=""),"",$AE104-$H104)</f>
        <v/>
      </c>
      <c r="AG104" s="36">
        <f>IF($A104="","",IF($H104="","Missing duration",IF($AE104=0,"No timing entered",IF(ABS($AF104)&lt;='Lists &amp; Settings'!$B$5,"Within range",IF($AF104&gt;0,"Over planned","Under planned")))))</f>
        <v/>
      </c>
      <c r="AH104" s="36">
        <f>IF($A104="","",IF(COUNTA($A104,$B104,$C104,$G104,$H104,$K104,$L104,$Y104,$AA104)=9,"Complete","Missing required fields"))</f>
        <v/>
      </c>
      <c r="AI104" s="36">
        <f>IF($A104="","",IF($AA104="Archived","",IF($AB104="","No review date",IF($AB104&lt;'Lists &amp; Settings'!$B$3,"Overdue",IF($AB104&lt;='Lists &amp; Settings'!$B$3+'Lists &amp; Settings'!$B$6,"Due soon","Current")))))</f>
        <v/>
      </c>
    </row>
    <row r="105" ht="22" customHeight="1">
      <c r="A105" s="32" t="n"/>
      <c r="B105" s="32" t="n"/>
      <c r="C105" s="32" t="n"/>
      <c r="D105" s="33" t="n"/>
      <c r="E105" s="33" t="n"/>
      <c r="F105" s="32" t="n"/>
      <c r="G105" s="34" t="n"/>
      <c r="H105" s="33" t="n"/>
      <c r="I105" s="33" t="n"/>
      <c r="J105" s="32" t="n"/>
      <c r="K105" s="32" t="n"/>
      <c r="L105" s="32" t="n"/>
      <c r="M105" s="32" t="n"/>
      <c r="N105" s="32" t="n"/>
      <c r="O105" s="33" t="n"/>
      <c r="P105" s="32" t="n"/>
      <c r="Q105" s="33" t="n"/>
      <c r="R105" s="32" t="n"/>
      <c r="S105" s="33" t="n"/>
      <c r="T105" s="32" t="n"/>
      <c r="U105" s="33" t="n"/>
      <c r="V105" s="32" t="n"/>
      <c r="W105" s="33" t="n"/>
      <c r="X105" s="32" t="n"/>
      <c r="Y105" s="32" t="n"/>
      <c r="Z105" s="32" t="n"/>
      <c r="AA105" s="33" t="n"/>
      <c r="AB105" s="34" t="n"/>
      <c r="AC105" s="34" t="n"/>
      <c r="AD105" s="32" t="n"/>
      <c r="AE105" s="35">
        <f>IF($A105="","",SUM($O105,$Q105,$S105,$U105,$W105))</f>
        <v/>
      </c>
      <c r="AF105" s="35">
        <f>IF(OR($A105="",$H105=""),"",$AE105-$H105)</f>
        <v/>
      </c>
      <c r="AG105" s="36">
        <f>IF($A105="","",IF($H105="","Missing duration",IF($AE105=0,"No timing entered",IF(ABS($AF105)&lt;='Lists &amp; Settings'!$B$5,"Within range",IF($AF105&gt;0,"Over planned","Under planned")))))</f>
        <v/>
      </c>
      <c r="AH105" s="36">
        <f>IF($A105="","",IF(COUNTA($A105,$B105,$C105,$G105,$H105,$K105,$L105,$Y105,$AA105)=9,"Complete","Missing required fields"))</f>
        <v/>
      </c>
      <c r="AI105" s="36">
        <f>IF($A105="","",IF($AA105="Archived","",IF($AB105="","No review date",IF($AB105&lt;'Lists &amp; Settings'!$B$3,"Overdue",IF($AB105&lt;='Lists &amp; Settings'!$B$3+'Lists &amp; Settings'!$B$6,"Due soon","Current")))))</f>
        <v/>
      </c>
    </row>
    <row r="106" ht="22" customHeight="1">
      <c r="A106" s="32" t="n"/>
      <c r="B106" s="32" t="n"/>
      <c r="C106" s="32" t="n"/>
      <c r="D106" s="33" t="n"/>
      <c r="E106" s="33" t="n"/>
      <c r="F106" s="32" t="n"/>
      <c r="G106" s="34" t="n"/>
      <c r="H106" s="33" t="n"/>
      <c r="I106" s="33" t="n"/>
      <c r="J106" s="32" t="n"/>
      <c r="K106" s="32" t="n"/>
      <c r="L106" s="32" t="n"/>
      <c r="M106" s="32" t="n"/>
      <c r="N106" s="32" t="n"/>
      <c r="O106" s="33" t="n"/>
      <c r="P106" s="32" t="n"/>
      <c r="Q106" s="33" t="n"/>
      <c r="R106" s="32" t="n"/>
      <c r="S106" s="33" t="n"/>
      <c r="T106" s="32" t="n"/>
      <c r="U106" s="33" t="n"/>
      <c r="V106" s="32" t="n"/>
      <c r="W106" s="33" t="n"/>
      <c r="X106" s="32" t="n"/>
      <c r="Y106" s="32" t="n"/>
      <c r="Z106" s="32" t="n"/>
      <c r="AA106" s="33" t="n"/>
      <c r="AB106" s="34" t="n"/>
      <c r="AC106" s="34" t="n"/>
      <c r="AD106" s="32" t="n"/>
      <c r="AE106" s="35">
        <f>IF($A106="","",SUM($O106,$Q106,$S106,$U106,$W106))</f>
        <v/>
      </c>
      <c r="AF106" s="35">
        <f>IF(OR($A106="",$H106=""),"",$AE106-$H106)</f>
        <v/>
      </c>
      <c r="AG106" s="36">
        <f>IF($A106="","",IF($H106="","Missing duration",IF($AE106=0,"No timing entered",IF(ABS($AF106)&lt;='Lists &amp; Settings'!$B$5,"Within range",IF($AF106&gt;0,"Over planned","Under planned")))))</f>
        <v/>
      </c>
      <c r="AH106" s="36">
        <f>IF($A106="","",IF(COUNTA($A106,$B106,$C106,$G106,$H106,$K106,$L106,$Y106,$AA106)=9,"Complete","Missing required fields"))</f>
        <v/>
      </c>
      <c r="AI106" s="36">
        <f>IF($A106="","",IF($AA106="Archived","",IF($AB106="","No review date",IF($AB106&lt;'Lists &amp; Settings'!$B$3,"Overdue",IF($AB106&lt;='Lists &amp; Settings'!$B$3+'Lists &amp; Settings'!$B$6,"Due soon","Current")))))</f>
        <v/>
      </c>
    </row>
    <row r="107" ht="22" customHeight="1">
      <c r="A107" s="32" t="n"/>
      <c r="B107" s="32" t="n"/>
      <c r="C107" s="32" t="n"/>
      <c r="D107" s="33" t="n"/>
      <c r="E107" s="33" t="n"/>
      <c r="F107" s="32" t="n"/>
      <c r="G107" s="34" t="n"/>
      <c r="H107" s="33" t="n"/>
      <c r="I107" s="33" t="n"/>
      <c r="J107" s="32" t="n"/>
      <c r="K107" s="32" t="n"/>
      <c r="L107" s="32" t="n"/>
      <c r="M107" s="32" t="n"/>
      <c r="N107" s="32" t="n"/>
      <c r="O107" s="33" t="n"/>
      <c r="P107" s="32" t="n"/>
      <c r="Q107" s="33" t="n"/>
      <c r="R107" s="32" t="n"/>
      <c r="S107" s="33" t="n"/>
      <c r="T107" s="32" t="n"/>
      <c r="U107" s="33" t="n"/>
      <c r="V107" s="32" t="n"/>
      <c r="W107" s="33" t="n"/>
      <c r="X107" s="32" t="n"/>
      <c r="Y107" s="32" t="n"/>
      <c r="Z107" s="32" t="n"/>
      <c r="AA107" s="33" t="n"/>
      <c r="AB107" s="34" t="n"/>
      <c r="AC107" s="34" t="n"/>
      <c r="AD107" s="32" t="n"/>
      <c r="AE107" s="35">
        <f>IF($A107="","",SUM($O107,$Q107,$S107,$U107,$W107))</f>
        <v/>
      </c>
      <c r="AF107" s="35">
        <f>IF(OR($A107="",$H107=""),"",$AE107-$H107)</f>
        <v/>
      </c>
      <c r="AG107" s="36">
        <f>IF($A107="","",IF($H107="","Missing duration",IF($AE107=0,"No timing entered",IF(ABS($AF107)&lt;='Lists &amp; Settings'!$B$5,"Within range",IF($AF107&gt;0,"Over planned","Under planned")))))</f>
        <v/>
      </c>
      <c r="AH107" s="36">
        <f>IF($A107="","",IF(COUNTA($A107,$B107,$C107,$G107,$H107,$K107,$L107,$Y107,$AA107)=9,"Complete","Missing required fields"))</f>
        <v/>
      </c>
      <c r="AI107" s="36">
        <f>IF($A107="","",IF($AA107="Archived","",IF($AB107="","No review date",IF($AB107&lt;'Lists &amp; Settings'!$B$3,"Overdue",IF($AB107&lt;='Lists &amp; Settings'!$B$3+'Lists &amp; Settings'!$B$6,"Due soon","Current")))))</f>
        <v/>
      </c>
    </row>
    <row r="108" ht="22" customHeight="1">
      <c r="A108" s="32" t="n"/>
      <c r="B108" s="32" t="n"/>
      <c r="C108" s="32" t="n"/>
      <c r="D108" s="33" t="n"/>
      <c r="E108" s="33" t="n"/>
      <c r="F108" s="32" t="n"/>
      <c r="G108" s="34" t="n"/>
      <c r="H108" s="33" t="n"/>
      <c r="I108" s="33" t="n"/>
      <c r="J108" s="32" t="n"/>
      <c r="K108" s="32" t="n"/>
      <c r="L108" s="32" t="n"/>
      <c r="M108" s="32" t="n"/>
      <c r="N108" s="32" t="n"/>
      <c r="O108" s="33" t="n"/>
      <c r="P108" s="32" t="n"/>
      <c r="Q108" s="33" t="n"/>
      <c r="R108" s="32" t="n"/>
      <c r="S108" s="33" t="n"/>
      <c r="T108" s="32" t="n"/>
      <c r="U108" s="33" t="n"/>
      <c r="V108" s="32" t="n"/>
      <c r="W108" s="33" t="n"/>
      <c r="X108" s="32" t="n"/>
      <c r="Y108" s="32" t="n"/>
      <c r="Z108" s="32" t="n"/>
      <c r="AA108" s="33" t="n"/>
      <c r="AB108" s="34" t="n"/>
      <c r="AC108" s="34" t="n"/>
      <c r="AD108" s="32" t="n"/>
      <c r="AE108" s="35">
        <f>IF($A108="","",SUM($O108,$Q108,$S108,$U108,$W108))</f>
        <v/>
      </c>
      <c r="AF108" s="35">
        <f>IF(OR($A108="",$H108=""),"",$AE108-$H108)</f>
        <v/>
      </c>
      <c r="AG108" s="36">
        <f>IF($A108="","",IF($H108="","Missing duration",IF($AE108=0,"No timing entered",IF(ABS($AF108)&lt;='Lists &amp; Settings'!$B$5,"Within range",IF($AF108&gt;0,"Over planned","Under planned")))))</f>
        <v/>
      </c>
      <c r="AH108" s="36">
        <f>IF($A108="","",IF(COUNTA($A108,$B108,$C108,$G108,$H108,$K108,$L108,$Y108,$AA108)=9,"Complete","Missing required fields"))</f>
        <v/>
      </c>
      <c r="AI108" s="36">
        <f>IF($A108="","",IF($AA108="Archived","",IF($AB108="","No review date",IF($AB108&lt;'Lists &amp; Settings'!$B$3,"Overdue",IF($AB108&lt;='Lists &amp; Settings'!$B$3+'Lists &amp; Settings'!$B$6,"Due soon","Current")))))</f>
        <v/>
      </c>
    </row>
    <row r="109" ht="22" customHeight="1">
      <c r="A109" s="32" t="n"/>
      <c r="B109" s="32" t="n"/>
      <c r="C109" s="32" t="n"/>
      <c r="D109" s="33" t="n"/>
      <c r="E109" s="33" t="n"/>
      <c r="F109" s="32" t="n"/>
      <c r="G109" s="34" t="n"/>
      <c r="H109" s="33" t="n"/>
      <c r="I109" s="33" t="n"/>
      <c r="J109" s="32" t="n"/>
      <c r="K109" s="32" t="n"/>
      <c r="L109" s="32" t="n"/>
      <c r="M109" s="32" t="n"/>
      <c r="N109" s="32" t="n"/>
      <c r="O109" s="33" t="n"/>
      <c r="P109" s="32" t="n"/>
      <c r="Q109" s="33" t="n"/>
      <c r="R109" s="32" t="n"/>
      <c r="S109" s="33" t="n"/>
      <c r="T109" s="32" t="n"/>
      <c r="U109" s="33" t="n"/>
      <c r="V109" s="32" t="n"/>
      <c r="W109" s="33" t="n"/>
      <c r="X109" s="32" t="n"/>
      <c r="Y109" s="32" t="n"/>
      <c r="Z109" s="32" t="n"/>
      <c r="AA109" s="33" t="n"/>
      <c r="AB109" s="34" t="n"/>
      <c r="AC109" s="34" t="n"/>
      <c r="AD109" s="32" t="n"/>
      <c r="AE109" s="35">
        <f>IF($A109="","",SUM($O109,$Q109,$S109,$U109,$W109))</f>
        <v/>
      </c>
      <c r="AF109" s="35">
        <f>IF(OR($A109="",$H109=""),"",$AE109-$H109)</f>
        <v/>
      </c>
      <c r="AG109" s="36">
        <f>IF($A109="","",IF($H109="","Missing duration",IF($AE109=0,"No timing entered",IF(ABS($AF109)&lt;='Lists &amp; Settings'!$B$5,"Within range",IF($AF109&gt;0,"Over planned","Under planned")))))</f>
        <v/>
      </c>
      <c r="AH109" s="36">
        <f>IF($A109="","",IF(COUNTA($A109,$B109,$C109,$G109,$H109,$K109,$L109,$Y109,$AA109)=9,"Complete","Missing required fields"))</f>
        <v/>
      </c>
      <c r="AI109" s="36">
        <f>IF($A109="","",IF($AA109="Archived","",IF($AB109="","No review date",IF($AB109&lt;'Lists &amp; Settings'!$B$3,"Overdue",IF($AB109&lt;='Lists &amp; Settings'!$B$3+'Lists &amp; Settings'!$B$6,"Due soon","Current")))))</f>
        <v/>
      </c>
    </row>
    <row r="110" ht="22" customHeight="1">
      <c r="A110" s="32" t="n"/>
      <c r="B110" s="32" t="n"/>
      <c r="C110" s="32" t="n"/>
      <c r="D110" s="33" t="n"/>
      <c r="E110" s="33" t="n"/>
      <c r="F110" s="32" t="n"/>
      <c r="G110" s="34" t="n"/>
      <c r="H110" s="33" t="n"/>
      <c r="I110" s="33" t="n"/>
      <c r="J110" s="32" t="n"/>
      <c r="K110" s="32" t="n"/>
      <c r="L110" s="32" t="n"/>
      <c r="M110" s="32" t="n"/>
      <c r="N110" s="32" t="n"/>
      <c r="O110" s="33" t="n"/>
      <c r="P110" s="32" t="n"/>
      <c r="Q110" s="33" t="n"/>
      <c r="R110" s="32" t="n"/>
      <c r="S110" s="33" t="n"/>
      <c r="T110" s="32" t="n"/>
      <c r="U110" s="33" t="n"/>
      <c r="V110" s="32" t="n"/>
      <c r="W110" s="33" t="n"/>
      <c r="X110" s="32" t="n"/>
      <c r="Y110" s="32" t="n"/>
      <c r="Z110" s="32" t="n"/>
      <c r="AA110" s="33" t="n"/>
      <c r="AB110" s="34" t="n"/>
      <c r="AC110" s="34" t="n"/>
      <c r="AD110" s="32" t="n"/>
      <c r="AE110" s="35">
        <f>IF($A110="","",SUM($O110,$Q110,$S110,$U110,$W110))</f>
        <v/>
      </c>
      <c r="AF110" s="35">
        <f>IF(OR($A110="",$H110=""),"",$AE110-$H110)</f>
        <v/>
      </c>
      <c r="AG110" s="36">
        <f>IF($A110="","",IF($H110="","Missing duration",IF($AE110=0,"No timing entered",IF(ABS($AF110)&lt;='Lists &amp; Settings'!$B$5,"Within range",IF($AF110&gt;0,"Over planned","Under planned")))))</f>
        <v/>
      </c>
      <c r="AH110" s="36">
        <f>IF($A110="","",IF(COUNTA($A110,$B110,$C110,$G110,$H110,$K110,$L110,$Y110,$AA110)=9,"Complete","Missing required fields"))</f>
        <v/>
      </c>
      <c r="AI110" s="36">
        <f>IF($A110="","",IF($AA110="Archived","",IF($AB110="","No review date",IF($AB110&lt;'Lists &amp; Settings'!$B$3,"Overdue",IF($AB110&lt;='Lists &amp; Settings'!$B$3+'Lists &amp; Settings'!$B$6,"Due soon","Current")))))</f>
        <v/>
      </c>
    </row>
    <row r="111" ht="22" customHeight="1">
      <c r="A111" s="32" t="n"/>
      <c r="B111" s="32" t="n"/>
      <c r="C111" s="32" t="n"/>
      <c r="D111" s="33" t="n"/>
      <c r="E111" s="33" t="n"/>
      <c r="F111" s="32" t="n"/>
      <c r="G111" s="34" t="n"/>
      <c r="H111" s="33" t="n"/>
      <c r="I111" s="33" t="n"/>
      <c r="J111" s="32" t="n"/>
      <c r="K111" s="32" t="n"/>
      <c r="L111" s="32" t="n"/>
      <c r="M111" s="32" t="n"/>
      <c r="N111" s="32" t="n"/>
      <c r="O111" s="33" t="n"/>
      <c r="P111" s="32" t="n"/>
      <c r="Q111" s="33" t="n"/>
      <c r="R111" s="32" t="n"/>
      <c r="S111" s="33" t="n"/>
      <c r="T111" s="32" t="n"/>
      <c r="U111" s="33" t="n"/>
      <c r="V111" s="32" t="n"/>
      <c r="W111" s="33" t="n"/>
      <c r="X111" s="32" t="n"/>
      <c r="Y111" s="32" t="n"/>
      <c r="Z111" s="32" t="n"/>
      <c r="AA111" s="33" t="n"/>
      <c r="AB111" s="34" t="n"/>
      <c r="AC111" s="34" t="n"/>
      <c r="AD111" s="32" t="n"/>
      <c r="AE111" s="35">
        <f>IF($A111="","",SUM($O111,$Q111,$S111,$U111,$W111))</f>
        <v/>
      </c>
      <c r="AF111" s="35">
        <f>IF(OR($A111="",$H111=""),"",$AE111-$H111)</f>
        <v/>
      </c>
      <c r="AG111" s="36">
        <f>IF($A111="","",IF($H111="","Missing duration",IF($AE111=0,"No timing entered",IF(ABS($AF111)&lt;='Lists &amp; Settings'!$B$5,"Within range",IF($AF111&gt;0,"Over planned","Under planned")))))</f>
        <v/>
      </c>
      <c r="AH111" s="36">
        <f>IF($A111="","",IF(COUNTA($A111,$B111,$C111,$G111,$H111,$K111,$L111,$Y111,$AA111)=9,"Complete","Missing required fields"))</f>
        <v/>
      </c>
      <c r="AI111" s="36">
        <f>IF($A111="","",IF($AA111="Archived","",IF($AB111="","No review date",IF($AB111&lt;'Lists &amp; Settings'!$B$3,"Overdue",IF($AB111&lt;='Lists &amp; Settings'!$B$3+'Lists &amp; Settings'!$B$6,"Due soon","Current")))))</f>
        <v/>
      </c>
    </row>
    <row r="112" ht="22" customHeight="1">
      <c r="A112" s="32" t="n"/>
      <c r="B112" s="32" t="n"/>
      <c r="C112" s="32" t="n"/>
      <c r="D112" s="33" t="n"/>
      <c r="E112" s="33" t="n"/>
      <c r="F112" s="32" t="n"/>
      <c r="G112" s="34" t="n"/>
      <c r="H112" s="33" t="n"/>
      <c r="I112" s="33" t="n"/>
      <c r="J112" s="32" t="n"/>
      <c r="K112" s="32" t="n"/>
      <c r="L112" s="32" t="n"/>
      <c r="M112" s="32" t="n"/>
      <c r="N112" s="32" t="n"/>
      <c r="O112" s="33" t="n"/>
      <c r="P112" s="32" t="n"/>
      <c r="Q112" s="33" t="n"/>
      <c r="R112" s="32" t="n"/>
      <c r="S112" s="33" t="n"/>
      <c r="T112" s="32" t="n"/>
      <c r="U112" s="33" t="n"/>
      <c r="V112" s="32" t="n"/>
      <c r="W112" s="33" t="n"/>
      <c r="X112" s="32" t="n"/>
      <c r="Y112" s="32" t="n"/>
      <c r="Z112" s="32" t="n"/>
      <c r="AA112" s="33" t="n"/>
      <c r="AB112" s="34" t="n"/>
      <c r="AC112" s="34" t="n"/>
      <c r="AD112" s="32" t="n"/>
      <c r="AE112" s="35">
        <f>IF($A112="","",SUM($O112,$Q112,$S112,$U112,$W112))</f>
        <v/>
      </c>
      <c r="AF112" s="35">
        <f>IF(OR($A112="",$H112=""),"",$AE112-$H112)</f>
        <v/>
      </c>
      <c r="AG112" s="36">
        <f>IF($A112="","",IF($H112="","Missing duration",IF($AE112=0,"No timing entered",IF(ABS($AF112)&lt;='Lists &amp; Settings'!$B$5,"Within range",IF($AF112&gt;0,"Over planned","Under planned")))))</f>
        <v/>
      </c>
      <c r="AH112" s="36">
        <f>IF($A112="","",IF(COUNTA($A112,$B112,$C112,$G112,$H112,$K112,$L112,$Y112,$AA112)=9,"Complete","Missing required fields"))</f>
        <v/>
      </c>
      <c r="AI112" s="36">
        <f>IF($A112="","",IF($AA112="Archived","",IF($AB112="","No review date",IF($AB112&lt;'Lists &amp; Settings'!$B$3,"Overdue",IF($AB112&lt;='Lists &amp; Settings'!$B$3+'Lists &amp; Settings'!$B$6,"Due soon","Current")))))</f>
        <v/>
      </c>
    </row>
    <row r="113" ht="22" customHeight="1">
      <c r="A113" s="32" t="n"/>
      <c r="B113" s="32" t="n"/>
      <c r="C113" s="32" t="n"/>
      <c r="D113" s="33" t="n"/>
      <c r="E113" s="33" t="n"/>
      <c r="F113" s="32" t="n"/>
      <c r="G113" s="34" t="n"/>
      <c r="H113" s="33" t="n"/>
      <c r="I113" s="33" t="n"/>
      <c r="J113" s="32" t="n"/>
      <c r="K113" s="32" t="n"/>
      <c r="L113" s="32" t="n"/>
      <c r="M113" s="32" t="n"/>
      <c r="N113" s="32" t="n"/>
      <c r="O113" s="33" t="n"/>
      <c r="P113" s="32" t="n"/>
      <c r="Q113" s="33" t="n"/>
      <c r="R113" s="32" t="n"/>
      <c r="S113" s="33" t="n"/>
      <c r="T113" s="32" t="n"/>
      <c r="U113" s="33" t="n"/>
      <c r="V113" s="32" t="n"/>
      <c r="W113" s="33" t="n"/>
      <c r="X113" s="32" t="n"/>
      <c r="Y113" s="32" t="n"/>
      <c r="Z113" s="32" t="n"/>
      <c r="AA113" s="33" t="n"/>
      <c r="AB113" s="34" t="n"/>
      <c r="AC113" s="34" t="n"/>
      <c r="AD113" s="32" t="n"/>
      <c r="AE113" s="35">
        <f>IF($A113="","",SUM($O113,$Q113,$S113,$U113,$W113))</f>
        <v/>
      </c>
      <c r="AF113" s="35">
        <f>IF(OR($A113="",$H113=""),"",$AE113-$H113)</f>
        <v/>
      </c>
      <c r="AG113" s="36">
        <f>IF($A113="","",IF($H113="","Missing duration",IF($AE113=0,"No timing entered",IF(ABS($AF113)&lt;='Lists &amp; Settings'!$B$5,"Within range",IF($AF113&gt;0,"Over planned","Under planned")))))</f>
        <v/>
      </c>
      <c r="AH113" s="36">
        <f>IF($A113="","",IF(COUNTA($A113,$B113,$C113,$G113,$H113,$K113,$L113,$Y113,$AA113)=9,"Complete","Missing required fields"))</f>
        <v/>
      </c>
      <c r="AI113" s="36">
        <f>IF($A113="","",IF($AA113="Archived","",IF($AB113="","No review date",IF($AB113&lt;'Lists &amp; Settings'!$B$3,"Overdue",IF($AB113&lt;='Lists &amp; Settings'!$B$3+'Lists &amp; Settings'!$B$6,"Due soon","Current")))))</f>
        <v/>
      </c>
    </row>
    <row r="114" ht="22" customHeight="1">
      <c r="A114" s="32" t="n"/>
      <c r="B114" s="32" t="n"/>
      <c r="C114" s="32" t="n"/>
      <c r="D114" s="33" t="n"/>
      <c r="E114" s="33" t="n"/>
      <c r="F114" s="32" t="n"/>
      <c r="G114" s="34" t="n"/>
      <c r="H114" s="33" t="n"/>
      <c r="I114" s="33" t="n"/>
      <c r="J114" s="32" t="n"/>
      <c r="K114" s="32" t="n"/>
      <c r="L114" s="32" t="n"/>
      <c r="M114" s="32" t="n"/>
      <c r="N114" s="32" t="n"/>
      <c r="O114" s="33" t="n"/>
      <c r="P114" s="32" t="n"/>
      <c r="Q114" s="33" t="n"/>
      <c r="R114" s="32" t="n"/>
      <c r="S114" s="33" t="n"/>
      <c r="T114" s="32" t="n"/>
      <c r="U114" s="33" t="n"/>
      <c r="V114" s="32" t="n"/>
      <c r="W114" s="33" t="n"/>
      <c r="X114" s="32" t="n"/>
      <c r="Y114" s="32" t="n"/>
      <c r="Z114" s="32" t="n"/>
      <c r="AA114" s="33" t="n"/>
      <c r="AB114" s="34" t="n"/>
      <c r="AC114" s="34" t="n"/>
      <c r="AD114" s="32" t="n"/>
      <c r="AE114" s="35">
        <f>IF($A114="","",SUM($O114,$Q114,$S114,$U114,$W114))</f>
        <v/>
      </c>
      <c r="AF114" s="35">
        <f>IF(OR($A114="",$H114=""),"",$AE114-$H114)</f>
        <v/>
      </c>
      <c r="AG114" s="36">
        <f>IF($A114="","",IF($H114="","Missing duration",IF($AE114=0,"No timing entered",IF(ABS($AF114)&lt;='Lists &amp; Settings'!$B$5,"Within range",IF($AF114&gt;0,"Over planned","Under planned")))))</f>
        <v/>
      </c>
      <c r="AH114" s="36">
        <f>IF($A114="","",IF(COUNTA($A114,$B114,$C114,$G114,$H114,$K114,$L114,$Y114,$AA114)=9,"Complete","Missing required fields"))</f>
        <v/>
      </c>
      <c r="AI114" s="36">
        <f>IF($A114="","",IF($AA114="Archived","",IF($AB114="","No review date",IF($AB114&lt;'Lists &amp; Settings'!$B$3,"Overdue",IF($AB114&lt;='Lists &amp; Settings'!$B$3+'Lists &amp; Settings'!$B$6,"Due soon","Current")))))</f>
        <v/>
      </c>
    </row>
    <row r="115" ht="22" customHeight="1">
      <c r="A115" s="32" t="n"/>
      <c r="B115" s="32" t="n"/>
      <c r="C115" s="32" t="n"/>
      <c r="D115" s="33" t="n"/>
      <c r="E115" s="33" t="n"/>
      <c r="F115" s="32" t="n"/>
      <c r="G115" s="34" t="n"/>
      <c r="H115" s="33" t="n"/>
      <c r="I115" s="33" t="n"/>
      <c r="J115" s="32" t="n"/>
      <c r="K115" s="32" t="n"/>
      <c r="L115" s="32" t="n"/>
      <c r="M115" s="32" t="n"/>
      <c r="N115" s="32" t="n"/>
      <c r="O115" s="33" t="n"/>
      <c r="P115" s="32" t="n"/>
      <c r="Q115" s="33" t="n"/>
      <c r="R115" s="32" t="n"/>
      <c r="S115" s="33" t="n"/>
      <c r="T115" s="32" t="n"/>
      <c r="U115" s="33" t="n"/>
      <c r="V115" s="32" t="n"/>
      <c r="W115" s="33" t="n"/>
      <c r="X115" s="32" t="n"/>
      <c r="Y115" s="32" t="n"/>
      <c r="Z115" s="32" t="n"/>
      <c r="AA115" s="33" t="n"/>
      <c r="AB115" s="34" t="n"/>
      <c r="AC115" s="34" t="n"/>
      <c r="AD115" s="32" t="n"/>
      <c r="AE115" s="35">
        <f>IF($A115="","",SUM($O115,$Q115,$S115,$U115,$W115))</f>
        <v/>
      </c>
      <c r="AF115" s="35">
        <f>IF(OR($A115="",$H115=""),"",$AE115-$H115)</f>
        <v/>
      </c>
      <c r="AG115" s="36">
        <f>IF($A115="","",IF($H115="","Missing duration",IF($AE115=0,"No timing entered",IF(ABS($AF115)&lt;='Lists &amp; Settings'!$B$5,"Within range",IF($AF115&gt;0,"Over planned","Under planned")))))</f>
        <v/>
      </c>
      <c r="AH115" s="36">
        <f>IF($A115="","",IF(COUNTA($A115,$B115,$C115,$G115,$H115,$K115,$L115,$Y115,$AA115)=9,"Complete","Missing required fields"))</f>
        <v/>
      </c>
      <c r="AI115" s="36">
        <f>IF($A115="","",IF($AA115="Archived","",IF($AB115="","No review date",IF($AB115&lt;'Lists &amp; Settings'!$B$3,"Overdue",IF($AB115&lt;='Lists &amp; Settings'!$B$3+'Lists &amp; Settings'!$B$6,"Due soon","Current")))))</f>
        <v/>
      </c>
    </row>
    <row r="116" ht="22" customHeight="1">
      <c r="A116" s="32" t="n"/>
      <c r="B116" s="32" t="n"/>
      <c r="C116" s="32" t="n"/>
      <c r="D116" s="33" t="n"/>
      <c r="E116" s="33" t="n"/>
      <c r="F116" s="32" t="n"/>
      <c r="G116" s="34" t="n"/>
      <c r="H116" s="33" t="n"/>
      <c r="I116" s="33" t="n"/>
      <c r="J116" s="32" t="n"/>
      <c r="K116" s="32" t="n"/>
      <c r="L116" s="32" t="n"/>
      <c r="M116" s="32" t="n"/>
      <c r="N116" s="32" t="n"/>
      <c r="O116" s="33" t="n"/>
      <c r="P116" s="32" t="n"/>
      <c r="Q116" s="33" t="n"/>
      <c r="R116" s="32" t="n"/>
      <c r="S116" s="33" t="n"/>
      <c r="T116" s="32" t="n"/>
      <c r="U116" s="33" t="n"/>
      <c r="V116" s="32" t="n"/>
      <c r="W116" s="33" t="n"/>
      <c r="X116" s="32" t="n"/>
      <c r="Y116" s="32" t="n"/>
      <c r="Z116" s="32" t="n"/>
      <c r="AA116" s="33" t="n"/>
      <c r="AB116" s="34" t="n"/>
      <c r="AC116" s="34" t="n"/>
      <c r="AD116" s="32" t="n"/>
      <c r="AE116" s="35">
        <f>IF($A116="","",SUM($O116,$Q116,$S116,$U116,$W116))</f>
        <v/>
      </c>
      <c r="AF116" s="35">
        <f>IF(OR($A116="",$H116=""),"",$AE116-$H116)</f>
        <v/>
      </c>
      <c r="AG116" s="36">
        <f>IF($A116="","",IF($H116="","Missing duration",IF($AE116=0,"No timing entered",IF(ABS($AF116)&lt;='Lists &amp; Settings'!$B$5,"Within range",IF($AF116&gt;0,"Over planned","Under planned")))))</f>
        <v/>
      </c>
      <c r="AH116" s="36">
        <f>IF($A116="","",IF(COUNTA($A116,$B116,$C116,$G116,$H116,$K116,$L116,$Y116,$AA116)=9,"Complete","Missing required fields"))</f>
        <v/>
      </c>
      <c r="AI116" s="36">
        <f>IF($A116="","",IF($AA116="Archived","",IF($AB116="","No review date",IF($AB116&lt;'Lists &amp; Settings'!$B$3,"Overdue",IF($AB116&lt;='Lists &amp; Settings'!$B$3+'Lists &amp; Settings'!$B$6,"Due soon","Current")))))</f>
        <v/>
      </c>
    </row>
    <row r="117" ht="22" customHeight="1">
      <c r="A117" s="32" t="n"/>
      <c r="B117" s="32" t="n"/>
      <c r="C117" s="32" t="n"/>
      <c r="D117" s="33" t="n"/>
      <c r="E117" s="33" t="n"/>
      <c r="F117" s="32" t="n"/>
      <c r="G117" s="34" t="n"/>
      <c r="H117" s="33" t="n"/>
      <c r="I117" s="33" t="n"/>
      <c r="J117" s="32" t="n"/>
      <c r="K117" s="32" t="n"/>
      <c r="L117" s="32" t="n"/>
      <c r="M117" s="32" t="n"/>
      <c r="N117" s="32" t="n"/>
      <c r="O117" s="33" t="n"/>
      <c r="P117" s="32" t="n"/>
      <c r="Q117" s="33" t="n"/>
      <c r="R117" s="32" t="n"/>
      <c r="S117" s="33" t="n"/>
      <c r="T117" s="32" t="n"/>
      <c r="U117" s="33" t="n"/>
      <c r="V117" s="32" t="n"/>
      <c r="W117" s="33" t="n"/>
      <c r="X117" s="32" t="n"/>
      <c r="Y117" s="32" t="n"/>
      <c r="Z117" s="32" t="n"/>
      <c r="AA117" s="33" t="n"/>
      <c r="AB117" s="34" t="n"/>
      <c r="AC117" s="34" t="n"/>
      <c r="AD117" s="32" t="n"/>
      <c r="AE117" s="35">
        <f>IF($A117="","",SUM($O117,$Q117,$S117,$U117,$W117))</f>
        <v/>
      </c>
      <c r="AF117" s="35">
        <f>IF(OR($A117="",$H117=""),"",$AE117-$H117)</f>
        <v/>
      </c>
      <c r="AG117" s="36">
        <f>IF($A117="","",IF($H117="","Missing duration",IF($AE117=0,"No timing entered",IF(ABS($AF117)&lt;='Lists &amp; Settings'!$B$5,"Within range",IF($AF117&gt;0,"Over planned","Under planned")))))</f>
        <v/>
      </c>
      <c r="AH117" s="36">
        <f>IF($A117="","",IF(COUNTA($A117,$B117,$C117,$G117,$H117,$K117,$L117,$Y117,$AA117)=9,"Complete","Missing required fields"))</f>
        <v/>
      </c>
      <c r="AI117" s="36">
        <f>IF($A117="","",IF($AA117="Archived","",IF($AB117="","No review date",IF($AB117&lt;'Lists &amp; Settings'!$B$3,"Overdue",IF($AB117&lt;='Lists &amp; Settings'!$B$3+'Lists &amp; Settings'!$B$6,"Due soon","Current")))))</f>
        <v/>
      </c>
    </row>
    <row r="118" ht="22" customHeight="1">
      <c r="A118" s="32" t="n"/>
      <c r="B118" s="32" t="n"/>
      <c r="C118" s="32" t="n"/>
      <c r="D118" s="33" t="n"/>
      <c r="E118" s="33" t="n"/>
      <c r="F118" s="32" t="n"/>
      <c r="G118" s="34" t="n"/>
      <c r="H118" s="33" t="n"/>
      <c r="I118" s="33" t="n"/>
      <c r="J118" s="32" t="n"/>
      <c r="K118" s="32" t="n"/>
      <c r="L118" s="32" t="n"/>
      <c r="M118" s="32" t="n"/>
      <c r="N118" s="32" t="n"/>
      <c r="O118" s="33" t="n"/>
      <c r="P118" s="32" t="n"/>
      <c r="Q118" s="33" t="n"/>
      <c r="R118" s="32" t="n"/>
      <c r="S118" s="33" t="n"/>
      <c r="T118" s="32" t="n"/>
      <c r="U118" s="33" t="n"/>
      <c r="V118" s="32" t="n"/>
      <c r="W118" s="33" t="n"/>
      <c r="X118" s="32" t="n"/>
      <c r="Y118" s="32" t="n"/>
      <c r="Z118" s="32" t="n"/>
      <c r="AA118" s="33" t="n"/>
      <c r="AB118" s="34" t="n"/>
      <c r="AC118" s="34" t="n"/>
      <c r="AD118" s="32" t="n"/>
      <c r="AE118" s="35">
        <f>IF($A118="","",SUM($O118,$Q118,$S118,$U118,$W118))</f>
        <v/>
      </c>
      <c r="AF118" s="35">
        <f>IF(OR($A118="",$H118=""),"",$AE118-$H118)</f>
        <v/>
      </c>
      <c r="AG118" s="36">
        <f>IF($A118="","",IF($H118="","Missing duration",IF($AE118=0,"No timing entered",IF(ABS($AF118)&lt;='Lists &amp; Settings'!$B$5,"Within range",IF($AF118&gt;0,"Over planned","Under planned")))))</f>
        <v/>
      </c>
      <c r="AH118" s="36">
        <f>IF($A118="","",IF(COUNTA($A118,$B118,$C118,$G118,$H118,$K118,$L118,$Y118,$AA118)=9,"Complete","Missing required fields"))</f>
        <v/>
      </c>
      <c r="AI118" s="36">
        <f>IF($A118="","",IF($AA118="Archived","",IF($AB118="","No review date",IF($AB118&lt;'Lists &amp; Settings'!$B$3,"Overdue",IF($AB118&lt;='Lists &amp; Settings'!$B$3+'Lists &amp; Settings'!$B$6,"Due soon","Current")))))</f>
        <v/>
      </c>
    </row>
    <row r="119" ht="22" customHeight="1">
      <c r="A119" s="32" t="n"/>
      <c r="B119" s="32" t="n"/>
      <c r="C119" s="32" t="n"/>
      <c r="D119" s="33" t="n"/>
      <c r="E119" s="33" t="n"/>
      <c r="F119" s="32" t="n"/>
      <c r="G119" s="34" t="n"/>
      <c r="H119" s="33" t="n"/>
      <c r="I119" s="33" t="n"/>
      <c r="J119" s="32" t="n"/>
      <c r="K119" s="32" t="n"/>
      <c r="L119" s="32" t="n"/>
      <c r="M119" s="32" t="n"/>
      <c r="N119" s="32" t="n"/>
      <c r="O119" s="33" t="n"/>
      <c r="P119" s="32" t="n"/>
      <c r="Q119" s="33" t="n"/>
      <c r="R119" s="32" t="n"/>
      <c r="S119" s="33" t="n"/>
      <c r="T119" s="32" t="n"/>
      <c r="U119" s="33" t="n"/>
      <c r="V119" s="32" t="n"/>
      <c r="W119" s="33" t="n"/>
      <c r="X119" s="32" t="n"/>
      <c r="Y119" s="32" t="n"/>
      <c r="Z119" s="32" t="n"/>
      <c r="AA119" s="33" t="n"/>
      <c r="AB119" s="34" t="n"/>
      <c r="AC119" s="34" t="n"/>
      <c r="AD119" s="32" t="n"/>
      <c r="AE119" s="35">
        <f>IF($A119="","",SUM($O119,$Q119,$S119,$U119,$W119))</f>
        <v/>
      </c>
      <c r="AF119" s="35">
        <f>IF(OR($A119="",$H119=""),"",$AE119-$H119)</f>
        <v/>
      </c>
      <c r="AG119" s="36">
        <f>IF($A119="","",IF($H119="","Missing duration",IF($AE119=0,"No timing entered",IF(ABS($AF119)&lt;='Lists &amp; Settings'!$B$5,"Within range",IF($AF119&gt;0,"Over planned","Under planned")))))</f>
        <v/>
      </c>
      <c r="AH119" s="36">
        <f>IF($A119="","",IF(COUNTA($A119,$B119,$C119,$G119,$H119,$K119,$L119,$Y119,$AA119)=9,"Complete","Missing required fields"))</f>
        <v/>
      </c>
      <c r="AI119" s="36">
        <f>IF($A119="","",IF($AA119="Archived","",IF($AB119="","No review date",IF($AB119&lt;'Lists &amp; Settings'!$B$3,"Overdue",IF($AB119&lt;='Lists &amp; Settings'!$B$3+'Lists &amp; Settings'!$B$6,"Due soon","Current")))))</f>
        <v/>
      </c>
    </row>
    <row r="120" ht="22" customHeight="1">
      <c r="A120" s="32" t="n"/>
      <c r="B120" s="32" t="n"/>
      <c r="C120" s="32" t="n"/>
      <c r="D120" s="33" t="n"/>
      <c r="E120" s="33" t="n"/>
      <c r="F120" s="32" t="n"/>
      <c r="G120" s="34" t="n"/>
      <c r="H120" s="33" t="n"/>
      <c r="I120" s="33" t="n"/>
      <c r="J120" s="32" t="n"/>
      <c r="K120" s="32" t="n"/>
      <c r="L120" s="32" t="n"/>
      <c r="M120" s="32" t="n"/>
      <c r="N120" s="32" t="n"/>
      <c r="O120" s="33" t="n"/>
      <c r="P120" s="32" t="n"/>
      <c r="Q120" s="33" t="n"/>
      <c r="R120" s="32" t="n"/>
      <c r="S120" s="33" t="n"/>
      <c r="T120" s="32" t="n"/>
      <c r="U120" s="33" t="n"/>
      <c r="V120" s="32" t="n"/>
      <c r="W120" s="33" t="n"/>
      <c r="X120" s="32" t="n"/>
      <c r="Y120" s="32" t="n"/>
      <c r="Z120" s="32" t="n"/>
      <c r="AA120" s="33" t="n"/>
      <c r="AB120" s="34" t="n"/>
      <c r="AC120" s="34" t="n"/>
      <c r="AD120" s="32" t="n"/>
      <c r="AE120" s="35">
        <f>IF($A120="","",SUM($O120,$Q120,$S120,$U120,$W120))</f>
        <v/>
      </c>
      <c r="AF120" s="35">
        <f>IF(OR($A120="",$H120=""),"",$AE120-$H120)</f>
        <v/>
      </c>
      <c r="AG120" s="36">
        <f>IF($A120="","",IF($H120="","Missing duration",IF($AE120=0,"No timing entered",IF(ABS($AF120)&lt;='Lists &amp; Settings'!$B$5,"Within range",IF($AF120&gt;0,"Over planned","Under planned")))))</f>
        <v/>
      </c>
      <c r="AH120" s="36">
        <f>IF($A120="","",IF(COUNTA($A120,$B120,$C120,$G120,$H120,$K120,$L120,$Y120,$AA120)=9,"Complete","Missing required fields"))</f>
        <v/>
      </c>
      <c r="AI120" s="36">
        <f>IF($A120="","",IF($AA120="Archived","",IF($AB120="","No review date",IF($AB120&lt;'Lists &amp; Settings'!$B$3,"Overdue",IF($AB120&lt;='Lists &amp; Settings'!$B$3+'Lists &amp; Settings'!$B$6,"Due soon","Current")))))</f>
        <v/>
      </c>
    </row>
    <row r="121" ht="22" customHeight="1">
      <c r="A121" s="32" t="n"/>
      <c r="B121" s="32" t="n"/>
      <c r="C121" s="32" t="n"/>
      <c r="D121" s="33" t="n"/>
      <c r="E121" s="33" t="n"/>
      <c r="F121" s="32" t="n"/>
      <c r="G121" s="34" t="n"/>
      <c r="H121" s="33" t="n"/>
      <c r="I121" s="33" t="n"/>
      <c r="J121" s="32" t="n"/>
      <c r="K121" s="32" t="n"/>
      <c r="L121" s="32" t="n"/>
      <c r="M121" s="32" t="n"/>
      <c r="N121" s="32" t="n"/>
      <c r="O121" s="33" t="n"/>
      <c r="P121" s="32" t="n"/>
      <c r="Q121" s="33" t="n"/>
      <c r="R121" s="32" t="n"/>
      <c r="S121" s="33" t="n"/>
      <c r="T121" s="32" t="n"/>
      <c r="U121" s="33" t="n"/>
      <c r="V121" s="32" t="n"/>
      <c r="W121" s="33" t="n"/>
      <c r="X121" s="32" t="n"/>
      <c r="Y121" s="32" t="n"/>
      <c r="Z121" s="32" t="n"/>
      <c r="AA121" s="33" t="n"/>
      <c r="AB121" s="34" t="n"/>
      <c r="AC121" s="34" t="n"/>
      <c r="AD121" s="32" t="n"/>
      <c r="AE121" s="35">
        <f>IF($A121="","",SUM($O121,$Q121,$S121,$U121,$W121))</f>
        <v/>
      </c>
      <c r="AF121" s="35">
        <f>IF(OR($A121="",$H121=""),"",$AE121-$H121)</f>
        <v/>
      </c>
      <c r="AG121" s="36">
        <f>IF($A121="","",IF($H121="","Missing duration",IF($AE121=0,"No timing entered",IF(ABS($AF121)&lt;='Lists &amp; Settings'!$B$5,"Within range",IF($AF121&gt;0,"Over planned","Under planned")))))</f>
        <v/>
      </c>
      <c r="AH121" s="36">
        <f>IF($A121="","",IF(COUNTA($A121,$B121,$C121,$G121,$H121,$K121,$L121,$Y121,$AA121)=9,"Complete","Missing required fields"))</f>
        <v/>
      </c>
      <c r="AI121" s="36">
        <f>IF($A121="","",IF($AA121="Archived","",IF($AB121="","No review date",IF($AB121&lt;'Lists &amp; Settings'!$B$3,"Overdue",IF($AB121&lt;='Lists &amp; Settings'!$B$3+'Lists &amp; Settings'!$B$6,"Due soon","Current")))))</f>
        <v/>
      </c>
    </row>
    <row r="122" ht="22" customHeight="1">
      <c r="A122" s="32" t="n"/>
      <c r="B122" s="32" t="n"/>
      <c r="C122" s="32" t="n"/>
      <c r="D122" s="33" t="n"/>
      <c r="E122" s="33" t="n"/>
      <c r="F122" s="32" t="n"/>
      <c r="G122" s="34" t="n"/>
      <c r="H122" s="33" t="n"/>
      <c r="I122" s="33" t="n"/>
      <c r="J122" s="32" t="n"/>
      <c r="K122" s="32" t="n"/>
      <c r="L122" s="32" t="n"/>
      <c r="M122" s="32" t="n"/>
      <c r="N122" s="32" t="n"/>
      <c r="O122" s="33" t="n"/>
      <c r="P122" s="32" t="n"/>
      <c r="Q122" s="33" t="n"/>
      <c r="R122" s="32" t="n"/>
      <c r="S122" s="33" t="n"/>
      <c r="T122" s="32" t="n"/>
      <c r="U122" s="33" t="n"/>
      <c r="V122" s="32" t="n"/>
      <c r="W122" s="33" t="n"/>
      <c r="X122" s="32" t="n"/>
      <c r="Y122" s="32" t="n"/>
      <c r="Z122" s="32" t="n"/>
      <c r="AA122" s="33" t="n"/>
      <c r="AB122" s="34" t="n"/>
      <c r="AC122" s="34" t="n"/>
      <c r="AD122" s="32" t="n"/>
      <c r="AE122" s="35">
        <f>IF($A122="","",SUM($O122,$Q122,$S122,$U122,$W122))</f>
        <v/>
      </c>
      <c r="AF122" s="35">
        <f>IF(OR($A122="",$H122=""),"",$AE122-$H122)</f>
        <v/>
      </c>
      <c r="AG122" s="36">
        <f>IF($A122="","",IF($H122="","Missing duration",IF($AE122=0,"No timing entered",IF(ABS($AF122)&lt;='Lists &amp; Settings'!$B$5,"Within range",IF($AF122&gt;0,"Over planned","Under planned")))))</f>
        <v/>
      </c>
      <c r="AH122" s="36">
        <f>IF($A122="","",IF(COUNTA($A122,$B122,$C122,$G122,$H122,$K122,$L122,$Y122,$AA122)=9,"Complete","Missing required fields"))</f>
        <v/>
      </c>
      <c r="AI122" s="36">
        <f>IF($A122="","",IF($AA122="Archived","",IF($AB122="","No review date",IF($AB122&lt;'Lists &amp; Settings'!$B$3,"Overdue",IF($AB122&lt;='Lists &amp; Settings'!$B$3+'Lists &amp; Settings'!$B$6,"Due soon","Current")))))</f>
        <v/>
      </c>
    </row>
    <row r="123" ht="22" customHeight="1">
      <c r="A123" s="32" t="n"/>
      <c r="B123" s="32" t="n"/>
      <c r="C123" s="32" t="n"/>
      <c r="D123" s="33" t="n"/>
      <c r="E123" s="33" t="n"/>
      <c r="F123" s="32" t="n"/>
      <c r="G123" s="34" t="n"/>
      <c r="H123" s="33" t="n"/>
      <c r="I123" s="33" t="n"/>
      <c r="J123" s="32" t="n"/>
      <c r="K123" s="32" t="n"/>
      <c r="L123" s="32" t="n"/>
      <c r="M123" s="32" t="n"/>
      <c r="N123" s="32" t="n"/>
      <c r="O123" s="33" t="n"/>
      <c r="P123" s="32" t="n"/>
      <c r="Q123" s="33" t="n"/>
      <c r="R123" s="32" t="n"/>
      <c r="S123" s="33" t="n"/>
      <c r="T123" s="32" t="n"/>
      <c r="U123" s="33" t="n"/>
      <c r="V123" s="32" t="n"/>
      <c r="W123" s="33" t="n"/>
      <c r="X123" s="32" t="n"/>
      <c r="Y123" s="32" t="n"/>
      <c r="Z123" s="32" t="n"/>
      <c r="AA123" s="33" t="n"/>
      <c r="AB123" s="34" t="n"/>
      <c r="AC123" s="34" t="n"/>
      <c r="AD123" s="32" t="n"/>
      <c r="AE123" s="35">
        <f>IF($A123="","",SUM($O123,$Q123,$S123,$U123,$W123))</f>
        <v/>
      </c>
      <c r="AF123" s="35">
        <f>IF(OR($A123="",$H123=""),"",$AE123-$H123)</f>
        <v/>
      </c>
      <c r="AG123" s="36">
        <f>IF($A123="","",IF($H123="","Missing duration",IF($AE123=0,"No timing entered",IF(ABS($AF123)&lt;='Lists &amp; Settings'!$B$5,"Within range",IF($AF123&gt;0,"Over planned","Under planned")))))</f>
        <v/>
      </c>
      <c r="AH123" s="36">
        <f>IF($A123="","",IF(COUNTA($A123,$B123,$C123,$G123,$H123,$K123,$L123,$Y123,$AA123)=9,"Complete","Missing required fields"))</f>
        <v/>
      </c>
      <c r="AI123" s="36">
        <f>IF($A123="","",IF($AA123="Archived","",IF($AB123="","No review date",IF($AB123&lt;'Lists &amp; Settings'!$B$3,"Overdue",IF($AB123&lt;='Lists &amp; Settings'!$B$3+'Lists &amp; Settings'!$B$6,"Due soon","Current")))))</f>
        <v/>
      </c>
    </row>
    <row r="124" ht="22" customHeight="1">
      <c r="A124" s="32" t="n"/>
      <c r="B124" s="32" t="n"/>
      <c r="C124" s="32" t="n"/>
      <c r="D124" s="33" t="n"/>
      <c r="E124" s="33" t="n"/>
      <c r="F124" s="32" t="n"/>
      <c r="G124" s="34" t="n"/>
      <c r="H124" s="33" t="n"/>
      <c r="I124" s="33" t="n"/>
      <c r="J124" s="32" t="n"/>
      <c r="K124" s="32" t="n"/>
      <c r="L124" s="32" t="n"/>
      <c r="M124" s="32" t="n"/>
      <c r="N124" s="32" t="n"/>
      <c r="O124" s="33" t="n"/>
      <c r="P124" s="32" t="n"/>
      <c r="Q124" s="33" t="n"/>
      <c r="R124" s="32" t="n"/>
      <c r="S124" s="33" t="n"/>
      <c r="T124" s="32" t="n"/>
      <c r="U124" s="33" t="n"/>
      <c r="V124" s="32" t="n"/>
      <c r="W124" s="33" t="n"/>
      <c r="X124" s="32" t="n"/>
      <c r="Y124" s="32" t="n"/>
      <c r="Z124" s="32" t="n"/>
      <c r="AA124" s="33" t="n"/>
      <c r="AB124" s="34" t="n"/>
      <c r="AC124" s="34" t="n"/>
      <c r="AD124" s="32" t="n"/>
      <c r="AE124" s="35">
        <f>IF($A124="","",SUM($O124,$Q124,$S124,$U124,$W124))</f>
        <v/>
      </c>
      <c r="AF124" s="35">
        <f>IF(OR($A124="",$H124=""),"",$AE124-$H124)</f>
        <v/>
      </c>
      <c r="AG124" s="36">
        <f>IF($A124="","",IF($H124="","Missing duration",IF($AE124=0,"No timing entered",IF(ABS($AF124)&lt;='Lists &amp; Settings'!$B$5,"Within range",IF($AF124&gt;0,"Over planned","Under planned")))))</f>
        <v/>
      </c>
      <c r="AH124" s="36">
        <f>IF($A124="","",IF(COUNTA($A124,$B124,$C124,$G124,$H124,$K124,$L124,$Y124,$AA124)=9,"Complete","Missing required fields"))</f>
        <v/>
      </c>
      <c r="AI124" s="36">
        <f>IF($A124="","",IF($AA124="Archived","",IF($AB124="","No review date",IF($AB124&lt;'Lists &amp; Settings'!$B$3,"Overdue",IF($AB124&lt;='Lists &amp; Settings'!$B$3+'Lists &amp; Settings'!$B$6,"Due soon","Current")))))</f>
        <v/>
      </c>
    </row>
    <row r="125" ht="22" customHeight="1">
      <c r="A125" s="32" t="n"/>
      <c r="B125" s="32" t="n"/>
      <c r="C125" s="32" t="n"/>
      <c r="D125" s="33" t="n"/>
      <c r="E125" s="33" t="n"/>
      <c r="F125" s="32" t="n"/>
      <c r="G125" s="34" t="n"/>
      <c r="H125" s="33" t="n"/>
      <c r="I125" s="33" t="n"/>
      <c r="J125" s="32" t="n"/>
      <c r="K125" s="32" t="n"/>
      <c r="L125" s="32" t="n"/>
      <c r="M125" s="32" t="n"/>
      <c r="N125" s="32" t="n"/>
      <c r="O125" s="33" t="n"/>
      <c r="P125" s="32" t="n"/>
      <c r="Q125" s="33" t="n"/>
      <c r="R125" s="32" t="n"/>
      <c r="S125" s="33" t="n"/>
      <c r="T125" s="32" t="n"/>
      <c r="U125" s="33" t="n"/>
      <c r="V125" s="32" t="n"/>
      <c r="W125" s="33" t="n"/>
      <c r="X125" s="32" t="n"/>
      <c r="Y125" s="32" t="n"/>
      <c r="Z125" s="32" t="n"/>
      <c r="AA125" s="33" t="n"/>
      <c r="AB125" s="34" t="n"/>
      <c r="AC125" s="34" t="n"/>
      <c r="AD125" s="32" t="n"/>
      <c r="AE125" s="35">
        <f>IF($A125="","",SUM($O125,$Q125,$S125,$U125,$W125))</f>
        <v/>
      </c>
      <c r="AF125" s="35">
        <f>IF(OR($A125="",$H125=""),"",$AE125-$H125)</f>
        <v/>
      </c>
      <c r="AG125" s="36">
        <f>IF($A125="","",IF($H125="","Missing duration",IF($AE125=0,"No timing entered",IF(ABS($AF125)&lt;='Lists &amp; Settings'!$B$5,"Within range",IF($AF125&gt;0,"Over planned","Under planned")))))</f>
        <v/>
      </c>
      <c r="AH125" s="36">
        <f>IF($A125="","",IF(COUNTA($A125,$B125,$C125,$G125,$H125,$K125,$L125,$Y125,$AA125)=9,"Complete","Missing required fields"))</f>
        <v/>
      </c>
      <c r="AI125" s="36">
        <f>IF($A125="","",IF($AA125="Archived","",IF($AB125="","No review date",IF($AB125&lt;'Lists &amp; Settings'!$B$3,"Overdue",IF($AB125&lt;='Lists &amp; Settings'!$B$3+'Lists &amp; Settings'!$B$6,"Due soon","Current")))))</f>
        <v/>
      </c>
    </row>
    <row r="126" ht="22" customHeight="1">
      <c r="A126" s="32" t="n"/>
      <c r="B126" s="32" t="n"/>
      <c r="C126" s="32" t="n"/>
      <c r="D126" s="33" t="n"/>
      <c r="E126" s="33" t="n"/>
      <c r="F126" s="32" t="n"/>
      <c r="G126" s="34" t="n"/>
      <c r="H126" s="33" t="n"/>
      <c r="I126" s="33" t="n"/>
      <c r="J126" s="32" t="n"/>
      <c r="K126" s="32" t="n"/>
      <c r="L126" s="32" t="n"/>
      <c r="M126" s="32" t="n"/>
      <c r="N126" s="32" t="n"/>
      <c r="O126" s="33" t="n"/>
      <c r="P126" s="32" t="n"/>
      <c r="Q126" s="33" t="n"/>
      <c r="R126" s="32" t="n"/>
      <c r="S126" s="33" t="n"/>
      <c r="T126" s="32" t="n"/>
      <c r="U126" s="33" t="n"/>
      <c r="V126" s="32" t="n"/>
      <c r="W126" s="33" t="n"/>
      <c r="X126" s="32" t="n"/>
      <c r="Y126" s="32" t="n"/>
      <c r="Z126" s="32" t="n"/>
      <c r="AA126" s="33" t="n"/>
      <c r="AB126" s="34" t="n"/>
      <c r="AC126" s="34" t="n"/>
      <c r="AD126" s="32" t="n"/>
      <c r="AE126" s="35">
        <f>IF($A126="","",SUM($O126,$Q126,$S126,$U126,$W126))</f>
        <v/>
      </c>
      <c r="AF126" s="35">
        <f>IF(OR($A126="",$H126=""),"",$AE126-$H126)</f>
        <v/>
      </c>
      <c r="AG126" s="36">
        <f>IF($A126="","",IF($H126="","Missing duration",IF($AE126=0,"No timing entered",IF(ABS($AF126)&lt;='Lists &amp; Settings'!$B$5,"Within range",IF($AF126&gt;0,"Over planned","Under planned")))))</f>
        <v/>
      </c>
      <c r="AH126" s="36">
        <f>IF($A126="","",IF(COUNTA($A126,$B126,$C126,$G126,$H126,$K126,$L126,$Y126,$AA126)=9,"Complete","Missing required fields"))</f>
        <v/>
      </c>
      <c r="AI126" s="36">
        <f>IF($A126="","",IF($AA126="Archived","",IF($AB126="","No review date",IF($AB126&lt;'Lists &amp; Settings'!$B$3,"Overdue",IF($AB126&lt;='Lists &amp; Settings'!$B$3+'Lists &amp; Settings'!$B$6,"Due soon","Current")))))</f>
        <v/>
      </c>
    </row>
    <row r="127" ht="22" customHeight="1">
      <c r="A127" s="32" t="n"/>
      <c r="B127" s="32" t="n"/>
      <c r="C127" s="32" t="n"/>
      <c r="D127" s="33" t="n"/>
      <c r="E127" s="33" t="n"/>
      <c r="F127" s="32" t="n"/>
      <c r="G127" s="34" t="n"/>
      <c r="H127" s="33" t="n"/>
      <c r="I127" s="33" t="n"/>
      <c r="J127" s="32" t="n"/>
      <c r="K127" s="32" t="n"/>
      <c r="L127" s="32" t="n"/>
      <c r="M127" s="32" t="n"/>
      <c r="N127" s="32" t="n"/>
      <c r="O127" s="33" t="n"/>
      <c r="P127" s="32" t="n"/>
      <c r="Q127" s="33" t="n"/>
      <c r="R127" s="32" t="n"/>
      <c r="S127" s="33" t="n"/>
      <c r="T127" s="32" t="n"/>
      <c r="U127" s="33" t="n"/>
      <c r="V127" s="32" t="n"/>
      <c r="W127" s="33" t="n"/>
      <c r="X127" s="32" t="n"/>
      <c r="Y127" s="32" t="n"/>
      <c r="Z127" s="32" t="n"/>
      <c r="AA127" s="33" t="n"/>
      <c r="AB127" s="34" t="n"/>
      <c r="AC127" s="34" t="n"/>
      <c r="AD127" s="32" t="n"/>
      <c r="AE127" s="35">
        <f>IF($A127="","",SUM($O127,$Q127,$S127,$U127,$W127))</f>
        <v/>
      </c>
      <c r="AF127" s="35">
        <f>IF(OR($A127="",$H127=""),"",$AE127-$H127)</f>
        <v/>
      </c>
      <c r="AG127" s="36">
        <f>IF($A127="","",IF($H127="","Missing duration",IF($AE127=0,"No timing entered",IF(ABS($AF127)&lt;='Lists &amp; Settings'!$B$5,"Within range",IF($AF127&gt;0,"Over planned","Under planned")))))</f>
        <v/>
      </c>
      <c r="AH127" s="36">
        <f>IF($A127="","",IF(COUNTA($A127,$B127,$C127,$G127,$H127,$K127,$L127,$Y127,$AA127)=9,"Complete","Missing required fields"))</f>
        <v/>
      </c>
      <c r="AI127" s="36">
        <f>IF($A127="","",IF($AA127="Archived","",IF($AB127="","No review date",IF($AB127&lt;'Lists &amp; Settings'!$B$3,"Overdue",IF($AB127&lt;='Lists &amp; Settings'!$B$3+'Lists &amp; Settings'!$B$6,"Due soon","Current")))))</f>
        <v/>
      </c>
    </row>
    <row r="128" ht="22" customHeight="1">
      <c r="A128" s="32" t="n"/>
      <c r="B128" s="32" t="n"/>
      <c r="C128" s="32" t="n"/>
      <c r="D128" s="33" t="n"/>
      <c r="E128" s="33" t="n"/>
      <c r="F128" s="32" t="n"/>
      <c r="G128" s="34" t="n"/>
      <c r="H128" s="33" t="n"/>
      <c r="I128" s="33" t="n"/>
      <c r="J128" s="32" t="n"/>
      <c r="K128" s="32" t="n"/>
      <c r="L128" s="32" t="n"/>
      <c r="M128" s="32" t="n"/>
      <c r="N128" s="32" t="n"/>
      <c r="O128" s="33" t="n"/>
      <c r="P128" s="32" t="n"/>
      <c r="Q128" s="33" t="n"/>
      <c r="R128" s="32" t="n"/>
      <c r="S128" s="33" t="n"/>
      <c r="T128" s="32" t="n"/>
      <c r="U128" s="33" t="n"/>
      <c r="V128" s="32" t="n"/>
      <c r="W128" s="33" t="n"/>
      <c r="X128" s="32" t="n"/>
      <c r="Y128" s="32" t="n"/>
      <c r="Z128" s="32" t="n"/>
      <c r="AA128" s="33" t="n"/>
      <c r="AB128" s="34" t="n"/>
      <c r="AC128" s="34" t="n"/>
      <c r="AD128" s="32" t="n"/>
      <c r="AE128" s="35">
        <f>IF($A128="","",SUM($O128,$Q128,$S128,$U128,$W128))</f>
        <v/>
      </c>
      <c r="AF128" s="35">
        <f>IF(OR($A128="",$H128=""),"",$AE128-$H128)</f>
        <v/>
      </c>
      <c r="AG128" s="36">
        <f>IF($A128="","",IF($H128="","Missing duration",IF($AE128=0,"No timing entered",IF(ABS($AF128)&lt;='Lists &amp; Settings'!$B$5,"Within range",IF($AF128&gt;0,"Over planned","Under planned")))))</f>
        <v/>
      </c>
      <c r="AH128" s="36">
        <f>IF($A128="","",IF(COUNTA($A128,$B128,$C128,$G128,$H128,$K128,$L128,$Y128,$AA128)=9,"Complete","Missing required fields"))</f>
        <v/>
      </c>
      <c r="AI128" s="36">
        <f>IF($A128="","",IF($AA128="Archived","",IF($AB128="","No review date",IF($AB128&lt;'Lists &amp; Settings'!$B$3,"Overdue",IF($AB128&lt;='Lists &amp; Settings'!$B$3+'Lists &amp; Settings'!$B$6,"Due soon","Current")))))</f>
        <v/>
      </c>
    </row>
    <row r="129" ht="22" customHeight="1">
      <c r="A129" s="32" t="n"/>
      <c r="B129" s="32" t="n"/>
      <c r="C129" s="32" t="n"/>
      <c r="D129" s="33" t="n"/>
      <c r="E129" s="33" t="n"/>
      <c r="F129" s="32" t="n"/>
      <c r="G129" s="34" t="n"/>
      <c r="H129" s="33" t="n"/>
      <c r="I129" s="33" t="n"/>
      <c r="J129" s="32" t="n"/>
      <c r="K129" s="32" t="n"/>
      <c r="L129" s="32" t="n"/>
      <c r="M129" s="32" t="n"/>
      <c r="N129" s="32" t="n"/>
      <c r="O129" s="33" t="n"/>
      <c r="P129" s="32" t="n"/>
      <c r="Q129" s="33" t="n"/>
      <c r="R129" s="32" t="n"/>
      <c r="S129" s="33" t="n"/>
      <c r="T129" s="32" t="n"/>
      <c r="U129" s="33" t="n"/>
      <c r="V129" s="32" t="n"/>
      <c r="W129" s="33" t="n"/>
      <c r="X129" s="32" t="n"/>
      <c r="Y129" s="32" t="n"/>
      <c r="Z129" s="32" t="n"/>
      <c r="AA129" s="33" t="n"/>
      <c r="AB129" s="34" t="n"/>
      <c r="AC129" s="34" t="n"/>
      <c r="AD129" s="32" t="n"/>
      <c r="AE129" s="35">
        <f>IF($A129="","",SUM($O129,$Q129,$S129,$U129,$W129))</f>
        <v/>
      </c>
      <c r="AF129" s="35">
        <f>IF(OR($A129="",$H129=""),"",$AE129-$H129)</f>
        <v/>
      </c>
      <c r="AG129" s="36">
        <f>IF($A129="","",IF($H129="","Missing duration",IF($AE129=0,"No timing entered",IF(ABS($AF129)&lt;='Lists &amp; Settings'!$B$5,"Within range",IF($AF129&gt;0,"Over planned","Under planned")))))</f>
        <v/>
      </c>
      <c r="AH129" s="36">
        <f>IF($A129="","",IF(COUNTA($A129,$B129,$C129,$G129,$H129,$K129,$L129,$Y129,$AA129)=9,"Complete","Missing required fields"))</f>
        <v/>
      </c>
      <c r="AI129" s="36">
        <f>IF($A129="","",IF($AA129="Archived","",IF($AB129="","No review date",IF($AB129&lt;'Lists &amp; Settings'!$B$3,"Overdue",IF($AB129&lt;='Lists &amp; Settings'!$B$3+'Lists &amp; Settings'!$B$6,"Due soon","Current")))))</f>
        <v/>
      </c>
    </row>
    <row r="130" ht="22" customHeight="1">
      <c r="A130" s="32" t="n"/>
      <c r="B130" s="32" t="n"/>
      <c r="C130" s="32" t="n"/>
      <c r="D130" s="33" t="n"/>
      <c r="E130" s="33" t="n"/>
      <c r="F130" s="32" t="n"/>
      <c r="G130" s="34" t="n"/>
      <c r="H130" s="33" t="n"/>
      <c r="I130" s="33" t="n"/>
      <c r="J130" s="32" t="n"/>
      <c r="K130" s="32" t="n"/>
      <c r="L130" s="32" t="n"/>
      <c r="M130" s="32" t="n"/>
      <c r="N130" s="32" t="n"/>
      <c r="O130" s="33" t="n"/>
      <c r="P130" s="32" t="n"/>
      <c r="Q130" s="33" t="n"/>
      <c r="R130" s="32" t="n"/>
      <c r="S130" s="33" t="n"/>
      <c r="T130" s="32" t="n"/>
      <c r="U130" s="33" t="n"/>
      <c r="V130" s="32" t="n"/>
      <c r="W130" s="33" t="n"/>
      <c r="X130" s="32" t="n"/>
      <c r="Y130" s="32" t="n"/>
      <c r="Z130" s="32" t="n"/>
      <c r="AA130" s="33" t="n"/>
      <c r="AB130" s="34" t="n"/>
      <c r="AC130" s="34" t="n"/>
      <c r="AD130" s="32" t="n"/>
      <c r="AE130" s="35">
        <f>IF($A130="","",SUM($O130,$Q130,$S130,$U130,$W130))</f>
        <v/>
      </c>
      <c r="AF130" s="35">
        <f>IF(OR($A130="",$H130=""),"",$AE130-$H130)</f>
        <v/>
      </c>
      <c r="AG130" s="36">
        <f>IF($A130="","",IF($H130="","Missing duration",IF($AE130=0,"No timing entered",IF(ABS($AF130)&lt;='Lists &amp; Settings'!$B$5,"Within range",IF($AF130&gt;0,"Over planned","Under planned")))))</f>
        <v/>
      </c>
      <c r="AH130" s="36">
        <f>IF($A130="","",IF(COUNTA($A130,$B130,$C130,$G130,$H130,$K130,$L130,$Y130,$AA130)=9,"Complete","Missing required fields"))</f>
        <v/>
      </c>
      <c r="AI130" s="36">
        <f>IF($A130="","",IF($AA130="Archived","",IF($AB130="","No review date",IF($AB130&lt;'Lists &amp; Settings'!$B$3,"Overdue",IF($AB130&lt;='Lists &amp; Settings'!$B$3+'Lists &amp; Settings'!$B$6,"Due soon","Current")))))</f>
        <v/>
      </c>
    </row>
    <row r="131" ht="22" customHeight="1">
      <c r="A131" s="32" t="n"/>
      <c r="B131" s="32" t="n"/>
      <c r="C131" s="32" t="n"/>
      <c r="D131" s="33" t="n"/>
      <c r="E131" s="33" t="n"/>
      <c r="F131" s="32" t="n"/>
      <c r="G131" s="34" t="n"/>
      <c r="H131" s="33" t="n"/>
      <c r="I131" s="33" t="n"/>
      <c r="J131" s="32" t="n"/>
      <c r="K131" s="32" t="n"/>
      <c r="L131" s="32" t="n"/>
      <c r="M131" s="32" t="n"/>
      <c r="N131" s="32" t="n"/>
      <c r="O131" s="33" t="n"/>
      <c r="P131" s="32" t="n"/>
      <c r="Q131" s="33" t="n"/>
      <c r="R131" s="32" t="n"/>
      <c r="S131" s="33" t="n"/>
      <c r="T131" s="32" t="n"/>
      <c r="U131" s="33" t="n"/>
      <c r="V131" s="32" t="n"/>
      <c r="W131" s="33" t="n"/>
      <c r="X131" s="32" t="n"/>
      <c r="Y131" s="32" t="n"/>
      <c r="Z131" s="32" t="n"/>
      <c r="AA131" s="33" t="n"/>
      <c r="AB131" s="34" t="n"/>
      <c r="AC131" s="34" t="n"/>
      <c r="AD131" s="32" t="n"/>
      <c r="AE131" s="35">
        <f>IF($A131="","",SUM($O131,$Q131,$S131,$U131,$W131))</f>
        <v/>
      </c>
      <c r="AF131" s="35">
        <f>IF(OR($A131="",$H131=""),"",$AE131-$H131)</f>
        <v/>
      </c>
      <c r="AG131" s="36">
        <f>IF($A131="","",IF($H131="","Missing duration",IF($AE131=0,"No timing entered",IF(ABS($AF131)&lt;='Lists &amp; Settings'!$B$5,"Within range",IF($AF131&gt;0,"Over planned","Under planned")))))</f>
        <v/>
      </c>
      <c r="AH131" s="36">
        <f>IF($A131="","",IF(COUNTA($A131,$B131,$C131,$G131,$H131,$K131,$L131,$Y131,$AA131)=9,"Complete","Missing required fields"))</f>
        <v/>
      </c>
      <c r="AI131" s="36">
        <f>IF($A131="","",IF($AA131="Archived","",IF($AB131="","No review date",IF($AB131&lt;'Lists &amp; Settings'!$B$3,"Overdue",IF($AB131&lt;='Lists &amp; Settings'!$B$3+'Lists &amp; Settings'!$B$6,"Due soon","Current")))))</f>
        <v/>
      </c>
    </row>
    <row r="132" ht="22" customHeight="1">
      <c r="A132" s="32" t="n"/>
      <c r="B132" s="32" t="n"/>
      <c r="C132" s="32" t="n"/>
      <c r="D132" s="33" t="n"/>
      <c r="E132" s="33" t="n"/>
      <c r="F132" s="32" t="n"/>
      <c r="G132" s="34" t="n"/>
      <c r="H132" s="33" t="n"/>
      <c r="I132" s="33" t="n"/>
      <c r="J132" s="32" t="n"/>
      <c r="K132" s="32" t="n"/>
      <c r="L132" s="32" t="n"/>
      <c r="M132" s="32" t="n"/>
      <c r="N132" s="32" t="n"/>
      <c r="O132" s="33" t="n"/>
      <c r="P132" s="32" t="n"/>
      <c r="Q132" s="33" t="n"/>
      <c r="R132" s="32" t="n"/>
      <c r="S132" s="33" t="n"/>
      <c r="T132" s="32" t="n"/>
      <c r="U132" s="33" t="n"/>
      <c r="V132" s="32" t="n"/>
      <c r="W132" s="33" t="n"/>
      <c r="X132" s="32" t="n"/>
      <c r="Y132" s="32" t="n"/>
      <c r="Z132" s="32" t="n"/>
      <c r="AA132" s="33" t="n"/>
      <c r="AB132" s="34" t="n"/>
      <c r="AC132" s="34" t="n"/>
      <c r="AD132" s="32" t="n"/>
      <c r="AE132" s="35">
        <f>IF($A132="","",SUM($O132,$Q132,$S132,$U132,$W132))</f>
        <v/>
      </c>
      <c r="AF132" s="35">
        <f>IF(OR($A132="",$H132=""),"",$AE132-$H132)</f>
        <v/>
      </c>
      <c r="AG132" s="36">
        <f>IF($A132="","",IF($H132="","Missing duration",IF($AE132=0,"No timing entered",IF(ABS($AF132)&lt;='Lists &amp; Settings'!$B$5,"Within range",IF($AF132&gt;0,"Over planned","Under planned")))))</f>
        <v/>
      </c>
      <c r="AH132" s="36">
        <f>IF($A132="","",IF(COUNTA($A132,$B132,$C132,$G132,$H132,$K132,$L132,$Y132,$AA132)=9,"Complete","Missing required fields"))</f>
        <v/>
      </c>
      <c r="AI132" s="36">
        <f>IF($A132="","",IF($AA132="Archived","",IF($AB132="","No review date",IF($AB132&lt;'Lists &amp; Settings'!$B$3,"Overdue",IF($AB132&lt;='Lists &amp; Settings'!$B$3+'Lists &amp; Settings'!$B$6,"Due soon","Current")))))</f>
        <v/>
      </c>
    </row>
    <row r="133" ht="22" customHeight="1">
      <c r="A133" s="32" t="n"/>
      <c r="B133" s="32" t="n"/>
      <c r="C133" s="32" t="n"/>
      <c r="D133" s="33" t="n"/>
      <c r="E133" s="33" t="n"/>
      <c r="F133" s="32" t="n"/>
      <c r="G133" s="34" t="n"/>
      <c r="H133" s="33" t="n"/>
      <c r="I133" s="33" t="n"/>
      <c r="J133" s="32" t="n"/>
      <c r="K133" s="32" t="n"/>
      <c r="L133" s="32" t="n"/>
      <c r="M133" s="32" t="n"/>
      <c r="N133" s="32" t="n"/>
      <c r="O133" s="33" t="n"/>
      <c r="P133" s="32" t="n"/>
      <c r="Q133" s="33" t="n"/>
      <c r="R133" s="32" t="n"/>
      <c r="S133" s="33" t="n"/>
      <c r="T133" s="32" t="n"/>
      <c r="U133" s="33" t="n"/>
      <c r="V133" s="32" t="n"/>
      <c r="W133" s="33" t="n"/>
      <c r="X133" s="32" t="n"/>
      <c r="Y133" s="32" t="n"/>
      <c r="Z133" s="32" t="n"/>
      <c r="AA133" s="33" t="n"/>
      <c r="AB133" s="34" t="n"/>
      <c r="AC133" s="34" t="n"/>
      <c r="AD133" s="32" t="n"/>
      <c r="AE133" s="35">
        <f>IF($A133="","",SUM($O133,$Q133,$S133,$U133,$W133))</f>
        <v/>
      </c>
      <c r="AF133" s="35">
        <f>IF(OR($A133="",$H133=""),"",$AE133-$H133)</f>
        <v/>
      </c>
      <c r="AG133" s="36">
        <f>IF($A133="","",IF($H133="","Missing duration",IF($AE133=0,"No timing entered",IF(ABS($AF133)&lt;='Lists &amp; Settings'!$B$5,"Within range",IF($AF133&gt;0,"Over planned","Under planned")))))</f>
        <v/>
      </c>
      <c r="AH133" s="36">
        <f>IF($A133="","",IF(COUNTA($A133,$B133,$C133,$G133,$H133,$K133,$L133,$Y133,$AA133)=9,"Complete","Missing required fields"))</f>
        <v/>
      </c>
      <c r="AI133" s="36">
        <f>IF($A133="","",IF($AA133="Archived","",IF($AB133="","No review date",IF($AB133&lt;'Lists &amp; Settings'!$B$3,"Overdue",IF($AB133&lt;='Lists &amp; Settings'!$B$3+'Lists &amp; Settings'!$B$6,"Due soon","Current")))))</f>
        <v/>
      </c>
    </row>
    <row r="134" ht="22" customHeight="1">
      <c r="A134" s="32" t="n"/>
      <c r="B134" s="32" t="n"/>
      <c r="C134" s="32" t="n"/>
      <c r="D134" s="33" t="n"/>
      <c r="E134" s="33" t="n"/>
      <c r="F134" s="32" t="n"/>
      <c r="G134" s="34" t="n"/>
      <c r="H134" s="33" t="n"/>
      <c r="I134" s="33" t="n"/>
      <c r="J134" s="32" t="n"/>
      <c r="K134" s="32" t="n"/>
      <c r="L134" s="32" t="n"/>
      <c r="M134" s="32" t="n"/>
      <c r="N134" s="32" t="n"/>
      <c r="O134" s="33" t="n"/>
      <c r="P134" s="32" t="n"/>
      <c r="Q134" s="33" t="n"/>
      <c r="R134" s="32" t="n"/>
      <c r="S134" s="33" t="n"/>
      <c r="T134" s="32" t="n"/>
      <c r="U134" s="33" t="n"/>
      <c r="V134" s="32" t="n"/>
      <c r="W134" s="33" t="n"/>
      <c r="X134" s="32" t="n"/>
      <c r="Y134" s="32" t="n"/>
      <c r="Z134" s="32" t="n"/>
      <c r="AA134" s="33" t="n"/>
      <c r="AB134" s="34" t="n"/>
      <c r="AC134" s="34" t="n"/>
      <c r="AD134" s="32" t="n"/>
      <c r="AE134" s="35">
        <f>IF($A134="","",SUM($O134,$Q134,$S134,$U134,$W134))</f>
        <v/>
      </c>
      <c r="AF134" s="35">
        <f>IF(OR($A134="",$H134=""),"",$AE134-$H134)</f>
        <v/>
      </c>
      <c r="AG134" s="36">
        <f>IF($A134="","",IF($H134="","Missing duration",IF($AE134=0,"No timing entered",IF(ABS($AF134)&lt;='Lists &amp; Settings'!$B$5,"Within range",IF($AF134&gt;0,"Over planned","Under planned")))))</f>
        <v/>
      </c>
      <c r="AH134" s="36">
        <f>IF($A134="","",IF(COUNTA($A134,$B134,$C134,$G134,$H134,$K134,$L134,$Y134,$AA134)=9,"Complete","Missing required fields"))</f>
        <v/>
      </c>
      <c r="AI134" s="36">
        <f>IF($A134="","",IF($AA134="Archived","",IF($AB134="","No review date",IF($AB134&lt;'Lists &amp; Settings'!$B$3,"Overdue",IF($AB134&lt;='Lists &amp; Settings'!$B$3+'Lists &amp; Settings'!$B$6,"Due soon","Current")))))</f>
        <v/>
      </c>
    </row>
    <row r="135" ht="22" customHeight="1">
      <c r="A135" s="32" t="n"/>
      <c r="B135" s="32" t="n"/>
      <c r="C135" s="32" t="n"/>
      <c r="D135" s="33" t="n"/>
      <c r="E135" s="33" t="n"/>
      <c r="F135" s="32" t="n"/>
      <c r="G135" s="34" t="n"/>
      <c r="H135" s="33" t="n"/>
      <c r="I135" s="33" t="n"/>
      <c r="J135" s="32" t="n"/>
      <c r="K135" s="32" t="n"/>
      <c r="L135" s="32" t="n"/>
      <c r="M135" s="32" t="n"/>
      <c r="N135" s="32" t="n"/>
      <c r="O135" s="33" t="n"/>
      <c r="P135" s="32" t="n"/>
      <c r="Q135" s="33" t="n"/>
      <c r="R135" s="32" t="n"/>
      <c r="S135" s="33" t="n"/>
      <c r="T135" s="32" t="n"/>
      <c r="U135" s="33" t="n"/>
      <c r="V135" s="32" t="n"/>
      <c r="W135" s="33" t="n"/>
      <c r="X135" s="32" t="n"/>
      <c r="Y135" s="32" t="n"/>
      <c r="Z135" s="32" t="n"/>
      <c r="AA135" s="33" t="n"/>
      <c r="AB135" s="34" t="n"/>
      <c r="AC135" s="34" t="n"/>
      <c r="AD135" s="32" t="n"/>
      <c r="AE135" s="35">
        <f>IF($A135="","",SUM($O135,$Q135,$S135,$U135,$W135))</f>
        <v/>
      </c>
      <c r="AF135" s="35">
        <f>IF(OR($A135="",$H135=""),"",$AE135-$H135)</f>
        <v/>
      </c>
      <c r="AG135" s="36">
        <f>IF($A135="","",IF($H135="","Missing duration",IF($AE135=0,"No timing entered",IF(ABS($AF135)&lt;='Lists &amp; Settings'!$B$5,"Within range",IF($AF135&gt;0,"Over planned","Under planned")))))</f>
        <v/>
      </c>
      <c r="AH135" s="36">
        <f>IF($A135="","",IF(COUNTA($A135,$B135,$C135,$G135,$H135,$K135,$L135,$Y135,$AA135)=9,"Complete","Missing required fields"))</f>
        <v/>
      </c>
      <c r="AI135" s="36">
        <f>IF($A135="","",IF($AA135="Archived","",IF($AB135="","No review date",IF($AB135&lt;'Lists &amp; Settings'!$B$3,"Overdue",IF($AB135&lt;='Lists &amp; Settings'!$B$3+'Lists &amp; Settings'!$B$6,"Due soon","Current")))))</f>
        <v/>
      </c>
    </row>
    <row r="136" ht="22" customHeight="1">
      <c r="A136" s="32" t="n"/>
      <c r="B136" s="32" t="n"/>
      <c r="C136" s="32" t="n"/>
      <c r="D136" s="33" t="n"/>
      <c r="E136" s="33" t="n"/>
      <c r="F136" s="32" t="n"/>
      <c r="G136" s="34" t="n"/>
      <c r="H136" s="33" t="n"/>
      <c r="I136" s="33" t="n"/>
      <c r="J136" s="32" t="n"/>
      <c r="K136" s="32" t="n"/>
      <c r="L136" s="32" t="n"/>
      <c r="M136" s="32" t="n"/>
      <c r="N136" s="32" t="n"/>
      <c r="O136" s="33" t="n"/>
      <c r="P136" s="32" t="n"/>
      <c r="Q136" s="33" t="n"/>
      <c r="R136" s="32" t="n"/>
      <c r="S136" s="33" t="n"/>
      <c r="T136" s="32" t="n"/>
      <c r="U136" s="33" t="n"/>
      <c r="V136" s="32" t="n"/>
      <c r="W136" s="33" t="n"/>
      <c r="X136" s="32" t="n"/>
      <c r="Y136" s="32" t="n"/>
      <c r="Z136" s="32" t="n"/>
      <c r="AA136" s="33" t="n"/>
      <c r="AB136" s="34" t="n"/>
      <c r="AC136" s="34" t="n"/>
      <c r="AD136" s="32" t="n"/>
      <c r="AE136" s="35">
        <f>IF($A136="","",SUM($O136,$Q136,$S136,$U136,$W136))</f>
        <v/>
      </c>
      <c r="AF136" s="35">
        <f>IF(OR($A136="",$H136=""),"",$AE136-$H136)</f>
        <v/>
      </c>
      <c r="AG136" s="36">
        <f>IF($A136="","",IF($H136="","Missing duration",IF($AE136=0,"No timing entered",IF(ABS($AF136)&lt;='Lists &amp; Settings'!$B$5,"Within range",IF($AF136&gt;0,"Over planned","Under planned")))))</f>
        <v/>
      </c>
      <c r="AH136" s="36">
        <f>IF($A136="","",IF(COUNTA($A136,$B136,$C136,$G136,$H136,$K136,$L136,$Y136,$AA136)=9,"Complete","Missing required fields"))</f>
        <v/>
      </c>
      <c r="AI136" s="36">
        <f>IF($A136="","",IF($AA136="Archived","",IF($AB136="","No review date",IF($AB136&lt;'Lists &amp; Settings'!$B$3,"Overdue",IF($AB136&lt;='Lists &amp; Settings'!$B$3+'Lists &amp; Settings'!$B$6,"Due soon","Current")))))</f>
        <v/>
      </c>
    </row>
    <row r="137" ht="22" customHeight="1">
      <c r="A137" s="32" t="n"/>
      <c r="B137" s="32" t="n"/>
      <c r="C137" s="32" t="n"/>
      <c r="D137" s="33" t="n"/>
      <c r="E137" s="33" t="n"/>
      <c r="F137" s="32" t="n"/>
      <c r="G137" s="34" t="n"/>
      <c r="H137" s="33" t="n"/>
      <c r="I137" s="33" t="n"/>
      <c r="J137" s="32" t="n"/>
      <c r="K137" s="32" t="n"/>
      <c r="L137" s="32" t="n"/>
      <c r="M137" s="32" t="n"/>
      <c r="N137" s="32" t="n"/>
      <c r="O137" s="33" t="n"/>
      <c r="P137" s="32" t="n"/>
      <c r="Q137" s="33" t="n"/>
      <c r="R137" s="32" t="n"/>
      <c r="S137" s="33" t="n"/>
      <c r="T137" s="32" t="n"/>
      <c r="U137" s="33" t="n"/>
      <c r="V137" s="32" t="n"/>
      <c r="W137" s="33" t="n"/>
      <c r="X137" s="32" t="n"/>
      <c r="Y137" s="32" t="n"/>
      <c r="Z137" s="32" t="n"/>
      <c r="AA137" s="33" t="n"/>
      <c r="AB137" s="34" t="n"/>
      <c r="AC137" s="34" t="n"/>
      <c r="AD137" s="32" t="n"/>
      <c r="AE137" s="35">
        <f>IF($A137="","",SUM($O137,$Q137,$S137,$U137,$W137))</f>
        <v/>
      </c>
      <c r="AF137" s="35">
        <f>IF(OR($A137="",$H137=""),"",$AE137-$H137)</f>
        <v/>
      </c>
      <c r="AG137" s="36">
        <f>IF($A137="","",IF($H137="","Missing duration",IF($AE137=0,"No timing entered",IF(ABS($AF137)&lt;='Lists &amp; Settings'!$B$5,"Within range",IF($AF137&gt;0,"Over planned","Under planned")))))</f>
        <v/>
      </c>
      <c r="AH137" s="36">
        <f>IF($A137="","",IF(COUNTA($A137,$B137,$C137,$G137,$H137,$K137,$L137,$Y137,$AA137)=9,"Complete","Missing required fields"))</f>
        <v/>
      </c>
      <c r="AI137" s="36">
        <f>IF($A137="","",IF($AA137="Archived","",IF($AB137="","No review date",IF($AB137&lt;'Lists &amp; Settings'!$B$3,"Overdue",IF($AB137&lt;='Lists &amp; Settings'!$B$3+'Lists &amp; Settings'!$B$6,"Due soon","Current")))))</f>
        <v/>
      </c>
    </row>
    <row r="138" ht="22" customHeight="1">
      <c r="A138" s="32" t="n"/>
      <c r="B138" s="32" t="n"/>
      <c r="C138" s="32" t="n"/>
      <c r="D138" s="33" t="n"/>
      <c r="E138" s="33" t="n"/>
      <c r="F138" s="32" t="n"/>
      <c r="G138" s="34" t="n"/>
      <c r="H138" s="33" t="n"/>
      <c r="I138" s="33" t="n"/>
      <c r="J138" s="32" t="n"/>
      <c r="K138" s="32" t="n"/>
      <c r="L138" s="32" t="n"/>
      <c r="M138" s="32" t="n"/>
      <c r="N138" s="32" t="n"/>
      <c r="O138" s="33" t="n"/>
      <c r="P138" s="32" t="n"/>
      <c r="Q138" s="33" t="n"/>
      <c r="R138" s="32" t="n"/>
      <c r="S138" s="33" t="n"/>
      <c r="T138" s="32" t="n"/>
      <c r="U138" s="33" t="n"/>
      <c r="V138" s="32" t="n"/>
      <c r="W138" s="33" t="n"/>
      <c r="X138" s="32" t="n"/>
      <c r="Y138" s="32" t="n"/>
      <c r="Z138" s="32" t="n"/>
      <c r="AA138" s="33" t="n"/>
      <c r="AB138" s="34" t="n"/>
      <c r="AC138" s="34" t="n"/>
      <c r="AD138" s="32" t="n"/>
      <c r="AE138" s="35">
        <f>IF($A138="","",SUM($O138,$Q138,$S138,$U138,$W138))</f>
        <v/>
      </c>
      <c r="AF138" s="35">
        <f>IF(OR($A138="",$H138=""),"",$AE138-$H138)</f>
        <v/>
      </c>
      <c r="AG138" s="36">
        <f>IF($A138="","",IF($H138="","Missing duration",IF($AE138=0,"No timing entered",IF(ABS($AF138)&lt;='Lists &amp; Settings'!$B$5,"Within range",IF($AF138&gt;0,"Over planned","Under planned")))))</f>
        <v/>
      </c>
      <c r="AH138" s="36">
        <f>IF($A138="","",IF(COUNTA($A138,$B138,$C138,$G138,$H138,$K138,$L138,$Y138,$AA138)=9,"Complete","Missing required fields"))</f>
        <v/>
      </c>
      <c r="AI138" s="36">
        <f>IF($A138="","",IF($AA138="Archived","",IF($AB138="","No review date",IF($AB138&lt;'Lists &amp; Settings'!$B$3,"Overdue",IF($AB138&lt;='Lists &amp; Settings'!$B$3+'Lists &amp; Settings'!$B$6,"Due soon","Current")))))</f>
        <v/>
      </c>
    </row>
    <row r="139" ht="22" customHeight="1">
      <c r="A139" s="32" t="n"/>
      <c r="B139" s="32" t="n"/>
      <c r="C139" s="32" t="n"/>
      <c r="D139" s="33" t="n"/>
      <c r="E139" s="33" t="n"/>
      <c r="F139" s="32" t="n"/>
      <c r="G139" s="34" t="n"/>
      <c r="H139" s="33" t="n"/>
      <c r="I139" s="33" t="n"/>
      <c r="J139" s="32" t="n"/>
      <c r="K139" s="32" t="n"/>
      <c r="L139" s="32" t="n"/>
      <c r="M139" s="32" t="n"/>
      <c r="N139" s="32" t="n"/>
      <c r="O139" s="33" t="n"/>
      <c r="P139" s="32" t="n"/>
      <c r="Q139" s="33" t="n"/>
      <c r="R139" s="32" t="n"/>
      <c r="S139" s="33" t="n"/>
      <c r="T139" s="32" t="n"/>
      <c r="U139" s="33" t="n"/>
      <c r="V139" s="32" t="n"/>
      <c r="W139" s="33" t="n"/>
      <c r="X139" s="32" t="n"/>
      <c r="Y139" s="32" t="n"/>
      <c r="Z139" s="32" t="n"/>
      <c r="AA139" s="33" t="n"/>
      <c r="AB139" s="34" t="n"/>
      <c r="AC139" s="34" t="n"/>
      <c r="AD139" s="32" t="n"/>
      <c r="AE139" s="35">
        <f>IF($A139="","",SUM($O139,$Q139,$S139,$U139,$W139))</f>
        <v/>
      </c>
      <c r="AF139" s="35">
        <f>IF(OR($A139="",$H139=""),"",$AE139-$H139)</f>
        <v/>
      </c>
      <c r="AG139" s="36">
        <f>IF($A139="","",IF($H139="","Missing duration",IF($AE139=0,"No timing entered",IF(ABS($AF139)&lt;='Lists &amp; Settings'!$B$5,"Within range",IF($AF139&gt;0,"Over planned","Under planned")))))</f>
        <v/>
      </c>
      <c r="AH139" s="36">
        <f>IF($A139="","",IF(COUNTA($A139,$B139,$C139,$G139,$H139,$K139,$L139,$Y139,$AA139)=9,"Complete","Missing required fields"))</f>
        <v/>
      </c>
      <c r="AI139" s="36">
        <f>IF($A139="","",IF($AA139="Archived","",IF($AB139="","No review date",IF($AB139&lt;'Lists &amp; Settings'!$B$3,"Overdue",IF($AB139&lt;='Lists &amp; Settings'!$B$3+'Lists &amp; Settings'!$B$6,"Due soon","Current")))))</f>
        <v/>
      </c>
    </row>
    <row r="140" ht="22" customHeight="1">
      <c r="A140" s="32" t="n"/>
      <c r="B140" s="32" t="n"/>
      <c r="C140" s="32" t="n"/>
      <c r="D140" s="33" t="n"/>
      <c r="E140" s="33" t="n"/>
      <c r="F140" s="32" t="n"/>
      <c r="G140" s="34" t="n"/>
      <c r="H140" s="33" t="n"/>
      <c r="I140" s="33" t="n"/>
      <c r="J140" s="32" t="n"/>
      <c r="K140" s="32" t="n"/>
      <c r="L140" s="32" t="n"/>
      <c r="M140" s="32" t="n"/>
      <c r="N140" s="32" t="n"/>
      <c r="O140" s="33" t="n"/>
      <c r="P140" s="32" t="n"/>
      <c r="Q140" s="33" t="n"/>
      <c r="R140" s="32" t="n"/>
      <c r="S140" s="33" t="n"/>
      <c r="T140" s="32" t="n"/>
      <c r="U140" s="33" t="n"/>
      <c r="V140" s="32" t="n"/>
      <c r="W140" s="33" t="n"/>
      <c r="X140" s="32" t="n"/>
      <c r="Y140" s="32" t="n"/>
      <c r="Z140" s="32" t="n"/>
      <c r="AA140" s="33" t="n"/>
      <c r="AB140" s="34" t="n"/>
      <c r="AC140" s="34" t="n"/>
      <c r="AD140" s="32" t="n"/>
      <c r="AE140" s="35">
        <f>IF($A140="","",SUM($O140,$Q140,$S140,$U140,$W140))</f>
        <v/>
      </c>
      <c r="AF140" s="35">
        <f>IF(OR($A140="",$H140=""),"",$AE140-$H140)</f>
        <v/>
      </c>
      <c r="AG140" s="36">
        <f>IF($A140="","",IF($H140="","Missing duration",IF($AE140=0,"No timing entered",IF(ABS($AF140)&lt;='Lists &amp; Settings'!$B$5,"Within range",IF($AF140&gt;0,"Over planned","Under planned")))))</f>
        <v/>
      </c>
      <c r="AH140" s="36">
        <f>IF($A140="","",IF(COUNTA($A140,$B140,$C140,$G140,$H140,$K140,$L140,$Y140,$AA140)=9,"Complete","Missing required fields"))</f>
        <v/>
      </c>
      <c r="AI140" s="36">
        <f>IF($A140="","",IF($AA140="Archived","",IF($AB140="","No review date",IF($AB140&lt;'Lists &amp; Settings'!$B$3,"Overdue",IF($AB140&lt;='Lists &amp; Settings'!$B$3+'Lists &amp; Settings'!$B$6,"Due soon","Current")))))</f>
        <v/>
      </c>
    </row>
    <row r="141" ht="22" customHeight="1">
      <c r="A141" s="32" t="n"/>
      <c r="B141" s="32" t="n"/>
      <c r="C141" s="32" t="n"/>
      <c r="D141" s="33" t="n"/>
      <c r="E141" s="33" t="n"/>
      <c r="F141" s="32" t="n"/>
      <c r="G141" s="34" t="n"/>
      <c r="H141" s="33" t="n"/>
      <c r="I141" s="33" t="n"/>
      <c r="J141" s="32" t="n"/>
      <c r="K141" s="32" t="n"/>
      <c r="L141" s="32" t="n"/>
      <c r="M141" s="32" t="n"/>
      <c r="N141" s="32" t="n"/>
      <c r="O141" s="33" t="n"/>
      <c r="P141" s="32" t="n"/>
      <c r="Q141" s="33" t="n"/>
      <c r="R141" s="32" t="n"/>
      <c r="S141" s="33" t="n"/>
      <c r="T141" s="32" t="n"/>
      <c r="U141" s="33" t="n"/>
      <c r="V141" s="32" t="n"/>
      <c r="W141" s="33" t="n"/>
      <c r="X141" s="32" t="n"/>
      <c r="Y141" s="32" t="n"/>
      <c r="Z141" s="32" t="n"/>
      <c r="AA141" s="33" t="n"/>
      <c r="AB141" s="34" t="n"/>
      <c r="AC141" s="34" t="n"/>
      <c r="AD141" s="32" t="n"/>
      <c r="AE141" s="35">
        <f>IF($A141="","",SUM($O141,$Q141,$S141,$U141,$W141))</f>
        <v/>
      </c>
      <c r="AF141" s="35">
        <f>IF(OR($A141="",$H141=""),"",$AE141-$H141)</f>
        <v/>
      </c>
      <c r="AG141" s="36">
        <f>IF($A141="","",IF($H141="","Missing duration",IF($AE141=0,"No timing entered",IF(ABS($AF141)&lt;='Lists &amp; Settings'!$B$5,"Within range",IF($AF141&gt;0,"Over planned","Under planned")))))</f>
        <v/>
      </c>
      <c r="AH141" s="36">
        <f>IF($A141="","",IF(COUNTA($A141,$B141,$C141,$G141,$H141,$K141,$L141,$Y141,$AA141)=9,"Complete","Missing required fields"))</f>
        <v/>
      </c>
      <c r="AI141" s="36">
        <f>IF($A141="","",IF($AA141="Archived","",IF($AB141="","No review date",IF($AB141&lt;'Lists &amp; Settings'!$B$3,"Overdue",IF($AB141&lt;='Lists &amp; Settings'!$B$3+'Lists &amp; Settings'!$B$6,"Due soon","Current")))))</f>
        <v/>
      </c>
    </row>
    <row r="142" ht="22" customHeight="1">
      <c r="A142" s="32" t="n"/>
      <c r="B142" s="32" t="n"/>
      <c r="C142" s="32" t="n"/>
      <c r="D142" s="33" t="n"/>
      <c r="E142" s="33" t="n"/>
      <c r="F142" s="32" t="n"/>
      <c r="G142" s="34" t="n"/>
      <c r="H142" s="33" t="n"/>
      <c r="I142" s="33" t="n"/>
      <c r="J142" s="32" t="n"/>
      <c r="K142" s="32" t="n"/>
      <c r="L142" s="32" t="n"/>
      <c r="M142" s="32" t="n"/>
      <c r="N142" s="32" t="n"/>
      <c r="O142" s="33" t="n"/>
      <c r="P142" s="32" t="n"/>
      <c r="Q142" s="33" t="n"/>
      <c r="R142" s="32" t="n"/>
      <c r="S142" s="33" t="n"/>
      <c r="T142" s="32" t="n"/>
      <c r="U142" s="33" t="n"/>
      <c r="V142" s="32" t="n"/>
      <c r="W142" s="33" t="n"/>
      <c r="X142" s="32" t="n"/>
      <c r="Y142" s="32" t="n"/>
      <c r="Z142" s="32" t="n"/>
      <c r="AA142" s="33" t="n"/>
      <c r="AB142" s="34" t="n"/>
      <c r="AC142" s="34" t="n"/>
      <c r="AD142" s="32" t="n"/>
      <c r="AE142" s="35">
        <f>IF($A142="","",SUM($O142,$Q142,$S142,$U142,$W142))</f>
        <v/>
      </c>
      <c r="AF142" s="35">
        <f>IF(OR($A142="",$H142=""),"",$AE142-$H142)</f>
        <v/>
      </c>
      <c r="AG142" s="36">
        <f>IF($A142="","",IF($H142="","Missing duration",IF($AE142=0,"No timing entered",IF(ABS($AF142)&lt;='Lists &amp; Settings'!$B$5,"Within range",IF($AF142&gt;0,"Over planned","Under planned")))))</f>
        <v/>
      </c>
      <c r="AH142" s="36">
        <f>IF($A142="","",IF(COUNTA($A142,$B142,$C142,$G142,$H142,$K142,$L142,$Y142,$AA142)=9,"Complete","Missing required fields"))</f>
        <v/>
      </c>
      <c r="AI142" s="36">
        <f>IF($A142="","",IF($AA142="Archived","",IF($AB142="","No review date",IF($AB142&lt;'Lists &amp; Settings'!$B$3,"Overdue",IF($AB142&lt;='Lists &amp; Settings'!$B$3+'Lists &amp; Settings'!$B$6,"Due soon","Current")))))</f>
        <v/>
      </c>
    </row>
    <row r="143" ht="22" customHeight="1">
      <c r="A143" s="32" t="n"/>
      <c r="B143" s="32" t="n"/>
      <c r="C143" s="32" t="n"/>
      <c r="D143" s="33" t="n"/>
      <c r="E143" s="33" t="n"/>
      <c r="F143" s="32" t="n"/>
      <c r="G143" s="34" t="n"/>
      <c r="H143" s="33" t="n"/>
      <c r="I143" s="33" t="n"/>
      <c r="J143" s="32" t="n"/>
      <c r="K143" s="32" t="n"/>
      <c r="L143" s="32" t="n"/>
      <c r="M143" s="32" t="n"/>
      <c r="N143" s="32" t="n"/>
      <c r="O143" s="33" t="n"/>
      <c r="P143" s="32" t="n"/>
      <c r="Q143" s="33" t="n"/>
      <c r="R143" s="32" t="n"/>
      <c r="S143" s="33" t="n"/>
      <c r="T143" s="32" t="n"/>
      <c r="U143" s="33" t="n"/>
      <c r="V143" s="32" t="n"/>
      <c r="W143" s="33" t="n"/>
      <c r="X143" s="32" t="n"/>
      <c r="Y143" s="32" t="n"/>
      <c r="Z143" s="32" t="n"/>
      <c r="AA143" s="33" t="n"/>
      <c r="AB143" s="34" t="n"/>
      <c r="AC143" s="34" t="n"/>
      <c r="AD143" s="32" t="n"/>
      <c r="AE143" s="35">
        <f>IF($A143="","",SUM($O143,$Q143,$S143,$U143,$W143))</f>
        <v/>
      </c>
      <c r="AF143" s="35">
        <f>IF(OR($A143="",$H143=""),"",$AE143-$H143)</f>
        <v/>
      </c>
      <c r="AG143" s="36">
        <f>IF($A143="","",IF($H143="","Missing duration",IF($AE143=0,"No timing entered",IF(ABS($AF143)&lt;='Lists &amp; Settings'!$B$5,"Within range",IF($AF143&gt;0,"Over planned","Under planned")))))</f>
        <v/>
      </c>
      <c r="AH143" s="36">
        <f>IF($A143="","",IF(COUNTA($A143,$B143,$C143,$G143,$H143,$K143,$L143,$Y143,$AA143)=9,"Complete","Missing required fields"))</f>
        <v/>
      </c>
      <c r="AI143" s="36">
        <f>IF($A143="","",IF($AA143="Archived","",IF($AB143="","No review date",IF($AB143&lt;'Lists &amp; Settings'!$B$3,"Overdue",IF($AB143&lt;='Lists &amp; Settings'!$B$3+'Lists &amp; Settings'!$B$6,"Due soon","Current")))))</f>
        <v/>
      </c>
    </row>
    <row r="144" ht="22" customHeight="1">
      <c r="A144" s="32" t="n"/>
      <c r="B144" s="32" t="n"/>
      <c r="C144" s="32" t="n"/>
      <c r="D144" s="33" t="n"/>
      <c r="E144" s="33" t="n"/>
      <c r="F144" s="32" t="n"/>
      <c r="G144" s="34" t="n"/>
      <c r="H144" s="33" t="n"/>
      <c r="I144" s="33" t="n"/>
      <c r="J144" s="32" t="n"/>
      <c r="K144" s="32" t="n"/>
      <c r="L144" s="32" t="n"/>
      <c r="M144" s="32" t="n"/>
      <c r="N144" s="32" t="n"/>
      <c r="O144" s="33" t="n"/>
      <c r="P144" s="32" t="n"/>
      <c r="Q144" s="33" t="n"/>
      <c r="R144" s="32" t="n"/>
      <c r="S144" s="33" t="n"/>
      <c r="T144" s="32" t="n"/>
      <c r="U144" s="33" t="n"/>
      <c r="V144" s="32" t="n"/>
      <c r="W144" s="33" t="n"/>
      <c r="X144" s="32" t="n"/>
      <c r="Y144" s="32" t="n"/>
      <c r="Z144" s="32" t="n"/>
      <c r="AA144" s="33" t="n"/>
      <c r="AB144" s="34" t="n"/>
      <c r="AC144" s="34" t="n"/>
      <c r="AD144" s="32" t="n"/>
      <c r="AE144" s="35">
        <f>IF($A144="","",SUM($O144,$Q144,$S144,$U144,$W144))</f>
        <v/>
      </c>
      <c r="AF144" s="35">
        <f>IF(OR($A144="",$H144=""),"",$AE144-$H144)</f>
        <v/>
      </c>
      <c r="AG144" s="36">
        <f>IF($A144="","",IF($H144="","Missing duration",IF($AE144=0,"No timing entered",IF(ABS($AF144)&lt;='Lists &amp; Settings'!$B$5,"Within range",IF($AF144&gt;0,"Over planned","Under planned")))))</f>
        <v/>
      </c>
      <c r="AH144" s="36">
        <f>IF($A144="","",IF(COUNTA($A144,$B144,$C144,$G144,$H144,$K144,$L144,$Y144,$AA144)=9,"Complete","Missing required fields"))</f>
        <v/>
      </c>
      <c r="AI144" s="36">
        <f>IF($A144="","",IF($AA144="Archived","",IF($AB144="","No review date",IF($AB144&lt;'Lists &amp; Settings'!$B$3,"Overdue",IF($AB144&lt;='Lists &amp; Settings'!$B$3+'Lists &amp; Settings'!$B$6,"Due soon","Current")))))</f>
        <v/>
      </c>
    </row>
    <row r="145" ht="22" customHeight="1">
      <c r="A145" s="32" t="n"/>
      <c r="B145" s="32" t="n"/>
      <c r="C145" s="32" t="n"/>
      <c r="D145" s="33" t="n"/>
      <c r="E145" s="33" t="n"/>
      <c r="F145" s="32" t="n"/>
      <c r="G145" s="34" t="n"/>
      <c r="H145" s="33" t="n"/>
      <c r="I145" s="33" t="n"/>
      <c r="J145" s="32" t="n"/>
      <c r="K145" s="32" t="n"/>
      <c r="L145" s="32" t="n"/>
      <c r="M145" s="32" t="n"/>
      <c r="N145" s="32" t="n"/>
      <c r="O145" s="33" t="n"/>
      <c r="P145" s="32" t="n"/>
      <c r="Q145" s="33" t="n"/>
      <c r="R145" s="32" t="n"/>
      <c r="S145" s="33" t="n"/>
      <c r="T145" s="32" t="n"/>
      <c r="U145" s="33" t="n"/>
      <c r="V145" s="32" t="n"/>
      <c r="W145" s="33" t="n"/>
      <c r="X145" s="32" t="n"/>
      <c r="Y145" s="32" t="n"/>
      <c r="Z145" s="32" t="n"/>
      <c r="AA145" s="33" t="n"/>
      <c r="AB145" s="34" t="n"/>
      <c r="AC145" s="34" t="n"/>
      <c r="AD145" s="32" t="n"/>
      <c r="AE145" s="35">
        <f>IF($A145="","",SUM($O145,$Q145,$S145,$U145,$W145))</f>
        <v/>
      </c>
      <c r="AF145" s="35">
        <f>IF(OR($A145="",$H145=""),"",$AE145-$H145)</f>
        <v/>
      </c>
      <c r="AG145" s="36">
        <f>IF($A145="","",IF($H145="","Missing duration",IF($AE145=0,"No timing entered",IF(ABS($AF145)&lt;='Lists &amp; Settings'!$B$5,"Within range",IF($AF145&gt;0,"Over planned","Under planned")))))</f>
        <v/>
      </c>
      <c r="AH145" s="36">
        <f>IF($A145="","",IF(COUNTA($A145,$B145,$C145,$G145,$H145,$K145,$L145,$Y145,$AA145)=9,"Complete","Missing required fields"))</f>
        <v/>
      </c>
      <c r="AI145" s="36">
        <f>IF($A145="","",IF($AA145="Archived","",IF($AB145="","No review date",IF($AB145&lt;'Lists &amp; Settings'!$B$3,"Overdue",IF($AB145&lt;='Lists &amp; Settings'!$B$3+'Lists &amp; Settings'!$B$6,"Due soon","Current")))))</f>
        <v/>
      </c>
    </row>
    <row r="146" ht="22" customHeight="1">
      <c r="A146" s="32" t="n"/>
      <c r="B146" s="32" t="n"/>
      <c r="C146" s="32" t="n"/>
      <c r="D146" s="33" t="n"/>
      <c r="E146" s="33" t="n"/>
      <c r="F146" s="32" t="n"/>
      <c r="G146" s="34" t="n"/>
      <c r="H146" s="33" t="n"/>
      <c r="I146" s="33" t="n"/>
      <c r="J146" s="32" t="n"/>
      <c r="K146" s="32" t="n"/>
      <c r="L146" s="32" t="n"/>
      <c r="M146" s="32" t="n"/>
      <c r="N146" s="32" t="n"/>
      <c r="O146" s="33" t="n"/>
      <c r="P146" s="32" t="n"/>
      <c r="Q146" s="33" t="n"/>
      <c r="R146" s="32" t="n"/>
      <c r="S146" s="33" t="n"/>
      <c r="T146" s="32" t="n"/>
      <c r="U146" s="33" t="n"/>
      <c r="V146" s="32" t="n"/>
      <c r="W146" s="33" t="n"/>
      <c r="X146" s="32" t="n"/>
      <c r="Y146" s="32" t="n"/>
      <c r="Z146" s="32" t="n"/>
      <c r="AA146" s="33" t="n"/>
      <c r="AB146" s="34" t="n"/>
      <c r="AC146" s="34" t="n"/>
      <c r="AD146" s="32" t="n"/>
      <c r="AE146" s="35">
        <f>IF($A146="","",SUM($O146,$Q146,$S146,$U146,$W146))</f>
        <v/>
      </c>
      <c r="AF146" s="35">
        <f>IF(OR($A146="",$H146=""),"",$AE146-$H146)</f>
        <v/>
      </c>
      <c r="AG146" s="36">
        <f>IF($A146="","",IF($H146="","Missing duration",IF($AE146=0,"No timing entered",IF(ABS($AF146)&lt;='Lists &amp; Settings'!$B$5,"Within range",IF($AF146&gt;0,"Over planned","Under planned")))))</f>
        <v/>
      </c>
      <c r="AH146" s="36">
        <f>IF($A146="","",IF(COUNTA($A146,$B146,$C146,$G146,$H146,$K146,$L146,$Y146,$AA146)=9,"Complete","Missing required fields"))</f>
        <v/>
      </c>
      <c r="AI146" s="36">
        <f>IF($A146="","",IF($AA146="Archived","",IF($AB146="","No review date",IF($AB146&lt;'Lists &amp; Settings'!$B$3,"Overdue",IF($AB146&lt;='Lists &amp; Settings'!$B$3+'Lists &amp; Settings'!$B$6,"Due soon","Current")))))</f>
        <v/>
      </c>
    </row>
    <row r="147" ht="22" customHeight="1">
      <c r="A147" s="32" t="n"/>
      <c r="B147" s="32" t="n"/>
      <c r="C147" s="32" t="n"/>
      <c r="D147" s="33" t="n"/>
      <c r="E147" s="33" t="n"/>
      <c r="F147" s="32" t="n"/>
      <c r="G147" s="34" t="n"/>
      <c r="H147" s="33" t="n"/>
      <c r="I147" s="33" t="n"/>
      <c r="J147" s="32" t="n"/>
      <c r="K147" s="32" t="n"/>
      <c r="L147" s="32" t="n"/>
      <c r="M147" s="32" t="n"/>
      <c r="N147" s="32" t="n"/>
      <c r="O147" s="33" t="n"/>
      <c r="P147" s="32" t="n"/>
      <c r="Q147" s="33" t="n"/>
      <c r="R147" s="32" t="n"/>
      <c r="S147" s="33" t="n"/>
      <c r="T147" s="32" t="n"/>
      <c r="U147" s="33" t="n"/>
      <c r="V147" s="32" t="n"/>
      <c r="W147" s="33" t="n"/>
      <c r="X147" s="32" t="n"/>
      <c r="Y147" s="32" t="n"/>
      <c r="Z147" s="32" t="n"/>
      <c r="AA147" s="33" t="n"/>
      <c r="AB147" s="34" t="n"/>
      <c r="AC147" s="34" t="n"/>
      <c r="AD147" s="32" t="n"/>
      <c r="AE147" s="35">
        <f>IF($A147="","",SUM($O147,$Q147,$S147,$U147,$W147))</f>
        <v/>
      </c>
      <c r="AF147" s="35">
        <f>IF(OR($A147="",$H147=""),"",$AE147-$H147)</f>
        <v/>
      </c>
      <c r="AG147" s="36">
        <f>IF($A147="","",IF($H147="","Missing duration",IF($AE147=0,"No timing entered",IF(ABS($AF147)&lt;='Lists &amp; Settings'!$B$5,"Within range",IF($AF147&gt;0,"Over planned","Under planned")))))</f>
        <v/>
      </c>
      <c r="AH147" s="36">
        <f>IF($A147="","",IF(COUNTA($A147,$B147,$C147,$G147,$H147,$K147,$L147,$Y147,$AA147)=9,"Complete","Missing required fields"))</f>
        <v/>
      </c>
      <c r="AI147" s="36">
        <f>IF($A147="","",IF($AA147="Archived","",IF($AB147="","No review date",IF($AB147&lt;'Lists &amp; Settings'!$B$3,"Overdue",IF($AB147&lt;='Lists &amp; Settings'!$B$3+'Lists &amp; Settings'!$B$6,"Due soon","Current")))))</f>
        <v/>
      </c>
    </row>
    <row r="148" ht="22" customHeight="1">
      <c r="A148" s="32" t="n"/>
      <c r="B148" s="32" t="n"/>
      <c r="C148" s="32" t="n"/>
      <c r="D148" s="33" t="n"/>
      <c r="E148" s="33" t="n"/>
      <c r="F148" s="32" t="n"/>
      <c r="G148" s="34" t="n"/>
      <c r="H148" s="33" t="n"/>
      <c r="I148" s="33" t="n"/>
      <c r="J148" s="32" t="n"/>
      <c r="K148" s="32" t="n"/>
      <c r="L148" s="32" t="n"/>
      <c r="M148" s="32" t="n"/>
      <c r="N148" s="32" t="n"/>
      <c r="O148" s="33" t="n"/>
      <c r="P148" s="32" t="n"/>
      <c r="Q148" s="33" t="n"/>
      <c r="R148" s="32" t="n"/>
      <c r="S148" s="33" t="n"/>
      <c r="T148" s="32" t="n"/>
      <c r="U148" s="33" t="n"/>
      <c r="V148" s="32" t="n"/>
      <c r="W148" s="33" t="n"/>
      <c r="X148" s="32" t="n"/>
      <c r="Y148" s="32" t="n"/>
      <c r="Z148" s="32" t="n"/>
      <c r="AA148" s="33" t="n"/>
      <c r="AB148" s="34" t="n"/>
      <c r="AC148" s="34" t="n"/>
      <c r="AD148" s="32" t="n"/>
      <c r="AE148" s="35">
        <f>IF($A148="","",SUM($O148,$Q148,$S148,$U148,$W148))</f>
        <v/>
      </c>
      <c r="AF148" s="35">
        <f>IF(OR($A148="",$H148=""),"",$AE148-$H148)</f>
        <v/>
      </c>
      <c r="AG148" s="36">
        <f>IF($A148="","",IF($H148="","Missing duration",IF($AE148=0,"No timing entered",IF(ABS($AF148)&lt;='Lists &amp; Settings'!$B$5,"Within range",IF($AF148&gt;0,"Over planned","Under planned")))))</f>
        <v/>
      </c>
      <c r="AH148" s="36">
        <f>IF($A148="","",IF(COUNTA($A148,$B148,$C148,$G148,$H148,$K148,$L148,$Y148,$AA148)=9,"Complete","Missing required fields"))</f>
        <v/>
      </c>
      <c r="AI148" s="36">
        <f>IF($A148="","",IF($AA148="Archived","",IF($AB148="","No review date",IF($AB148&lt;'Lists &amp; Settings'!$B$3,"Overdue",IF($AB148&lt;='Lists &amp; Settings'!$B$3+'Lists &amp; Settings'!$B$6,"Due soon","Current")))))</f>
        <v/>
      </c>
    </row>
    <row r="149" ht="22" customHeight="1">
      <c r="A149" s="32" t="n"/>
      <c r="B149" s="32" t="n"/>
      <c r="C149" s="32" t="n"/>
      <c r="D149" s="33" t="n"/>
      <c r="E149" s="33" t="n"/>
      <c r="F149" s="32" t="n"/>
      <c r="G149" s="34" t="n"/>
      <c r="H149" s="33" t="n"/>
      <c r="I149" s="33" t="n"/>
      <c r="J149" s="32" t="n"/>
      <c r="K149" s="32" t="n"/>
      <c r="L149" s="32" t="n"/>
      <c r="M149" s="32" t="n"/>
      <c r="N149" s="32" t="n"/>
      <c r="O149" s="33" t="n"/>
      <c r="P149" s="32" t="n"/>
      <c r="Q149" s="33" t="n"/>
      <c r="R149" s="32" t="n"/>
      <c r="S149" s="33" t="n"/>
      <c r="T149" s="32" t="n"/>
      <c r="U149" s="33" t="n"/>
      <c r="V149" s="32" t="n"/>
      <c r="W149" s="33" t="n"/>
      <c r="X149" s="32" t="n"/>
      <c r="Y149" s="32" t="n"/>
      <c r="Z149" s="32" t="n"/>
      <c r="AA149" s="33" t="n"/>
      <c r="AB149" s="34" t="n"/>
      <c r="AC149" s="34" t="n"/>
      <c r="AD149" s="32" t="n"/>
      <c r="AE149" s="35">
        <f>IF($A149="","",SUM($O149,$Q149,$S149,$U149,$W149))</f>
        <v/>
      </c>
      <c r="AF149" s="35">
        <f>IF(OR($A149="",$H149=""),"",$AE149-$H149)</f>
        <v/>
      </c>
      <c r="AG149" s="36">
        <f>IF($A149="","",IF($H149="","Missing duration",IF($AE149=0,"No timing entered",IF(ABS($AF149)&lt;='Lists &amp; Settings'!$B$5,"Within range",IF($AF149&gt;0,"Over planned","Under planned")))))</f>
        <v/>
      </c>
      <c r="AH149" s="36">
        <f>IF($A149="","",IF(COUNTA($A149,$B149,$C149,$G149,$H149,$K149,$L149,$Y149,$AA149)=9,"Complete","Missing required fields"))</f>
        <v/>
      </c>
      <c r="AI149" s="36">
        <f>IF($A149="","",IF($AA149="Archived","",IF($AB149="","No review date",IF($AB149&lt;'Lists &amp; Settings'!$B$3,"Overdue",IF($AB149&lt;='Lists &amp; Settings'!$B$3+'Lists &amp; Settings'!$B$6,"Due soon","Current")))))</f>
        <v/>
      </c>
    </row>
    <row r="150" ht="22" customHeight="1">
      <c r="A150" s="32" t="n"/>
      <c r="B150" s="32" t="n"/>
      <c r="C150" s="32" t="n"/>
      <c r="D150" s="33" t="n"/>
      <c r="E150" s="33" t="n"/>
      <c r="F150" s="32" t="n"/>
      <c r="G150" s="34" t="n"/>
      <c r="H150" s="33" t="n"/>
      <c r="I150" s="33" t="n"/>
      <c r="J150" s="32" t="n"/>
      <c r="K150" s="32" t="n"/>
      <c r="L150" s="32" t="n"/>
      <c r="M150" s="32" t="n"/>
      <c r="N150" s="32" t="n"/>
      <c r="O150" s="33" t="n"/>
      <c r="P150" s="32" t="n"/>
      <c r="Q150" s="33" t="n"/>
      <c r="R150" s="32" t="n"/>
      <c r="S150" s="33" t="n"/>
      <c r="T150" s="32" t="n"/>
      <c r="U150" s="33" t="n"/>
      <c r="V150" s="32" t="n"/>
      <c r="W150" s="33" t="n"/>
      <c r="X150" s="32" t="n"/>
      <c r="Y150" s="32" t="n"/>
      <c r="Z150" s="32" t="n"/>
      <c r="AA150" s="33" t="n"/>
      <c r="AB150" s="34" t="n"/>
      <c r="AC150" s="34" t="n"/>
      <c r="AD150" s="32" t="n"/>
      <c r="AE150" s="35">
        <f>IF($A150="","",SUM($O150,$Q150,$S150,$U150,$W150))</f>
        <v/>
      </c>
      <c r="AF150" s="35">
        <f>IF(OR($A150="",$H150=""),"",$AE150-$H150)</f>
        <v/>
      </c>
      <c r="AG150" s="36">
        <f>IF($A150="","",IF($H150="","Missing duration",IF($AE150=0,"No timing entered",IF(ABS($AF150)&lt;='Lists &amp; Settings'!$B$5,"Within range",IF($AF150&gt;0,"Over planned","Under planned")))))</f>
        <v/>
      </c>
      <c r="AH150" s="36">
        <f>IF($A150="","",IF(COUNTA($A150,$B150,$C150,$G150,$H150,$K150,$L150,$Y150,$AA150)=9,"Complete","Missing required fields"))</f>
        <v/>
      </c>
      <c r="AI150" s="36">
        <f>IF($A150="","",IF($AA150="Archived","",IF($AB150="","No review date",IF($AB150&lt;'Lists &amp; Settings'!$B$3,"Overdue",IF($AB150&lt;='Lists &amp; Settings'!$B$3+'Lists &amp; Settings'!$B$6,"Due soon","Current")))))</f>
        <v/>
      </c>
    </row>
    <row r="151" ht="22" customHeight="1">
      <c r="A151" s="32" t="n"/>
      <c r="B151" s="32" t="n"/>
      <c r="C151" s="32" t="n"/>
      <c r="D151" s="33" t="n"/>
      <c r="E151" s="33" t="n"/>
      <c r="F151" s="32" t="n"/>
      <c r="G151" s="34" t="n"/>
      <c r="H151" s="33" t="n"/>
      <c r="I151" s="33" t="n"/>
      <c r="J151" s="32" t="n"/>
      <c r="K151" s="32" t="n"/>
      <c r="L151" s="32" t="n"/>
      <c r="M151" s="32" t="n"/>
      <c r="N151" s="32" t="n"/>
      <c r="O151" s="33" t="n"/>
      <c r="P151" s="32" t="n"/>
      <c r="Q151" s="33" t="n"/>
      <c r="R151" s="32" t="n"/>
      <c r="S151" s="33" t="n"/>
      <c r="T151" s="32" t="n"/>
      <c r="U151" s="33" t="n"/>
      <c r="V151" s="32" t="n"/>
      <c r="W151" s="33" t="n"/>
      <c r="X151" s="32" t="n"/>
      <c r="Y151" s="32" t="n"/>
      <c r="Z151" s="32" t="n"/>
      <c r="AA151" s="33" t="n"/>
      <c r="AB151" s="34" t="n"/>
      <c r="AC151" s="34" t="n"/>
      <c r="AD151" s="32" t="n"/>
      <c r="AE151" s="35">
        <f>IF($A151="","",SUM($O151,$Q151,$S151,$U151,$W151))</f>
        <v/>
      </c>
      <c r="AF151" s="35">
        <f>IF(OR($A151="",$H151=""),"",$AE151-$H151)</f>
        <v/>
      </c>
      <c r="AG151" s="36">
        <f>IF($A151="","",IF($H151="","Missing duration",IF($AE151=0,"No timing entered",IF(ABS($AF151)&lt;='Lists &amp; Settings'!$B$5,"Within range",IF($AF151&gt;0,"Over planned","Under planned")))))</f>
        <v/>
      </c>
      <c r="AH151" s="36">
        <f>IF($A151="","",IF(COUNTA($A151,$B151,$C151,$G151,$H151,$K151,$L151,$Y151,$AA151)=9,"Complete","Missing required fields"))</f>
        <v/>
      </c>
      <c r="AI151" s="36">
        <f>IF($A151="","",IF($AA151="Archived","",IF($AB151="","No review date",IF($AB151&lt;'Lists &amp; Settings'!$B$3,"Overdue",IF($AB151&lt;='Lists &amp; Settings'!$B$3+'Lists &amp; Settings'!$B$6,"Due soon","Current")))))</f>
        <v/>
      </c>
    </row>
    <row r="152" ht="22" customHeight="1">
      <c r="A152" s="32" t="n"/>
      <c r="B152" s="32" t="n"/>
      <c r="C152" s="32" t="n"/>
      <c r="D152" s="33" t="n"/>
      <c r="E152" s="33" t="n"/>
      <c r="F152" s="32" t="n"/>
      <c r="G152" s="34" t="n"/>
      <c r="H152" s="33" t="n"/>
      <c r="I152" s="33" t="n"/>
      <c r="J152" s="32" t="n"/>
      <c r="K152" s="32" t="n"/>
      <c r="L152" s="32" t="n"/>
      <c r="M152" s="32" t="n"/>
      <c r="N152" s="32" t="n"/>
      <c r="O152" s="33" t="n"/>
      <c r="P152" s="32" t="n"/>
      <c r="Q152" s="33" t="n"/>
      <c r="R152" s="32" t="n"/>
      <c r="S152" s="33" t="n"/>
      <c r="T152" s="32" t="n"/>
      <c r="U152" s="33" t="n"/>
      <c r="V152" s="32" t="n"/>
      <c r="W152" s="33" t="n"/>
      <c r="X152" s="32" t="n"/>
      <c r="Y152" s="32" t="n"/>
      <c r="Z152" s="32" t="n"/>
      <c r="AA152" s="33" t="n"/>
      <c r="AB152" s="34" t="n"/>
      <c r="AC152" s="34" t="n"/>
      <c r="AD152" s="32" t="n"/>
      <c r="AE152" s="35">
        <f>IF($A152="","",SUM($O152,$Q152,$S152,$U152,$W152))</f>
        <v/>
      </c>
      <c r="AF152" s="35">
        <f>IF(OR($A152="",$H152=""),"",$AE152-$H152)</f>
        <v/>
      </c>
      <c r="AG152" s="36">
        <f>IF($A152="","",IF($H152="","Missing duration",IF($AE152=0,"No timing entered",IF(ABS($AF152)&lt;='Lists &amp; Settings'!$B$5,"Within range",IF($AF152&gt;0,"Over planned","Under planned")))))</f>
        <v/>
      </c>
      <c r="AH152" s="36">
        <f>IF($A152="","",IF(COUNTA($A152,$B152,$C152,$G152,$H152,$K152,$L152,$Y152,$AA152)=9,"Complete","Missing required fields"))</f>
        <v/>
      </c>
      <c r="AI152" s="36">
        <f>IF($A152="","",IF($AA152="Archived","",IF($AB152="","No review date",IF($AB152&lt;'Lists &amp; Settings'!$B$3,"Overdue",IF($AB152&lt;='Lists &amp; Settings'!$B$3+'Lists &amp; Settings'!$B$6,"Due soon","Current")))))</f>
        <v/>
      </c>
    </row>
    <row r="153" ht="22" customHeight="1">
      <c r="A153" s="32" t="n"/>
      <c r="B153" s="32" t="n"/>
      <c r="C153" s="32" t="n"/>
      <c r="D153" s="33" t="n"/>
      <c r="E153" s="33" t="n"/>
      <c r="F153" s="32" t="n"/>
      <c r="G153" s="34" t="n"/>
      <c r="H153" s="33" t="n"/>
      <c r="I153" s="33" t="n"/>
      <c r="J153" s="32" t="n"/>
      <c r="K153" s="32" t="n"/>
      <c r="L153" s="32" t="n"/>
      <c r="M153" s="32" t="n"/>
      <c r="N153" s="32" t="n"/>
      <c r="O153" s="33" t="n"/>
      <c r="P153" s="32" t="n"/>
      <c r="Q153" s="33" t="n"/>
      <c r="R153" s="32" t="n"/>
      <c r="S153" s="33" t="n"/>
      <c r="T153" s="32" t="n"/>
      <c r="U153" s="33" t="n"/>
      <c r="V153" s="32" t="n"/>
      <c r="W153" s="33" t="n"/>
      <c r="X153" s="32" t="n"/>
      <c r="Y153" s="32" t="n"/>
      <c r="Z153" s="32" t="n"/>
      <c r="AA153" s="33" t="n"/>
      <c r="AB153" s="34" t="n"/>
      <c r="AC153" s="34" t="n"/>
      <c r="AD153" s="32" t="n"/>
      <c r="AE153" s="35">
        <f>IF($A153="","",SUM($O153,$Q153,$S153,$U153,$W153))</f>
        <v/>
      </c>
      <c r="AF153" s="35">
        <f>IF(OR($A153="",$H153=""),"",$AE153-$H153)</f>
        <v/>
      </c>
      <c r="AG153" s="36">
        <f>IF($A153="","",IF($H153="","Missing duration",IF($AE153=0,"No timing entered",IF(ABS($AF153)&lt;='Lists &amp; Settings'!$B$5,"Within range",IF($AF153&gt;0,"Over planned","Under planned")))))</f>
        <v/>
      </c>
      <c r="AH153" s="36">
        <f>IF($A153="","",IF(COUNTA($A153,$B153,$C153,$G153,$H153,$K153,$L153,$Y153,$AA153)=9,"Complete","Missing required fields"))</f>
        <v/>
      </c>
      <c r="AI153" s="36">
        <f>IF($A153="","",IF($AA153="Archived","",IF($AB153="","No review date",IF($AB153&lt;'Lists &amp; Settings'!$B$3,"Overdue",IF($AB153&lt;='Lists &amp; Settings'!$B$3+'Lists &amp; Settings'!$B$6,"Due soon","Current")))))</f>
        <v/>
      </c>
    </row>
    <row r="154" ht="22" customHeight="1">
      <c r="A154" s="32" t="n"/>
      <c r="B154" s="32" t="n"/>
      <c r="C154" s="32" t="n"/>
      <c r="D154" s="33" t="n"/>
      <c r="E154" s="33" t="n"/>
      <c r="F154" s="32" t="n"/>
      <c r="G154" s="34" t="n"/>
      <c r="H154" s="33" t="n"/>
      <c r="I154" s="33" t="n"/>
      <c r="J154" s="32" t="n"/>
      <c r="K154" s="32" t="n"/>
      <c r="L154" s="32" t="n"/>
      <c r="M154" s="32" t="n"/>
      <c r="N154" s="32" t="n"/>
      <c r="O154" s="33" t="n"/>
      <c r="P154" s="32" t="n"/>
      <c r="Q154" s="33" t="n"/>
      <c r="R154" s="32" t="n"/>
      <c r="S154" s="33" t="n"/>
      <c r="T154" s="32" t="n"/>
      <c r="U154" s="33" t="n"/>
      <c r="V154" s="32" t="n"/>
      <c r="W154" s="33" t="n"/>
      <c r="X154" s="32" t="n"/>
      <c r="Y154" s="32" t="n"/>
      <c r="Z154" s="32" t="n"/>
      <c r="AA154" s="33" t="n"/>
      <c r="AB154" s="34" t="n"/>
      <c r="AC154" s="34" t="n"/>
      <c r="AD154" s="32" t="n"/>
      <c r="AE154" s="35">
        <f>IF($A154="","",SUM($O154,$Q154,$S154,$U154,$W154))</f>
        <v/>
      </c>
      <c r="AF154" s="35">
        <f>IF(OR($A154="",$H154=""),"",$AE154-$H154)</f>
        <v/>
      </c>
      <c r="AG154" s="36">
        <f>IF($A154="","",IF($H154="","Missing duration",IF($AE154=0,"No timing entered",IF(ABS($AF154)&lt;='Lists &amp; Settings'!$B$5,"Within range",IF($AF154&gt;0,"Over planned","Under planned")))))</f>
        <v/>
      </c>
      <c r="AH154" s="36">
        <f>IF($A154="","",IF(COUNTA($A154,$B154,$C154,$G154,$H154,$K154,$L154,$Y154,$AA154)=9,"Complete","Missing required fields"))</f>
        <v/>
      </c>
      <c r="AI154" s="36">
        <f>IF($A154="","",IF($AA154="Archived","",IF($AB154="","No review date",IF($AB154&lt;'Lists &amp; Settings'!$B$3,"Overdue",IF($AB154&lt;='Lists &amp; Settings'!$B$3+'Lists &amp; Settings'!$B$6,"Due soon","Current")))))</f>
        <v/>
      </c>
    </row>
    <row r="155" ht="22" customHeight="1">
      <c r="A155" s="32" t="n"/>
      <c r="B155" s="32" t="n"/>
      <c r="C155" s="32" t="n"/>
      <c r="D155" s="33" t="n"/>
      <c r="E155" s="33" t="n"/>
      <c r="F155" s="32" t="n"/>
      <c r="G155" s="34" t="n"/>
      <c r="H155" s="33" t="n"/>
      <c r="I155" s="33" t="n"/>
      <c r="J155" s="32" t="n"/>
      <c r="K155" s="32" t="n"/>
      <c r="L155" s="32" t="n"/>
      <c r="M155" s="32" t="n"/>
      <c r="N155" s="32" t="n"/>
      <c r="O155" s="33" t="n"/>
      <c r="P155" s="32" t="n"/>
      <c r="Q155" s="33" t="n"/>
      <c r="R155" s="32" t="n"/>
      <c r="S155" s="33" t="n"/>
      <c r="T155" s="32" t="n"/>
      <c r="U155" s="33" t="n"/>
      <c r="V155" s="32" t="n"/>
      <c r="W155" s="33" t="n"/>
      <c r="X155" s="32" t="n"/>
      <c r="Y155" s="32" t="n"/>
      <c r="Z155" s="32" t="n"/>
      <c r="AA155" s="33" t="n"/>
      <c r="AB155" s="34" t="n"/>
      <c r="AC155" s="34" t="n"/>
      <c r="AD155" s="32" t="n"/>
      <c r="AE155" s="35">
        <f>IF($A155="","",SUM($O155,$Q155,$S155,$U155,$W155))</f>
        <v/>
      </c>
      <c r="AF155" s="35">
        <f>IF(OR($A155="",$H155=""),"",$AE155-$H155)</f>
        <v/>
      </c>
      <c r="AG155" s="36">
        <f>IF($A155="","",IF($H155="","Missing duration",IF($AE155=0,"No timing entered",IF(ABS($AF155)&lt;='Lists &amp; Settings'!$B$5,"Within range",IF($AF155&gt;0,"Over planned","Under planned")))))</f>
        <v/>
      </c>
      <c r="AH155" s="36">
        <f>IF($A155="","",IF(COUNTA($A155,$B155,$C155,$G155,$H155,$K155,$L155,$Y155,$AA155)=9,"Complete","Missing required fields"))</f>
        <v/>
      </c>
      <c r="AI155" s="36">
        <f>IF($A155="","",IF($AA155="Archived","",IF($AB155="","No review date",IF($AB155&lt;'Lists &amp; Settings'!$B$3,"Overdue",IF($AB155&lt;='Lists &amp; Settings'!$B$3+'Lists &amp; Settings'!$B$6,"Due soon","Current")))))</f>
        <v/>
      </c>
    </row>
    <row r="156" ht="22" customHeight="1">
      <c r="A156" s="32" t="n"/>
      <c r="B156" s="32" t="n"/>
      <c r="C156" s="32" t="n"/>
      <c r="D156" s="33" t="n"/>
      <c r="E156" s="33" t="n"/>
      <c r="F156" s="32" t="n"/>
      <c r="G156" s="34" t="n"/>
      <c r="H156" s="33" t="n"/>
      <c r="I156" s="33" t="n"/>
      <c r="J156" s="32" t="n"/>
      <c r="K156" s="32" t="n"/>
      <c r="L156" s="32" t="n"/>
      <c r="M156" s="32" t="n"/>
      <c r="N156" s="32" t="n"/>
      <c r="O156" s="33" t="n"/>
      <c r="P156" s="32" t="n"/>
      <c r="Q156" s="33" t="n"/>
      <c r="R156" s="32" t="n"/>
      <c r="S156" s="33" t="n"/>
      <c r="T156" s="32" t="n"/>
      <c r="U156" s="33" t="n"/>
      <c r="V156" s="32" t="n"/>
      <c r="W156" s="33" t="n"/>
      <c r="X156" s="32" t="n"/>
      <c r="Y156" s="32" t="n"/>
      <c r="Z156" s="32" t="n"/>
      <c r="AA156" s="33" t="n"/>
      <c r="AB156" s="34" t="n"/>
      <c r="AC156" s="34" t="n"/>
      <c r="AD156" s="32" t="n"/>
      <c r="AE156" s="35">
        <f>IF($A156="","",SUM($O156,$Q156,$S156,$U156,$W156))</f>
        <v/>
      </c>
      <c r="AF156" s="35">
        <f>IF(OR($A156="",$H156=""),"",$AE156-$H156)</f>
        <v/>
      </c>
      <c r="AG156" s="36">
        <f>IF($A156="","",IF($H156="","Missing duration",IF($AE156=0,"No timing entered",IF(ABS($AF156)&lt;='Lists &amp; Settings'!$B$5,"Within range",IF($AF156&gt;0,"Over planned","Under planned")))))</f>
        <v/>
      </c>
      <c r="AH156" s="36">
        <f>IF($A156="","",IF(COUNTA($A156,$B156,$C156,$G156,$H156,$K156,$L156,$Y156,$AA156)=9,"Complete","Missing required fields"))</f>
        <v/>
      </c>
      <c r="AI156" s="36">
        <f>IF($A156="","",IF($AA156="Archived","",IF($AB156="","No review date",IF($AB156&lt;'Lists &amp; Settings'!$B$3,"Overdue",IF($AB156&lt;='Lists &amp; Settings'!$B$3+'Lists &amp; Settings'!$B$6,"Due soon","Current")))))</f>
        <v/>
      </c>
    </row>
    <row r="157" ht="22" customHeight="1">
      <c r="A157" s="32" t="n"/>
      <c r="B157" s="32" t="n"/>
      <c r="C157" s="32" t="n"/>
      <c r="D157" s="33" t="n"/>
      <c r="E157" s="33" t="n"/>
      <c r="F157" s="32" t="n"/>
      <c r="G157" s="34" t="n"/>
      <c r="H157" s="33" t="n"/>
      <c r="I157" s="33" t="n"/>
      <c r="J157" s="32" t="n"/>
      <c r="K157" s="32" t="n"/>
      <c r="L157" s="32" t="n"/>
      <c r="M157" s="32" t="n"/>
      <c r="N157" s="32" t="n"/>
      <c r="O157" s="33" t="n"/>
      <c r="P157" s="32" t="n"/>
      <c r="Q157" s="33" t="n"/>
      <c r="R157" s="32" t="n"/>
      <c r="S157" s="33" t="n"/>
      <c r="T157" s="32" t="n"/>
      <c r="U157" s="33" t="n"/>
      <c r="V157" s="32" t="n"/>
      <c r="W157" s="33" t="n"/>
      <c r="X157" s="32" t="n"/>
      <c r="Y157" s="32" t="n"/>
      <c r="Z157" s="32" t="n"/>
      <c r="AA157" s="33" t="n"/>
      <c r="AB157" s="34" t="n"/>
      <c r="AC157" s="34" t="n"/>
      <c r="AD157" s="32" t="n"/>
      <c r="AE157" s="35">
        <f>IF($A157="","",SUM($O157,$Q157,$S157,$U157,$W157))</f>
        <v/>
      </c>
      <c r="AF157" s="35">
        <f>IF(OR($A157="",$H157=""),"",$AE157-$H157)</f>
        <v/>
      </c>
      <c r="AG157" s="36">
        <f>IF($A157="","",IF($H157="","Missing duration",IF($AE157=0,"No timing entered",IF(ABS($AF157)&lt;='Lists &amp; Settings'!$B$5,"Within range",IF($AF157&gt;0,"Over planned","Under planned")))))</f>
        <v/>
      </c>
      <c r="AH157" s="36">
        <f>IF($A157="","",IF(COUNTA($A157,$B157,$C157,$G157,$H157,$K157,$L157,$Y157,$AA157)=9,"Complete","Missing required fields"))</f>
        <v/>
      </c>
      <c r="AI157" s="36">
        <f>IF($A157="","",IF($AA157="Archived","",IF($AB157="","No review date",IF($AB157&lt;'Lists &amp; Settings'!$B$3,"Overdue",IF($AB157&lt;='Lists &amp; Settings'!$B$3+'Lists &amp; Settings'!$B$6,"Due soon","Current")))))</f>
        <v/>
      </c>
    </row>
    <row r="158" ht="22" customHeight="1">
      <c r="A158" s="32" t="n"/>
      <c r="B158" s="32" t="n"/>
      <c r="C158" s="32" t="n"/>
      <c r="D158" s="33" t="n"/>
      <c r="E158" s="33" t="n"/>
      <c r="F158" s="32" t="n"/>
      <c r="G158" s="34" t="n"/>
      <c r="H158" s="33" t="n"/>
      <c r="I158" s="33" t="n"/>
      <c r="J158" s="32" t="n"/>
      <c r="K158" s="32" t="n"/>
      <c r="L158" s="32" t="n"/>
      <c r="M158" s="32" t="n"/>
      <c r="N158" s="32" t="n"/>
      <c r="O158" s="33" t="n"/>
      <c r="P158" s="32" t="n"/>
      <c r="Q158" s="33" t="n"/>
      <c r="R158" s="32" t="n"/>
      <c r="S158" s="33" t="n"/>
      <c r="T158" s="32" t="n"/>
      <c r="U158" s="33" t="n"/>
      <c r="V158" s="32" t="n"/>
      <c r="W158" s="33" t="n"/>
      <c r="X158" s="32" t="n"/>
      <c r="Y158" s="32" t="n"/>
      <c r="Z158" s="32" t="n"/>
      <c r="AA158" s="33" t="n"/>
      <c r="AB158" s="34" t="n"/>
      <c r="AC158" s="34" t="n"/>
      <c r="AD158" s="32" t="n"/>
      <c r="AE158" s="35">
        <f>IF($A158="","",SUM($O158,$Q158,$S158,$U158,$W158))</f>
        <v/>
      </c>
      <c r="AF158" s="35">
        <f>IF(OR($A158="",$H158=""),"",$AE158-$H158)</f>
        <v/>
      </c>
      <c r="AG158" s="36">
        <f>IF($A158="","",IF($H158="","Missing duration",IF($AE158=0,"No timing entered",IF(ABS($AF158)&lt;='Lists &amp; Settings'!$B$5,"Within range",IF($AF158&gt;0,"Over planned","Under planned")))))</f>
        <v/>
      </c>
      <c r="AH158" s="36">
        <f>IF($A158="","",IF(COUNTA($A158,$B158,$C158,$G158,$H158,$K158,$L158,$Y158,$AA158)=9,"Complete","Missing required fields"))</f>
        <v/>
      </c>
      <c r="AI158" s="36">
        <f>IF($A158="","",IF($AA158="Archived","",IF($AB158="","No review date",IF($AB158&lt;'Lists &amp; Settings'!$B$3,"Overdue",IF($AB158&lt;='Lists &amp; Settings'!$B$3+'Lists &amp; Settings'!$B$6,"Due soon","Current")))))</f>
        <v/>
      </c>
    </row>
    <row r="159" ht="22" customHeight="1">
      <c r="A159" s="32" t="n"/>
      <c r="B159" s="32" t="n"/>
      <c r="C159" s="32" t="n"/>
      <c r="D159" s="33" t="n"/>
      <c r="E159" s="33" t="n"/>
      <c r="F159" s="32" t="n"/>
      <c r="G159" s="34" t="n"/>
      <c r="H159" s="33" t="n"/>
      <c r="I159" s="33" t="n"/>
      <c r="J159" s="32" t="n"/>
      <c r="K159" s="32" t="n"/>
      <c r="L159" s="32" t="n"/>
      <c r="M159" s="32" t="n"/>
      <c r="N159" s="32" t="n"/>
      <c r="O159" s="33" t="n"/>
      <c r="P159" s="32" t="n"/>
      <c r="Q159" s="33" t="n"/>
      <c r="R159" s="32" t="n"/>
      <c r="S159" s="33" t="n"/>
      <c r="T159" s="32" t="n"/>
      <c r="U159" s="33" t="n"/>
      <c r="V159" s="32" t="n"/>
      <c r="W159" s="33" t="n"/>
      <c r="X159" s="32" t="n"/>
      <c r="Y159" s="32" t="n"/>
      <c r="Z159" s="32" t="n"/>
      <c r="AA159" s="33" t="n"/>
      <c r="AB159" s="34" t="n"/>
      <c r="AC159" s="34" t="n"/>
      <c r="AD159" s="32" t="n"/>
      <c r="AE159" s="35">
        <f>IF($A159="","",SUM($O159,$Q159,$S159,$U159,$W159))</f>
        <v/>
      </c>
      <c r="AF159" s="35">
        <f>IF(OR($A159="",$H159=""),"",$AE159-$H159)</f>
        <v/>
      </c>
      <c r="AG159" s="36">
        <f>IF($A159="","",IF($H159="","Missing duration",IF($AE159=0,"No timing entered",IF(ABS($AF159)&lt;='Lists &amp; Settings'!$B$5,"Within range",IF($AF159&gt;0,"Over planned","Under planned")))))</f>
        <v/>
      </c>
      <c r="AH159" s="36">
        <f>IF($A159="","",IF(COUNTA($A159,$B159,$C159,$G159,$H159,$K159,$L159,$Y159,$AA159)=9,"Complete","Missing required fields"))</f>
        <v/>
      </c>
      <c r="AI159" s="36">
        <f>IF($A159="","",IF($AA159="Archived","",IF($AB159="","No review date",IF($AB159&lt;'Lists &amp; Settings'!$B$3,"Overdue",IF($AB159&lt;='Lists &amp; Settings'!$B$3+'Lists &amp; Settings'!$B$6,"Due soon","Current")))))</f>
        <v/>
      </c>
    </row>
    <row r="160" ht="22" customHeight="1">
      <c r="A160" s="32" t="n"/>
      <c r="B160" s="32" t="n"/>
      <c r="C160" s="32" t="n"/>
      <c r="D160" s="33" t="n"/>
      <c r="E160" s="33" t="n"/>
      <c r="F160" s="32" t="n"/>
      <c r="G160" s="34" t="n"/>
      <c r="H160" s="33" t="n"/>
      <c r="I160" s="33" t="n"/>
      <c r="J160" s="32" t="n"/>
      <c r="K160" s="32" t="n"/>
      <c r="L160" s="32" t="n"/>
      <c r="M160" s="32" t="n"/>
      <c r="N160" s="32" t="n"/>
      <c r="O160" s="33" t="n"/>
      <c r="P160" s="32" t="n"/>
      <c r="Q160" s="33" t="n"/>
      <c r="R160" s="32" t="n"/>
      <c r="S160" s="33" t="n"/>
      <c r="T160" s="32" t="n"/>
      <c r="U160" s="33" t="n"/>
      <c r="V160" s="32" t="n"/>
      <c r="W160" s="33" t="n"/>
      <c r="X160" s="32" t="n"/>
      <c r="Y160" s="32" t="n"/>
      <c r="Z160" s="32" t="n"/>
      <c r="AA160" s="33" t="n"/>
      <c r="AB160" s="34" t="n"/>
      <c r="AC160" s="34" t="n"/>
      <c r="AD160" s="32" t="n"/>
      <c r="AE160" s="35">
        <f>IF($A160="","",SUM($O160,$Q160,$S160,$U160,$W160))</f>
        <v/>
      </c>
      <c r="AF160" s="35">
        <f>IF(OR($A160="",$H160=""),"",$AE160-$H160)</f>
        <v/>
      </c>
      <c r="AG160" s="36">
        <f>IF($A160="","",IF($H160="","Missing duration",IF($AE160=0,"No timing entered",IF(ABS($AF160)&lt;='Lists &amp; Settings'!$B$5,"Within range",IF($AF160&gt;0,"Over planned","Under planned")))))</f>
        <v/>
      </c>
      <c r="AH160" s="36">
        <f>IF($A160="","",IF(COUNTA($A160,$B160,$C160,$G160,$H160,$K160,$L160,$Y160,$AA160)=9,"Complete","Missing required fields"))</f>
        <v/>
      </c>
      <c r="AI160" s="36">
        <f>IF($A160="","",IF($AA160="Archived","",IF($AB160="","No review date",IF($AB160&lt;'Lists &amp; Settings'!$B$3,"Overdue",IF($AB160&lt;='Lists &amp; Settings'!$B$3+'Lists &amp; Settings'!$B$6,"Due soon","Current")))))</f>
        <v/>
      </c>
    </row>
    <row r="161" ht="22" customHeight="1">
      <c r="A161" s="32" t="n"/>
      <c r="B161" s="32" t="n"/>
      <c r="C161" s="32" t="n"/>
      <c r="D161" s="33" t="n"/>
      <c r="E161" s="33" t="n"/>
      <c r="F161" s="32" t="n"/>
      <c r="G161" s="34" t="n"/>
      <c r="H161" s="33" t="n"/>
      <c r="I161" s="33" t="n"/>
      <c r="J161" s="32" t="n"/>
      <c r="K161" s="32" t="n"/>
      <c r="L161" s="32" t="n"/>
      <c r="M161" s="32" t="n"/>
      <c r="N161" s="32" t="n"/>
      <c r="O161" s="33" t="n"/>
      <c r="P161" s="32" t="n"/>
      <c r="Q161" s="33" t="n"/>
      <c r="R161" s="32" t="n"/>
      <c r="S161" s="33" t="n"/>
      <c r="T161" s="32" t="n"/>
      <c r="U161" s="33" t="n"/>
      <c r="V161" s="32" t="n"/>
      <c r="W161" s="33" t="n"/>
      <c r="X161" s="32" t="n"/>
      <c r="Y161" s="32" t="n"/>
      <c r="Z161" s="32" t="n"/>
      <c r="AA161" s="33" t="n"/>
      <c r="AB161" s="34" t="n"/>
      <c r="AC161" s="34" t="n"/>
      <c r="AD161" s="32" t="n"/>
      <c r="AE161" s="35">
        <f>IF($A161="","",SUM($O161,$Q161,$S161,$U161,$W161))</f>
        <v/>
      </c>
      <c r="AF161" s="35">
        <f>IF(OR($A161="",$H161=""),"",$AE161-$H161)</f>
        <v/>
      </c>
      <c r="AG161" s="36">
        <f>IF($A161="","",IF($H161="","Missing duration",IF($AE161=0,"No timing entered",IF(ABS($AF161)&lt;='Lists &amp; Settings'!$B$5,"Within range",IF($AF161&gt;0,"Over planned","Under planned")))))</f>
        <v/>
      </c>
      <c r="AH161" s="36">
        <f>IF($A161="","",IF(COUNTA($A161,$B161,$C161,$G161,$H161,$K161,$L161,$Y161,$AA161)=9,"Complete","Missing required fields"))</f>
        <v/>
      </c>
      <c r="AI161" s="36">
        <f>IF($A161="","",IF($AA161="Archived","",IF($AB161="","No review date",IF($AB161&lt;'Lists &amp; Settings'!$B$3,"Overdue",IF($AB161&lt;='Lists &amp; Settings'!$B$3+'Lists &amp; Settings'!$B$6,"Due soon","Current")))))</f>
        <v/>
      </c>
    </row>
    <row r="162" ht="22" customHeight="1">
      <c r="A162" s="32" t="n"/>
      <c r="B162" s="32" t="n"/>
      <c r="C162" s="32" t="n"/>
      <c r="D162" s="33" t="n"/>
      <c r="E162" s="33" t="n"/>
      <c r="F162" s="32" t="n"/>
      <c r="G162" s="34" t="n"/>
      <c r="H162" s="33" t="n"/>
      <c r="I162" s="33" t="n"/>
      <c r="J162" s="32" t="n"/>
      <c r="K162" s="32" t="n"/>
      <c r="L162" s="32" t="n"/>
      <c r="M162" s="32" t="n"/>
      <c r="N162" s="32" t="n"/>
      <c r="O162" s="33" t="n"/>
      <c r="P162" s="32" t="n"/>
      <c r="Q162" s="33" t="n"/>
      <c r="R162" s="32" t="n"/>
      <c r="S162" s="33" t="n"/>
      <c r="T162" s="32" t="n"/>
      <c r="U162" s="33" t="n"/>
      <c r="V162" s="32" t="n"/>
      <c r="W162" s="33" t="n"/>
      <c r="X162" s="32" t="n"/>
      <c r="Y162" s="32" t="n"/>
      <c r="Z162" s="32" t="n"/>
      <c r="AA162" s="33" t="n"/>
      <c r="AB162" s="34" t="n"/>
      <c r="AC162" s="34" t="n"/>
      <c r="AD162" s="32" t="n"/>
      <c r="AE162" s="35">
        <f>IF($A162="","",SUM($O162,$Q162,$S162,$U162,$W162))</f>
        <v/>
      </c>
      <c r="AF162" s="35">
        <f>IF(OR($A162="",$H162=""),"",$AE162-$H162)</f>
        <v/>
      </c>
      <c r="AG162" s="36">
        <f>IF($A162="","",IF($H162="","Missing duration",IF($AE162=0,"No timing entered",IF(ABS($AF162)&lt;='Lists &amp; Settings'!$B$5,"Within range",IF($AF162&gt;0,"Over planned","Under planned")))))</f>
        <v/>
      </c>
      <c r="AH162" s="36">
        <f>IF($A162="","",IF(COUNTA($A162,$B162,$C162,$G162,$H162,$K162,$L162,$Y162,$AA162)=9,"Complete","Missing required fields"))</f>
        <v/>
      </c>
      <c r="AI162" s="36">
        <f>IF($A162="","",IF($AA162="Archived","",IF($AB162="","No review date",IF($AB162&lt;'Lists &amp; Settings'!$B$3,"Overdue",IF($AB162&lt;='Lists &amp; Settings'!$B$3+'Lists &amp; Settings'!$B$6,"Due soon","Current")))))</f>
        <v/>
      </c>
    </row>
    <row r="163" ht="22" customHeight="1">
      <c r="A163" s="32" t="n"/>
      <c r="B163" s="32" t="n"/>
      <c r="C163" s="32" t="n"/>
      <c r="D163" s="33" t="n"/>
      <c r="E163" s="33" t="n"/>
      <c r="F163" s="32" t="n"/>
      <c r="G163" s="34" t="n"/>
      <c r="H163" s="33" t="n"/>
      <c r="I163" s="33" t="n"/>
      <c r="J163" s="32" t="n"/>
      <c r="K163" s="32" t="n"/>
      <c r="L163" s="32" t="n"/>
      <c r="M163" s="32" t="n"/>
      <c r="N163" s="32" t="n"/>
      <c r="O163" s="33" t="n"/>
      <c r="P163" s="32" t="n"/>
      <c r="Q163" s="33" t="n"/>
      <c r="R163" s="32" t="n"/>
      <c r="S163" s="33" t="n"/>
      <c r="T163" s="32" t="n"/>
      <c r="U163" s="33" t="n"/>
      <c r="V163" s="32" t="n"/>
      <c r="W163" s="33" t="n"/>
      <c r="X163" s="32" t="n"/>
      <c r="Y163" s="32" t="n"/>
      <c r="Z163" s="32" t="n"/>
      <c r="AA163" s="33" t="n"/>
      <c r="AB163" s="34" t="n"/>
      <c r="AC163" s="34" t="n"/>
      <c r="AD163" s="32" t="n"/>
      <c r="AE163" s="35">
        <f>IF($A163="","",SUM($O163,$Q163,$S163,$U163,$W163))</f>
        <v/>
      </c>
      <c r="AF163" s="35">
        <f>IF(OR($A163="",$H163=""),"",$AE163-$H163)</f>
        <v/>
      </c>
      <c r="AG163" s="36">
        <f>IF($A163="","",IF($H163="","Missing duration",IF($AE163=0,"No timing entered",IF(ABS($AF163)&lt;='Lists &amp; Settings'!$B$5,"Within range",IF($AF163&gt;0,"Over planned","Under planned")))))</f>
        <v/>
      </c>
      <c r="AH163" s="36">
        <f>IF($A163="","",IF(COUNTA($A163,$B163,$C163,$G163,$H163,$K163,$L163,$Y163,$AA163)=9,"Complete","Missing required fields"))</f>
        <v/>
      </c>
      <c r="AI163" s="36">
        <f>IF($A163="","",IF($AA163="Archived","",IF($AB163="","No review date",IF($AB163&lt;'Lists &amp; Settings'!$B$3,"Overdue",IF($AB163&lt;='Lists &amp; Settings'!$B$3+'Lists &amp; Settings'!$B$6,"Due soon","Current")))))</f>
        <v/>
      </c>
    </row>
    <row r="164" ht="22" customHeight="1">
      <c r="A164" s="32" t="n"/>
      <c r="B164" s="32" t="n"/>
      <c r="C164" s="32" t="n"/>
      <c r="D164" s="33" t="n"/>
      <c r="E164" s="33" t="n"/>
      <c r="F164" s="32" t="n"/>
      <c r="G164" s="34" t="n"/>
      <c r="H164" s="33" t="n"/>
      <c r="I164" s="33" t="n"/>
      <c r="J164" s="32" t="n"/>
      <c r="K164" s="32" t="n"/>
      <c r="L164" s="32" t="n"/>
      <c r="M164" s="32" t="n"/>
      <c r="N164" s="32" t="n"/>
      <c r="O164" s="33" t="n"/>
      <c r="P164" s="32" t="n"/>
      <c r="Q164" s="33" t="n"/>
      <c r="R164" s="32" t="n"/>
      <c r="S164" s="33" t="n"/>
      <c r="T164" s="32" t="n"/>
      <c r="U164" s="33" t="n"/>
      <c r="V164" s="32" t="n"/>
      <c r="W164" s="33" t="n"/>
      <c r="X164" s="32" t="n"/>
      <c r="Y164" s="32" t="n"/>
      <c r="Z164" s="32" t="n"/>
      <c r="AA164" s="33" t="n"/>
      <c r="AB164" s="34" t="n"/>
      <c r="AC164" s="34" t="n"/>
      <c r="AD164" s="32" t="n"/>
      <c r="AE164" s="35">
        <f>IF($A164="","",SUM($O164,$Q164,$S164,$U164,$W164))</f>
        <v/>
      </c>
      <c r="AF164" s="35">
        <f>IF(OR($A164="",$H164=""),"",$AE164-$H164)</f>
        <v/>
      </c>
      <c r="AG164" s="36">
        <f>IF($A164="","",IF($H164="","Missing duration",IF($AE164=0,"No timing entered",IF(ABS($AF164)&lt;='Lists &amp; Settings'!$B$5,"Within range",IF($AF164&gt;0,"Over planned","Under planned")))))</f>
        <v/>
      </c>
      <c r="AH164" s="36">
        <f>IF($A164="","",IF(COUNTA($A164,$B164,$C164,$G164,$H164,$K164,$L164,$Y164,$AA164)=9,"Complete","Missing required fields"))</f>
        <v/>
      </c>
      <c r="AI164" s="36">
        <f>IF($A164="","",IF($AA164="Archived","",IF($AB164="","No review date",IF($AB164&lt;'Lists &amp; Settings'!$B$3,"Overdue",IF($AB164&lt;='Lists &amp; Settings'!$B$3+'Lists &amp; Settings'!$B$6,"Due soon","Current")))))</f>
        <v/>
      </c>
    </row>
    <row r="165" ht="22" customHeight="1">
      <c r="A165" s="32" t="n"/>
      <c r="B165" s="32" t="n"/>
      <c r="C165" s="32" t="n"/>
      <c r="D165" s="33" t="n"/>
      <c r="E165" s="33" t="n"/>
      <c r="F165" s="32" t="n"/>
      <c r="G165" s="34" t="n"/>
      <c r="H165" s="33" t="n"/>
      <c r="I165" s="33" t="n"/>
      <c r="J165" s="32" t="n"/>
      <c r="K165" s="32" t="n"/>
      <c r="L165" s="32" t="n"/>
      <c r="M165" s="32" t="n"/>
      <c r="N165" s="32" t="n"/>
      <c r="O165" s="33" t="n"/>
      <c r="P165" s="32" t="n"/>
      <c r="Q165" s="33" t="n"/>
      <c r="R165" s="32" t="n"/>
      <c r="S165" s="33" t="n"/>
      <c r="T165" s="32" t="n"/>
      <c r="U165" s="33" t="n"/>
      <c r="V165" s="32" t="n"/>
      <c r="W165" s="33" t="n"/>
      <c r="X165" s="32" t="n"/>
      <c r="Y165" s="32" t="n"/>
      <c r="Z165" s="32" t="n"/>
      <c r="AA165" s="33" t="n"/>
      <c r="AB165" s="34" t="n"/>
      <c r="AC165" s="34" t="n"/>
      <c r="AD165" s="32" t="n"/>
      <c r="AE165" s="35">
        <f>IF($A165="","",SUM($O165,$Q165,$S165,$U165,$W165))</f>
        <v/>
      </c>
      <c r="AF165" s="35">
        <f>IF(OR($A165="",$H165=""),"",$AE165-$H165)</f>
        <v/>
      </c>
      <c r="AG165" s="36">
        <f>IF($A165="","",IF($H165="","Missing duration",IF($AE165=0,"No timing entered",IF(ABS($AF165)&lt;='Lists &amp; Settings'!$B$5,"Within range",IF($AF165&gt;0,"Over planned","Under planned")))))</f>
        <v/>
      </c>
      <c r="AH165" s="36">
        <f>IF($A165="","",IF(COUNTA($A165,$B165,$C165,$G165,$H165,$K165,$L165,$Y165,$AA165)=9,"Complete","Missing required fields"))</f>
        <v/>
      </c>
      <c r="AI165" s="36">
        <f>IF($A165="","",IF($AA165="Archived","",IF($AB165="","No review date",IF($AB165&lt;'Lists &amp; Settings'!$B$3,"Overdue",IF($AB165&lt;='Lists &amp; Settings'!$B$3+'Lists &amp; Settings'!$B$6,"Due soon","Current")))))</f>
        <v/>
      </c>
    </row>
    <row r="166" ht="22" customHeight="1">
      <c r="A166" s="32" t="n"/>
      <c r="B166" s="32" t="n"/>
      <c r="C166" s="32" t="n"/>
      <c r="D166" s="33" t="n"/>
      <c r="E166" s="33" t="n"/>
      <c r="F166" s="32" t="n"/>
      <c r="G166" s="34" t="n"/>
      <c r="H166" s="33" t="n"/>
      <c r="I166" s="33" t="n"/>
      <c r="J166" s="32" t="n"/>
      <c r="K166" s="32" t="n"/>
      <c r="L166" s="32" t="n"/>
      <c r="M166" s="32" t="n"/>
      <c r="N166" s="32" t="n"/>
      <c r="O166" s="33" t="n"/>
      <c r="P166" s="32" t="n"/>
      <c r="Q166" s="33" t="n"/>
      <c r="R166" s="32" t="n"/>
      <c r="S166" s="33" t="n"/>
      <c r="T166" s="32" t="n"/>
      <c r="U166" s="33" t="n"/>
      <c r="V166" s="32" t="n"/>
      <c r="W166" s="33" t="n"/>
      <c r="X166" s="32" t="n"/>
      <c r="Y166" s="32" t="n"/>
      <c r="Z166" s="32" t="n"/>
      <c r="AA166" s="33" t="n"/>
      <c r="AB166" s="34" t="n"/>
      <c r="AC166" s="34" t="n"/>
      <c r="AD166" s="32" t="n"/>
      <c r="AE166" s="35">
        <f>IF($A166="","",SUM($O166,$Q166,$S166,$U166,$W166))</f>
        <v/>
      </c>
      <c r="AF166" s="35">
        <f>IF(OR($A166="",$H166=""),"",$AE166-$H166)</f>
        <v/>
      </c>
      <c r="AG166" s="36">
        <f>IF($A166="","",IF($H166="","Missing duration",IF($AE166=0,"No timing entered",IF(ABS($AF166)&lt;='Lists &amp; Settings'!$B$5,"Within range",IF($AF166&gt;0,"Over planned","Under planned")))))</f>
        <v/>
      </c>
      <c r="AH166" s="36">
        <f>IF($A166="","",IF(COUNTA($A166,$B166,$C166,$G166,$H166,$K166,$L166,$Y166,$AA166)=9,"Complete","Missing required fields"))</f>
        <v/>
      </c>
      <c r="AI166" s="36">
        <f>IF($A166="","",IF($AA166="Archived","",IF($AB166="","No review date",IF($AB166&lt;'Lists &amp; Settings'!$B$3,"Overdue",IF($AB166&lt;='Lists &amp; Settings'!$B$3+'Lists &amp; Settings'!$B$6,"Due soon","Current")))))</f>
        <v/>
      </c>
    </row>
    <row r="167" ht="22" customHeight="1">
      <c r="A167" s="32" t="n"/>
      <c r="B167" s="32" t="n"/>
      <c r="C167" s="32" t="n"/>
      <c r="D167" s="33" t="n"/>
      <c r="E167" s="33" t="n"/>
      <c r="F167" s="32" t="n"/>
      <c r="G167" s="34" t="n"/>
      <c r="H167" s="33" t="n"/>
      <c r="I167" s="33" t="n"/>
      <c r="J167" s="32" t="n"/>
      <c r="K167" s="32" t="n"/>
      <c r="L167" s="32" t="n"/>
      <c r="M167" s="32" t="n"/>
      <c r="N167" s="32" t="n"/>
      <c r="O167" s="33" t="n"/>
      <c r="P167" s="32" t="n"/>
      <c r="Q167" s="33" t="n"/>
      <c r="R167" s="32" t="n"/>
      <c r="S167" s="33" t="n"/>
      <c r="T167" s="32" t="n"/>
      <c r="U167" s="33" t="n"/>
      <c r="V167" s="32" t="n"/>
      <c r="W167" s="33" t="n"/>
      <c r="X167" s="32" t="n"/>
      <c r="Y167" s="32" t="n"/>
      <c r="Z167" s="32" t="n"/>
      <c r="AA167" s="33" t="n"/>
      <c r="AB167" s="34" t="n"/>
      <c r="AC167" s="34" t="n"/>
      <c r="AD167" s="32" t="n"/>
      <c r="AE167" s="35">
        <f>IF($A167="","",SUM($O167,$Q167,$S167,$U167,$W167))</f>
        <v/>
      </c>
      <c r="AF167" s="35">
        <f>IF(OR($A167="",$H167=""),"",$AE167-$H167)</f>
        <v/>
      </c>
      <c r="AG167" s="36">
        <f>IF($A167="","",IF($H167="","Missing duration",IF($AE167=0,"No timing entered",IF(ABS($AF167)&lt;='Lists &amp; Settings'!$B$5,"Within range",IF($AF167&gt;0,"Over planned","Under planned")))))</f>
        <v/>
      </c>
      <c r="AH167" s="36">
        <f>IF($A167="","",IF(COUNTA($A167,$B167,$C167,$G167,$H167,$K167,$L167,$Y167,$AA167)=9,"Complete","Missing required fields"))</f>
        <v/>
      </c>
      <c r="AI167" s="36">
        <f>IF($A167="","",IF($AA167="Archived","",IF($AB167="","No review date",IF($AB167&lt;'Lists &amp; Settings'!$B$3,"Overdue",IF($AB167&lt;='Lists &amp; Settings'!$B$3+'Lists &amp; Settings'!$B$6,"Due soon","Current")))))</f>
        <v/>
      </c>
    </row>
    <row r="168" ht="22" customHeight="1">
      <c r="A168" s="32" t="n"/>
      <c r="B168" s="32" t="n"/>
      <c r="C168" s="32" t="n"/>
      <c r="D168" s="33" t="n"/>
      <c r="E168" s="33" t="n"/>
      <c r="F168" s="32" t="n"/>
      <c r="G168" s="34" t="n"/>
      <c r="H168" s="33" t="n"/>
      <c r="I168" s="33" t="n"/>
      <c r="J168" s="32" t="n"/>
      <c r="K168" s="32" t="n"/>
      <c r="L168" s="32" t="n"/>
      <c r="M168" s="32" t="n"/>
      <c r="N168" s="32" t="n"/>
      <c r="O168" s="33" t="n"/>
      <c r="P168" s="32" t="n"/>
      <c r="Q168" s="33" t="n"/>
      <c r="R168" s="32" t="n"/>
      <c r="S168" s="33" t="n"/>
      <c r="T168" s="32" t="n"/>
      <c r="U168" s="33" t="n"/>
      <c r="V168" s="32" t="n"/>
      <c r="W168" s="33" t="n"/>
      <c r="X168" s="32" t="n"/>
      <c r="Y168" s="32" t="n"/>
      <c r="Z168" s="32" t="n"/>
      <c r="AA168" s="33" t="n"/>
      <c r="AB168" s="34" t="n"/>
      <c r="AC168" s="34" t="n"/>
      <c r="AD168" s="32" t="n"/>
      <c r="AE168" s="35">
        <f>IF($A168="","",SUM($O168,$Q168,$S168,$U168,$W168))</f>
        <v/>
      </c>
      <c r="AF168" s="35">
        <f>IF(OR($A168="",$H168=""),"",$AE168-$H168)</f>
        <v/>
      </c>
      <c r="AG168" s="36">
        <f>IF($A168="","",IF($H168="","Missing duration",IF($AE168=0,"No timing entered",IF(ABS($AF168)&lt;='Lists &amp; Settings'!$B$5,"Within range",IF($AF168&gt;0,"Over planned","Under planned")))))</f>
        <v/>
      </c>
      <c r="AH168" s="36">
        <f>IF($A168="","",IF(COUNTA($A168,$B168,$C168,$G168,$H168,$K168,$L168,$Y168,$AA168)=9,"Complete","Missing required fields"))</f>
        <v/>
      </c>
      <c r="AI168" s="36">
        <f>IF($A168="","",IF($AA168="Archived","",IF($AB168="","No review date",IF($AB168&lt;'Lists &amp; Settings'!$B$3,"Overdue",IF($AB168&lt;='Lists &amp; Settings'!$B$3+'Lists &amp; Settings'!$B$6,"Due soon","Current")))))</f>
        <v/>
      </c>
    </row>
    <row r="169" ht="22" customHeight="1">
      <c r="A169" s="32" t="n"/>
      <c r="B169" s="32" t="n"/>
      <c r="C169" s="32" t="n"/>
      <c r="D169" s="33" t="n"/>
      <c r="E169" s="33" t="n"/>
      <c r="F169" s="32" t="n"/>
      <c r="G169" s="34" t="n"/>
      <c r="H169" s="33" t="n"/>
      <c r="I169" s="33" t="n"/>
      <c r="J169" s="32" t="n"/>
      <c r="K169" s="32" t="n"/>
      <c r="L169" s="32" t="n"/>
      <c r="M169" s="32" t="n"/>
      <c r="N169" s="32" t="n"/>
      <c r="O169" s="33" t="n"/>
      <c r="P169" s="32" t="n"/>
      <c r="Q169" s="33" t="n"/>
      <c r="R169" s="32" t="n"/>
      <c r="S169" s="33" t="n"/>
      <c r="T169" s="32" t="n"/>
      <c r="U169" s="33" t="n"/>
      <c r="V169" s="32" t="n"/>
      <c r="W169" s="33" t="n"/>
      <c r="X169" s="32" t="n"/>
      <c r="Y169" s="32" t="n"/>
      <c r="Z169" s="32" t="n"/>
      <c r="AA169" s="33" t="n"/>
      <c r="AB169" s="34" t="n"/>
      <c r="AC169" s="34" t="n"/>
      <c r="AD169" s="32" t="n"/>
      <c r="AE169" s="35">
        <f>IF($A169="","",SUM($O169,$Q169,$S169,$U169,$W169))</f>
        <v/>
      </c>
      <c r="AF169" s="35">
        <f>IF(OR($A169="",$H169=""),"",$AE169-$H169)</f>
        <v/>
      </c>
      <c r="AG169" s="36">
        <f>IF($A169="","",IF($H169="","Missing duration",IF($AE169=0,"No timing entered",IF(ABS($AF169)&lt;='Lists &amp; Settings'!$B$5,"Within range",IF($AF169&gt;0,"Over planned","Under planned")))))</f>
        <v/>
      </c>
      <c r="AH169" s="36">
        <f>IF($A169="","",IF(COUNTA($A169,$B169,$C169,$G169,$H169,$K169,$L169,$Y169,$AA169)=9,"Complete","Missing required fields"))</f>
        <v/>
      </c>
      <c r="AI169" s="36">
        <f>IF($A169="","",IF($AA169="Archived","",IF($AB169="","No review date",IF($AB169&lt;'Lists &amp; Settings'!$B$3,"Overdue",IF($AB169&lt;='Lists &amp; Settings'!$B$3+'Lists &amp; Settings'!$B$6,"Due soon","Current")))))</f>
        <v/>
      </c>
    </row>
    <row r="170" ht="22" customHeight="1">
      <c r="A170" s="32" t="n"/>
      <c r="B170" s="32" t="n"/>
      <c r="C170" s="32" t="n"/>
      <c r="D170" s="33" t="n"/>
      <c r="E170" s="33" t="n"/>
      <c r="F170" s="32" t="n"/>
      <c r="G170" s="34" t="n"/>
      <c r="H170" s="33" t="n"/>
      <c r="I170" s="33" t="n"/>
      <c r="J170" s="32" t="n"/>
      <c r="K170" s="32" t="n"/>
      <c r="L170" s="32" t="n"/>
      <c r="M170" s="32" t="n"/>
      <c r="N170" s="32" t="n"/>
      <c r="O170" s="33" t="n"/>
      <c r="P170" s="32" t="n"/>
      <c r="Q170" s="33" t="n"/>
      <c r="R170" s="32" t="n"/>
      <c r="S170" s="33" t="n"/>
      <c r="T170" s="32" t="n"/>
      <c r="U170" s="33" t="n"/>
      <c r="V170" s="32" t="n"/>
      <c r="W170" s="33" t="n"/>
      <c r="X170" s="32" t="n"/>
      <c r="Y170" s="32" t="n"/>
      <c r="Z170" s="32" t="n"/>
      <c r="AA170" s="33" t="n"/>
      <c r="AB170" s="34" t="n"/>
      <c r="AC170" s="34" t="n"/>
      <c r="AD170" s="32" t="n"/>
      <c r="AE170" s="35">
        <f>IF($A170="","",SUM($O170,$Q170,$S170,$U170,$W170))</f>
        <v/>
      </c>
      <c r="AF170" s="35">
        <f>IF(OR($A170="",$H170=""),"",$AE170-$H170)</f>
        <v/>
      </c>
      <c r="AG170" s="36">
        <f>IF($A170="","",IF($H170="","Missing duration",IF($AE170=0,"No timing entered",IF(ABS($AF170)&lt;='Lists &amp; Settings'!$B$5,"Within range",IF($AF170&gt;0,"Over planned","Under planned")))))</f>
        <v/>
      </c>
      <c r="AH170" s="36">
        <f>IF($A170="","",IF(COUNTA($A170,$B170,$C170,$G170,$H170,$K170,$L170,$Y170,$AA170)=9,"Complete","Missing required fields"))</f>
        <v/>
      </c>
      <c r="AI170" s="36">
        <f>IF($A170="","",IF($AA170="Archived","",IF($AB170="","No review date",IF($AB170&lt;'Lists &amp; Settings'!$B$3,"Overdue",IF($AB170&lt;='Lists &amp; Settings'!$B$3+'Lists &amp; Settings'!$B$6,"Due soon","Current")))))</f>
        <v/>
      </c>
    </row>
    <row r="171" ht="22" customHeight="1">
      <c r="A171" s="32" t="n"/>
      <c r="B171" s="32" t="n"/>
      <c r="C171" s="32" t="n"/>
      <c r="D171" s="33" t="n"/>
      <c r="E171" s="33" t="n"/>
      <c r="F171" s="32" t="n"/>
      <c r="G171" s="34" t="n"/>
      <c r="H171" s="33" t="n"/>
      <c r="I171" s="33" t="n"/>
      <c r="J171" s="32" t="n"/>
      <c r="K171" s="32" t="n"/>
      <c r="L171" s="32" t="n"/>
      <c r="M171" s="32" t="n"/>
      <c r="N171" s="32" t="n"/>
      <c r="O171" s="33" t="n"/>
      <c r="P171" s="32" t="n"/>
      <c r="Q171" s="33" t="n"/>
      <c r="R171" s="32" t="n"/>
      <c r="S171" s="33" t="n"/>
      <c r="T171" s="32" t="n"/>
      <c r="U171" s="33" t="n"/>
      <c r="V171" s="32" t="n"/>
      <c r="W171" s="33" t="n"/>
      <c r="X171" s="32" t="n"/>
      <c r="Y171" s="32" t="n"/>
      <c r="Z171" s="32" t="n"/>
      <c r="AA171" s="33" t="n"/>
      <c r="AB171" s="34" t="n"/>
      <c r="AC171" s="34" t="n"/>
      <c r="AD171" s="32" t="n"/>
      <c r="AE171" s="35">
        <f>IF($A171="","",SUM($O171,$Q171,$S171,$U171,$W171))</f>
        <v/>
      </c>
      <c r="AF171" s="35">
        <f>IF(OR($A171="",$H171=""),"",$AE171-$H171)</f>
        <v/>
      </c>
      <c r="AG171" s="36">
        <f>IF($A171="","",IF($H171="","Missing duration",IF($AE171=0,"No timing entered",IF(ABS($AF171)&lt;='Lists &amp; Settings'!$B$5,"Within range",IF($AF171&gt;0,"Over planned","Under planned")))))</f>
        <v/>
      </c>
      <c r="AH171" s="36">
        <f>IF($A171="","",IF(COUNTA($A171,$B171,$C171,$G171,$H171,$K171,$L171,$Y171,$AA171)=9,"Complete","Missing required fields"))</f>
        <v/>
      </c>
      <c r="AI171" s="36">
        <f>IF($A171="","",IF($AA171="Archived","",IF($AB171="","No review date",IF($AB171&lt;'Lists &amp; Settings'!$B$3,"Overdue",IF($AB171&lt;='Lists &amp; Settings'!$B$3+'Lists &amp; Settings'!$B$6,"Due soon","Current")))))</f>
        <v/>
      </c>
    </row>
    <row r="172" ht="22" customHeight="1">
      <c r="A172" s="32" t="n"/>
      <c r="B172" s="32" t="n"/>
      <c r="C172" s="32" t="n"/>
      <c r="D172" s="33" t="n"/>
      <c r="E172" s="33" t="n"/>
      <c r="F172" s="32" t="n"/>
      <c r="G172" s="34" t="n"/>
      <c r="H172" s="33" t="n"/>
      <c r="I172" s="33" t="n"/>
      <c r="J172" s="32" t="n"/>
      <c r="K172" s="32" t="n"/>
      <c r="L172" s="32" t="n"/>
      <c r="M172" s="32" t="n"/>
      <c r="N172" s="32" t="n"/>
      <c r="O172" s="33" t="n"/>
      <c r="P172" s="32" t="n"/>
      <c r="Q172" s="33" t="n"/>
      <c r="R172" s="32" t="n"/>
      <c r="S172" s="33" t="n"/>
      <c r="T172" s="32" t="n"/>
      <c r="U172" s="33" t="n"/>
      <c r="V172" s="32" t="n"/>
      <c r="W172" s="33" t="n"/>
      <c r="X172" s="32" t="n"/>
      <c r="Y172" s="32" t="n"/>
      <c r="Z172" s="32" t="n"/>
      <c r="AA172" s="33" t="n"/>
      <c r="AB172" s="34" t="n"/>
      <c r="AC172" s="34" t="n"/>
      <c r="AD172" s="32" t="n"/>
      <c r="AE172" s="35">
        <f>IF($A172="","",SUM($O172,$Q172,$S172,$U172,$W172))</f>
        <v/>
      </c>
      <c r="AF172" s="35">
        <f>IF(OR($A172="",$H172=""),"",$AE172-$H172)</f>
        <v/>
      </c>
      <c r="AG172" s="36">
        <f>IF($A172="","",IF($H172="","Missing duration",IF($AE172=0,"No timing entered",IF(ABS($AF172)&lt;='Lists &amp; Settings'!$B$5,"Within range",IF($AF172&gt;0,"Over planned","Under planned")))))</f>
        <v/>
      </c>
      <c r="AH172" s="36">
        <f>IF($A172="","",IF(COUNTA($A172,$B172,$C172,$G172,$H172,$K172,$L172,$Y172,$AA172)=9,"Complete","Missing required fields"))</f>
        <v/>
      </c>
      <c r="AI172" s="36">
        <f>IF($A172="","",IF($AA172="Archived","",IF($AB172="","No review date",IF($AB172&lt;'Lists &amp; Settings'!$B$3,"Overdue",IF($AB172&lt;='Lists &amp; Settings'!$B$3+'Lists &amp; Settings'!$B$6,"Due soon","Current")))))</f>
        <v/>
      </c>
    </row>
    <row r="173" ht="22" customHeight="1">
      <c r="A173" s="32" t="n"/>
      <c r="B173" s="32" t="n"/>
      <c r="C173" s="32" t="n"/>
      <c r="D173" s="33" t="n"/>
      <c r="E173" s="33" t="n"/>
      <c r="F173" s="32" t="n"/>
      <c r="G173" s="34" t="n"/>
      <c r="H173" s="33" t="n"/>
      <c r="I173" s="33" t="n"/>
      <c r="J173" s="32" t="n"/>
      <c r="K173" s="32" t="n"/>
      <c r="L173" s="32" t="n"/>
      <c r="M173" s="32" t="n"/>
      <c r="N173" s="32" t="n"/>
      <c r="O173" s="33" t="n"/>
      <c r="P173" s="32" t="n"/>
      <c r="Q173" s="33" t="n"/>
      <c r="R173" s="32" t="n"/>
      <c r="S173" s="33" t="n"/>
      <c r="T173" s="32" t="n"/>
      <c r="U173" s="33" t="n"/>
      <c r="V173" s="32" t="n"/>
      <c r="W173" s="33" t="n"/>
      <c r="X173" s="32" t="n"/>
      <c r="Y173" s="32" t="n"/>
      <c r="Z173" s="32" t="n"/>
      <c r="AA173" s="33" t="n"/>
      <c r="AB173" s="34" t="n"/>
      <c r="AC173" s="34" t="n"/>
      <c r="AD173" s="32" t="n"/>
      <c r="AE173" s="35">
        <f>IF($A173="","",SUM($O173,$Q173,$S173,$U173,$W173))</f>
        <v/>
      </c>
      <c r="AF173" s="35">
        <f>IF(OR($A173="",$H173=""),"",$AE173-$H173)</f>
        <v/>
      </c>
      <c r="AG173" s="36">
        <f>IF($A173="","",IF($H173="","Missing duration",IF($AE173=0,"No timing entered",IF(ABS($AF173)&lt;='Lists &amp; Settings'!$B$5,"Within range",IF($AF173&gt;0,"Over planned","Under planned")))))</f>
        <v/>
      </c>
      <c r="AH173" s="36">
        <f>IF($A173="","",IF(COUNTA($A173,$B173,$C173,$G173,$H173,$K173,$L173,$Y173,$AA173)=9,"Complete","Missing required fields"))</f>
        <v/>
      </c>
      <c r="AI173" s="36">
        <f>IF($A173="","",IF($AA173="Archived","",IF($AB173="","No review date",IF($AB173&lt;'Lists &amp; Settings'!$B$3,"Overdue",IF($AB173&lt;='Lists &amp; Settings'!$B$3+'Lists &amp; Settings'!$B$6,"Due soon","Current")))))</f>
        <v/>
      </c>
    </row>
    <row r="174" ht="22" customHeight="1">
      <c r="A174" s="32" t="n"/>
      <c r="B174" s="32" t="n"/>
      <c r="C174" s="32" t="n"/>
      <c r="D174" s="33" t="n"/>
      <c r="E174" s="33" t="n"/>
      <c r="F174" s="32" t="n"/>
      <c r="G174" s="34" t="n"/>
      <c r="H174" s="33" t="n"/>
      <c r="I174" s="33" t="n"/>
      <c r="J174" s="32" t="n"/>
      <c r="K174" s="32" t="n"/>
      <c r="L174" s="32" t="n"/>
      <c r="M174" s="32" t="n"/>
      <c r="N174" s="32" t="n"/>
      <c r="O174" s="33" t="n"/>
      <c r="P174" s="32" t="n"/>
      <c r="Q174" s="33" t="n"/>
      <c r="R174" s="32" t="n"/>
      <c r="S174" s="33" t="n"/>
      <c r="T174" s="32" t="n"/>
      <c r="U174" s="33" t="n"/>
      <c r="V174" s="32" t="n"/>
      <c r="W174" s="33" t="n"/>
      <c r="X174" s="32" t="n"/>
      <c r="Y174" s="32" t="n"/>
      <c r="Z174" s="32" t="n"/>
      <c r="AA174" s="33" t="n"/>
      <c r="AB174" s="34" t="n"/>
      <c r="AC174" s="34" t="n"/>
      <c r="AD174" s="32" t="n"/>
      <c r="AE174" s="35">
        <f>IF($A174="","",SUM($O174,$Q174,$S174,$U174,$W174))</f>
        <v/>
      </c>
      <c r="AF174" s="35">
        <f>IF(OR($A174="",$H174=""),"",$AE174-$H174)</f>
        <v/>
      </c>
      <c r="AG174" s="36">
        <f>IF($A174="","",IF($H174="","Missing duration",IF($AE174=0,"No timing entered",IF(ABS($AF174)&lt;='Lists &amp; Settings'!$B$5,"Within range",IF($AF174&gt;0,"Over planned","Under planned")))))</f>
        <v/>
      </c>
      <c r="AH174" s="36">
        <f>IF($A174="","",IF(COUNTA($A174,$B174,$C174,$G174,$H174,$K174,$L174,$Y174,$AA174)=9,"Complete","Missing required fields"))</f>
        <v/>
      </c>
      <c r="AI174" s="36">
        <f>IF($A174="","",IF($AA174="Archived","",IF($AB174="","No review date",IF($AB174&lt;'Lists &amp; Settings'!$B$3,"Overdue",IF($AB174&lt;='Lists &amp; Settings'!$B$3+'Lists &amp; Settings'!$B$6,"Due soon","Current")))))</f>
        <v/>
      </c>
    </row>
    <row r="175" ht="22" customHeight="1">
      <c r="A175" s="32" t="n"/>
      <c r="B175" s="32" t="n"/>
      <c r="C175" s="32" t="n"/>
      <c r="D175" s="33" t="n"/>
      <c r="E175" s="33" t="n"/>
      <c r="F175" s="32" t="n"/>
      <c r="G175" s="34" t="n"/>
      <c r="H175" s="33" t="n"/>
      <c r="I175" s="33" t="n"/>
      <c r="J175" s="32" t="n"/>
      <c r="K175" s="32" t="n"/>
      <c r="L175" s="32" t="n"/>
      <c r="M175" s="32" t="n"/>
      <c r="N175" s="32" t="n"/>
      <c r="O175" s="33" t="n"/>
      <c r="P175" s="32" t="n"/>
      <c r="Q175" s="33" t="n"/>
      <c r="R175" s="32" t="n"/>
      <c r="S175" s="33" t="n"/>
      <c r="T175" s="32" t="n"/>
      <c r="U175" s="33" t="n"/>
      <c r="V175" s="32" t="n"/>
      <c r="W175" s="33" t="n"/>
      <c r="X175" s="32" t="n"/>
      <c r="Y175" s="32" t="n"/>
      <c r="Z175" s="32" t="n"/>
      <c r="AA175" s="33" t="n"/>
      <c r="AB175" s="34" t="n"/>
      <c r="AC175" s="34" t="n"/>
      <c r="AD175" s="32" t="n"/>
      <c r="AE175" s="35">
        <f>IF($A175="","",SUM($O175,$Q175,$S175,$U175,$W175))</f>
        <v/>
      </c>
      <c r="AF175" s="35">
        <f>IF(OR($A175="",$H175=""),"",$AE175-$H175)</f>
        <v/>
      </c>
      <c r="AG175" s="36">
        <f>IF($A175="","",IF($H175="","Missing duration",IF($AE175=0,"No timing entered",IF(ABS($AF175)&lt;='Lists &amp; Settings'!$B$5,"Within range",IF($AF175&gt;0,"Over planned","Under planned")))))</f>
        <v/>
      </c>
      <c r="AH175" s="36">
        <f>IF($A175="","",IF(COUNTA($A175,$B175,$C175,$G175,$H175,$K175,$L175,$Y175,$AA175)=9,"Complete","Missing required fields"))</f>
        <v/>
      </c>
      <c r="AI175" s="36">
        <f>IF($A175="","",IF($AA175="Archived","",IF($AB175="","No review date",IF($AB175&lt;'Lists &amp; Settings'!$B$3,"Overdue",IF($AB175&lt;='Lists &amp; Settings'!$B$3+'Lists &amp; Settings'!$B$6,"Due soon","Current")))))</f>
        <v/>
      </c>
    </row>
    <row r="176" ht="22" customHeight="1">
      <c r="A176" s="32" t="n"/>
      <c r="B176" s="32" t="n"/>
      <c r="C176" s="32" t="n"/>
      <c r="D176" s="33" t="n"/>
      <c r="E176" s="33" t="n"/>
      <c r="F176" s="32" t="n"/>
      <c r="G176" s="34" t="n"/>
      <c r="H176" s="33" t="n"/>
      <c r="I176" s="33" t="n"/>
      <c r="J176" s="32" t="n"/>
      <c r="K176" s="32" t="n"/>
      <c r="L176" s="32" t="n"/>
      <c r="M176" s="32" t="n"/>
      <c r="N176" s="32" t="n"/>
      <c r="O176" s="33" t="n"/>
      <c r="P176" s="32" t="n"/>
      <c r="Q176" s="33" t="n"/>
      <c r="R176" s="32" t="n"/>
      <c r="S176" s="33" t="n"/>
      <c r="T176" s="32" t="n"/>
      <c r="U176" s="33" t="n"/>
      <c r="V176" s="32" t="n"/>
      <c r="W176" s="33" t="n"/>
      <c r="X176" s="32" t="n"/>
      <c r="Y176" s="32" t="n"/>
      <c r="Z176" s="32" t="n"/>
      <c r="AA176" s="33" t="n"/>
      <c r="AB176" s="34" t="n"/>
      <c r="AC176" s="34" t="n"/>
      <c r="AD176" s="32" t="n"/>
      <c r="AE176" s="35">
        <f>IF($A176="","",SUM($O176,$Q176,$S176,$U176,$W176))</f>
        <v/>
      </c>
      <c r="AF176" s="35">
        <f>IF(OR($A176="",$H176=""),"",$AE176-$H176)</f>
        <v/>
      </c>
      <c r="AG176" s="36">
        <f>IF($A176="","",IF($H176="","Missing duration",IF($AE176=0,"No timing entered",IF(ABS($AF176)&lt;='Lists &amp; Settings'!$B$5,"Within range",IF($AF176&gt;0,"Over planned","Under planned")))))</f>
        <v/>
      </c>
      <c r="AH176" s="36">
        <f>IF($A176="","",IF(COUNTA($A176,$B176,$C176,$G176,$H176,$K176,$L176,$Y176,$AA176)=9,"Complete","Missing required fields"))</f>
        <v/>
      </c>
      <c r="AI176" s="36">
        <f>IF($A176="","",IF($AA176="Archived","",IF($AB176="","No review date",IF($AB176&lt;'Lists &amp; Settings'!$B$3,"Overdue",IF($AB176&lt;='Lists &amp; Settings'!$B$3+'Lists &amp; Settings'!$B$6,"Due soon","Current")))))</f>
        <v/>
      </c>
    </row>
    <row r="177" ht="22" customHeight="1">
      <c r="A177" s="32" t="n"/>
      <c r="B177" s="32" t="n"/>
      <c r="C177" s="32" t="n"/>
      <c r="D177" s="33" t="n"/>
      <c r="E177" s="33" t="n"/>
      <c r="F177" s="32" t="n"/>
      <c r="G177" s="34" t="n"/>
      <c r="H177" s="33" t="n"/>
      <c r="I177" s="33" t="n"/>
      <c r="J177" s="32" t="n"/>
      <c r="K177" s="32" t="n"/>
      <c r="L177" s="32" t="n"/>
      <c r="M177" s="32" t="n"/>
      <c r="N177" s="32" t="n"/>
      <c r="O177" s="33" t="n"/>
      <c r="P177" s="32" t="n"/>
      <c r="Q177" s="33" t="n"/>
      <c r="R177" s="32" t="n"/>
      <c r="S177" s="33" t="n"/>
      <c r="T177" s="32" t="n"/>
      <c r="U177" s="33" t="n"/>
      <c r="V177" s="32" t="n"/>
      <c r="W177" s="33" t="n"/>
      <c r="X177" s="32" t="n"/>
      <c r="Y177" s="32" t="n"/>
      <c r="Z177" s="32" t="n"/>
      <c r="AA177" s="33" t="n"/>
      <c r="AB177" s="34" t="n"/>
      <c r="AC177" s="34" t="n"/>
      <c r="AD177" s="32" t="n"/>
      <c r="AE177" s="35">
        <f>IF($A177="","",SUM($O177,$Q177,$S177,$U177,$W177))</f>
        <v/>
      </c>
      <c r="AF177" s="35">
        <f>IF(OR($A177="",$H177=""),"",$AE177-$H177)</f>
        <v/>
      </c>
      <c r="AG177" s="36">
        <f>IF($A177="","",IF($H177="","Missing duration",IF($AE177=0,"No timing entered",IF(ABS($AF177)&lt;='Lists &amp; Settings'!$B$5,"Within range",IF($AF177&gt;0,"Over planned","Under planned")))))</f>
        <v/>
      </c>
      <c r="AH177" s="36">
        <f>IF($A177="","",IF(COUNTA($A177,$B177,$C177,$G177,$H177,$K177,$L177,$Y177,$AA177)=9,"Complete","Missing required fields"))</f>
        <v/>
      </c>
      <c r="AI177" s="36">
        <f>IF($A177="","",IF($AA177="Archived","",IF($AB177="","No review date",IF($AB177&lt;'Lists &amp; Settings'!$B$3,"Overdue",IF($AB177&lt;='Lists &amp; Settings'!$B$3+'Lists &amp; Settings'!$B$6,"Due soon","Current")))))</f>
        <v/>
      </c>
    </row>
    <row r="178" ht="22" customHeight="1">
      <c r="A178" s="32" t="n"/>
      <c r="B178" s="32" t="n"/>
      <c r="C178" s="32" t="n"/>
      <c r="D178" s="33" t="n"/>
      <c r="E178" s="33" t="n"/>
      <c r="F178" s="32" t="n"/>
      <c r="G178" s="34" t="n"/>
      <c r="H178" s="33" t="n"/>
      <c r="I178" s="33" t="n"/>
      <c r="J178" s="32" t="n"/>
      <c r="K178" s="32" t="n"/>
      <c r="L178" s="32" t="n"/>
      <c r="M178" s="32" t="n"/>
      <c r="N178" s="32" t="n"/>
      <c r="O178" s="33" t="n"/>
      <c r="P178" s="32" t="n"/>
      <c r="Q178" s="33" t="n"/>
      <c r="R178" s="32" t="n"/>
      <c r="S178" s="33" t="n"/>
      <c r="T178" s="32" t="n"/>
      <c r="U178" s="33" t="n"/>
      <c r="V178" s="32" t="n"/>
      <c r="W178" s="33" t="n"/>
      <c r="X178" s="32" t="n"/>
      <c r="Y178" s="32" t="n"/>
      <c r="Z178" s="32" t="n"/>
      <c r="AA178" s="33" t="n"/>
      <c r="AB178" s="34" t="n"/>
      <c r="AC178" s="34" t="n"/>
      <c r="AD178" s="32" t="n"/>
      <c r="AE178" s="35">
        <f>IF($A178="","",SUM($O178,$Q178,$S178,$U178,$W178))</f>
        <v/>
      </c>
      <c r="AF178" s="35">
        <f>IF(OR($A178="",$H178=""),"",$AE178-$H178)</f>
        <v/>
      </c>
      <c r="AG178" s="36">
        <f>IF($A178="","",IF($H178="","Missing duration",IF($AE178=0,"No timing entered",IF(ABS($AF178)&lt;='Lists &amp; Settings'!$B$5,"Within range",IF($AF178&gt;0,"Over planned","Under planned")))))</f>
        <v/>
      </c>
      <c r="AH178" s="36">
        <f>IF($A178="","",IF(COUNTA($A178,$B178,$C178,$G178,$H178,$K178,$L178,$Y178,$AA178)=9,"Complete","Missing required fields"))</f>
        <v/>
      </c>
      <c r="AI178" s="36">
        <f>IF($A178="","",IF($AA178="Archived","",IF($AB178="","No review date",IF($AB178&lt;'Lists &amp; Settings'!$B$3,"Overdue",IF($AB178&lt;='Lists &amp; Settings'!$B$3+'Lists &amp; Settings'!$B$6,"Due soon","Current")))))</f>
        <v/>
      </c>
    </row>
    <row r="179" ht="22" customHeight="1">
      <c r="A179" s="32" t="n"/>
      <c r="B179" s="32" t="n"/>
      <c r="C179" s="32" t="n"/>
      <c r="D179" s="33" t="n"/>
      <c r="E179" s="33" t="n"/>
      <c r="F179" s="32" t="n"/>
      <c r="G179" s="34" t="n"/>
      <c r="H179" s="33" t="n"/>
      <c r="I179" s="33" t="n"/>
      <c r="J179" s="32" t="n"/>
      <c r="K179" s="32" t="n"/>
      <c r="L179" s="32" t="n"/>
      <c r="M179" s="32" t="n"/>
      <c r="N179" s="32" t="n"/>
      <c r="O179" s="33" t="n"/>
      <c r="P179" s="32" t="n"/>
      <c r="Q179" s="33" t="n"/>
      <c r="R179" s="32" t="n"/>
      <c r="S179" s="33" t="n"/>
      <c r="T179" s="32" t="n"/>
      <c r="U179" s="33" t="n"/>
      <c r="V179" s="32" t="n"/>
      <c r="W179" s="33" t="n"/>
      <c r="X179" s="32" t="n"/>
      <c r="Y179" s="32" t="n"/>
      <c r="Z179" s="32" t="n"/>
      <c r="AA179" s="33" t="n"/>
      <c r="AB179" s="34" t="n"/>
      <c r="AC179" s="34" t="n"/>
      <c r="AD179" s="32" t="n"/>
      <c r="AE179" s="35">
        <f>IF($A179="","",SUM($O179,$Q179,$S179,$U179,$W179))</f>
        <v/>
      </c>
      <c r="AF179" s="35">
        <f>IF(OR($A179="",$H179=""),"",$AE179-$H179)</f>
        <v/>
      </c>
      <c r="AG179" s="36">
        <f>IF($A179="","",IF($H179="","Missing duration",IF($AE179=0,"No timing entered",IF(ABS($AF179)&lt;='Lists &amp; Settings'!$B$5,"Within range",IF($AF179&gt;0,"Over planned","Under planned")))))</f>
        <v/>
      </c>
      <c r="AH179" s="36">
        <f>IF($A179="","",IF(COUNTA($A179,$B179,$C179,$G179,$H179,$K179,$L179,$Y179,$AA179)=9,"Complete","Missing required fields"))</f>
        <v/>
      </c>
      <c r="AI179" s="36">
        <f>IF($A179="","",IF($AA179="Archived","",IF($AB179="","No review date",IF($AB179&lt;'Lists &amp; Settings'!$B$3,"Overdue",IF($AB179&lt;='Lists &amp; Settings'!$B$3+'Lists &amp; Settings'!$B$6,"Due soon","Current")))))</f>
        <v/>
      </c>
    </row>
    <row r="180" ht="22" customHeight="1">
      <c r="A180" s="32" t="n"/>
      <c r="B180" s="32" t="n"/>
      <c r="C180" s="32" t="n"/>
      <c r="D180" s="33" t="n"/>
      <c r="E180" s="33" t="n"/>
      <c r="F180" s="32" t="n"/>
      <c r="G180" s="34" t="n"/>
      <c r="H180" s="33" t="n"/>
      <c r="I180" s="33" t="n"/>
      <c r="J180" s="32" t="n"/>
      <c r="K180" s="32" t="n"/>
      <c r="L180" s="32" t="n"/>
      <c r="M180" s="32" t="n"/>
      <c r="N180" s="32" t="n"/>
      <c r="O180" s="33" t="n"/>
      <c r="P180" s="32" t="n"/>
      <c r="Q180" s="33" t="n"/>
      <c r="R180" s="32" t="n"/>
      <c r="S180" s="33" t="n"/>
      <c r="T180" s="32" t="n"/>
      <c r="U180" s="33" t="n"/>
      <c r="V180" s="32" t="n"/>
      <c r="W180" s="33" t="n"/>
      <c r="X180" s="32" t="n"/>
      <c r="Y180" s="32" t="n"/>
      <c r="Z180" s="32" t="n"/>
      <c r="AA180" s="33" t="n"/>
      <c r="AB180" s="34" t="n"/>
      <c r="AC180" s="34" t="n"/>
      <c r="AD180" s="32" t="n"/>
      <c r="AE180" s="35">
        <f>IF($A180="","",SUM($O180,$Q180,$S180,$U180,$W180))</f>
        <v/>
      </c>
      <c r="AF180" s="35">
        <f>IF(OR($A180="",$H180=""),"",$AE180-$H180)</f>
        <v/>
      </c>
      <c r="AG180" s="36">
        <f>IF($A180="","",IF($H180="","Missing duration",IF($AE180=0,"No timing entered",IF(ABS($AF180)&lt;='Lists &amp; Settings'!$B$5,"Within range",IF($AF180&gt;0,"Over planned","Under planned")))))</f>
        <v/>
      </c>
      <c r="AH180" s="36">
        <f>IF($A180="","",IF(COUNTA($A180,$B180,$C180,$G180,$H180,$K180,$L180,$Y180,$AA180)=9,"Complete","Missing required fields"))</f>
        <v/>
      </c>
      <c r="AI180" s="36">
        <f>IF($A180="","",IF($AA180="Archived","",IF($AB180="","No review date",IF($AB180&lt;'Lists &amp; Settings'!$B$3,"Overdue",IF($AB180&lt;='Lists &amp; Settings'!$B$3+'Lists &amp; Settings'!$B$6,"Due soon","Current")))))</f>
        <v/>
      </c>
    </row>
    <row r="181" ht="22" customHeight="1">
      <c r="A181" s="32" t="n"/>
      <c r="B181" s="32" t="n"/>
      <c r="C181" s="32" t="n"/>
      <c r="D181" s="33" t="n"/>
      <c r="E181" s="33" t="n"/>
      <c r="F181" s="32" t="n"/>
      <c r="G181" s="34" t="n"/>
      <c r="H181" s="33" t="n"/>
      <c r="I181" s="33" t="n"/>
      <c r="J181" s="32" t="n"/>
      <c r="K181" s="32" t="n"/>
      <c r="L181" s="32" t="n"/>
      <c r="M181" s="32" t="n"/>
      <c r="N181" s="32" t="n"/>
      <c r="O181" s="33" t="n"/>
      <c r="P181" s="32" t="n"/>
      <c r="Q181" s="33" t="n"/>
      <c r="R181" s="32" t="n"/>
      <c r="S181" s="33" t="n"/>
      <c r="T181" s="32" t="n"/>
      <c r="U181" s="33" t="n"/>
      <c r="V181" s="32" t="n"/>
      <c r="W181" s="33" t="n"/>
      <c r="X181" s="32" t="n"/>
      <c r="Y181" s="32" t="n"/>
      <c r="Z181" s="32" t="n"/>
      <c r="AA181" s="33" t="n"/>
      <c r="AB181" s="34" t="n"/>
      <c r="AC181" s="34" t="n"/>
      <c r="AD181" s="32" t="n"/>
      <c r="AE181" s="35">
        <f>IF($A181="","",SUM($O181,$Q181,$S181,$U181,$W181))</f>
        <v/>
      </c>
      <c r="AF181" s="35">
        <f>IF(OR($A181="",$H181=""),"",$AE181-$H181)</f>
        <v/>
      </c>
      <c r="AG181" s="36">
        <f>IF($A181="","",IF($H181="","Missing duration",IF($AE181=0,"No timing entered",IF(ABS($AF181)&lt;='Lists &amp; Settings'!$B$5,"Within range",IF($AF181&gt;0,"Over planned","Under planned")))))</f>
        <v/>
      </c>
      <c r="AH181" s="36">
        <f>IF($A181="","",IF(COUNTA($A181,$B181,$C181,$G181,$H181,$K181,$L181,$Y181,$AA181)=9,"Complete","Missing required fields"))</f>
        <v/>
      </c>
      <c r="AI181" s="36">
        <f>IF($A181="","",IF($AA181="Archived","",IF($AB181="","No review date",IF($AB181&lt;'Lists &amp; Settings'!$B$3,"Overdue",IF($AB181&lt;='Lists &amp; Settings'!$B$3+'Lists &amp; Settings'!$B$6,"Due soon","Current")))))</f>
        <v/>
      </c>
    </row>
    <row r="182" ht="22" customHeight="1">
      <c r="A182" s="32" t="n"/>
      <c r="B182" s="32" t="n"/>
      <c r="C182" s="32" t="n"/>
      <c r="D182" s="33" t="n"/>
      <c r="E182" s="33" t="n"/>
      <c r="F182" s="32" t="n"/>
      <c r="G182" s="34" t="n"/>
      <c r="H182" s="33" t="n"/>
      <c r="I182" s="33" t="n"/>
      <c r="J182" s="32" t="n"/>
      <c r="K182" s="32" t="n"/>
      <c r="L182" s="32" t="n"/>
      <c r="M182" s="32" t="n"/>
      <c r="N182" s="32" t="n"/>
      <c r="O182" s="33" t="n"/>
      <c r="P182" s="32" t="n"/>
      <c r="Q182" s="33" t="n"/>
      <c r="R182" s="32" t="n"/>
      <c r="S182" s="33" t="n"/>
      <c r="T182" s="32" t="n"/>
      <c r="U182" s="33" t="n"/>
      <c r="V182" s="32" t="n"/>
      <c r="W182" s="33" t="n"/>
      <c r="X182" s="32" t="n"/>
      <c r="Y182" s="32" t="n"/>
      <c r="Z182" s="32" t="n"/>
      <c r="AA182" s="33" t="n"/>
      <c r="AB182" s="34" t="n"/>
      <c r="AC182" s="34" t="n"/>
      <c r="AD182" s="32" t="n"/>
      <c r="AE182" s="35">
        <f>IF($A182="","",SUM($O182,$Q182,$S182,$U182,$W182))</f>
        <v/>
      </c>
      <c r="AF182" s="35">
        <f>IF(OR($A182="",$H182=""),"",$AE182-$H182)</f>
        <v/>
      </c>
      <c r="AG182" s="36">
        <f>IF($A182="","",IF($H182="","Missing duration",IF($AE182=0,"No timing entered",IF(ABS($AF182)&lt;='Lists &amp; Settings'!$B$5,"Within range",IF($AF182&gt;0,"Over planned","Under planned")))))</f>
        <v/>
      </c>
      <c r="AH182" s="36">
        <f>IF($A182="","",IF(COUNTA($A182,$B182,$C182,$G182,$H182,$K182,$L182,$Y182,$AA182)=9,"Complete","Missing required fields"))</f>
        <v/>
      </c>
      <c r="AI182" s="36">
        <f>IF($A182="","",IF($AA182="Archived","",IF($AB182="","No review date",IF($AB182&lt;'Lists &amp; Settings'!$B$3,"Overdue",IF($AB182&lt;='Lists &amp; Settings'!$B$3+'Lists &amp; Settings'!$B$6,"Due soon","Current")))))</f>
        <v/>
      </c>
    </row>
    <row r="183" ht="22" customHeight="1">
      <c r="A183" s="32" t="n"/>
      <c r="B183" s="32" t="n"/>
      <c r="C183" s="32" t="n"/>
      <c r="D183" s="33" t="n"/>
      <c r="E183" s="33" t="n"/>
      <c r="F183" s="32" t="n"/>
      <c r="G183" s="34" t="n"/>
      <c r="H183" s="33" t="n"/>
      <c r="I183" s="33" t="n"/>
      <c r="J183" s="32" t="n"/>
      <c r="K183" s="32" t="n"/>
      <c r="L183" s="32" t="n"/>
      <c r="M183" s="32" t="n"/>
      <c r="N183" s="32" t="n"/>
      <c r="O183" s="33" t="n"/>
      <c r="P183" s="32" t="n"/>
      <c r="Q183" s="33" t="n"/>
      <c r="R183" s="32" t="n"/>
      <c r="S183" s="33" t="n"/>
      <c r="T183" s="32" t="n"/>
      <c r="U183" s="33" t="n"/>
      <c r="V183" s="32" t="n"/>
      <c r="W183" s="33" t="n"/>
      <c r="X183" s="32" t="n"/>
      <c r="Y183" s="32" t="n"/>
      <c r="Z183" s="32" t="n"/>
      <c r="AA183" s="33" t="n"/>
      <c r="AB183" s="34" t="n"/>
      <c r="AC183" s="34" t="n"/>
      <c r="AD183" s="32" t="n"/>
      <c r="AE183" s="35">
        <f>IF($A183="","",SUM($O183,$Q183,$S183,$U183,$W183))</f>
        <v/>
      </c>
      <c r="AF183" s="35">
        <f>IF(OR($A183="",$H183=""),"",$AE183-$H183)</f>
        <v/>
      </c>
      <c r="AG183" s="36">
        <f>IF($A183="","",IF($H183="","Missing duration",IF($AE183=0,"No timing entered",IF(ABS($AF183)&lt;='Lists &amp; Settings'!$B$5,"Within range",IF($AF183&gt;0,"Over planned","Under planned")))))</f>
        <v/>
      </c>
      <c r="AH183" s="36">
        <f>IF($A183="","",IF(COUNTA($A183,$B183,$C183,$G183,$H183,$K183,$L183,$Y183,$AA183)=9,"Complete","Missing required fields"))</f>
        <v/>
      </c>
      <c r="AI183" s="36">
        <f>IF($A183="","",IF($AA183="Archived","",IF($AB183="","No review date",IF($AB183&lt;'Lists &amp; Settings'!$B$3,"Overdue",IF($AB183&lt;='Lists &amp; Settings'!$B$3+'Lists &amp; Settings'!$B$6,"Due soon","Current")))))</f>
        <v/>
      </c>
    </row>
    <row r="184" ht="22" customHeight="1">
      <c r="A184" s="32" t="n"/>
      <c r="B184" s="32" t="n"/>
      <c r="C184" s="32" t="n"/>
      <c r="D184" s="33" t="n"/>
      <c r="E184" s="33" t="n"/>
      <c r="F184" s="32" t="n"/>
      <c r="G184" s="34" t="n"/>
      <c r="H184" s="33" t="n"/>
      <c r="I184" s="33" t="n"/>
      <c r="J184" s="32" t="n"/>
      <c r="K184" s="32" t="n"/>
      <c r="L184" s="32" t="n"/>
      <c r="M184" s="32" t="n"/>
      <c r="N184" s="32" t="n"/>
      <c r="O184" s="33" t="n"/>
      <c r="P184" s="32" t="n"/>
      <c r="Q184" s="33" t="n"/>
      <c r="R184" s="32" t="n"/>
      <c r="S184" s="33" t="n"/>
      <c r="T184" s="32" t="n"/>
      <c r="U184" s="33" t="n"/>
      <c r="V184" s="32" t="n"/>
      <c r="W184" s="33" t="n"/>
      <c r="X184" s="32" t="n"/>
      <c r="Y184" s="32" t="n"/>
      <c r="Z184" s="32" t="n"/>
      <c r="AA184" s="33" t="n"/>
      <c r="AB184" s="34" t="n"/>
      <c r="AC184" s="34" t="n"/>
      <c r="AD184" s="32" t="n"/>
      <c r="AE184" s="35">
        <f>IF($A184="","",SUM($O184,$Q184,$S184,$U184,$W184))</f>
        <v/>
      </c>
      <c r="AF184" s="35">
        <f>IF(OR($A184="",$H184=""),"",$AE184-$H184)</f>
        <v/>
      </c>
      <c r="AG184" s="36">
        <f>IF($A184="","",IF($H184="","Missing duration",IF($AE184=0,"No timing entered",IF(ABS($AF184)&lt;='Lists &amp; Settings'!$B$5,"Within range",IF($AF184&gt;0,"Over planned","Under planned")))))</f>
        <v/>
      </c>
      <c r="AH184" s="36">
        <f>IF($A184="","",IF(COUNTA($A184,$B184,$C184,$G184,$H184,$K184,$L184,$Y184,$AA184)=9,"Complete","Missing required fields"))</f>
        <v/>
      </c>
      <c r="AI184" s="36">
        <f>IF($A184="","",IF($AA184="Archived","",IF($AB184="","No review date",IF($AB184&lt;'Lists &amp; Settings'!$B$3,"Overdue",IF($AB184&lt;='Lists &amp; Settings'!$B$3+'Lists &amp; Settings'!$B$6,"Due soon","Current")))))</f>
        <v/>
      </c>
    </row>
    <row r="185" ht="22" customHeight="1">
      <c r="A185" s="32" t="n"/>
      <c r="B185" s="32" t="n"/>
      <c r="C185" s="32" t="n"/>
      <c r="D185" s="33" t="n"/>
      <c r="E185" s="33" t="n"/>
      <c r="F185" s="32" t="n"/>
      <c r="G185" s="34" t="n"/>
      <c r="H185" s="33" t="n"/>
      <c r="I185" s="33" t="n"/>
      <c r="J185" s="32" t="n"/>
      <c r="K185" s="32" t="n"/>
      <c r="L185" s="32" t="n"/>
      <c r="M185" s="32" t="n"/>
      <c r="N185" s="32" t="n"/>
      <c r="O185" s="33" t="n"/>
      <c r="P185" s="32" t="n"/>
      <c r="Q185" s="33" t="n"/>
      <c r="R185" s="32" t="n"/>
      <c r="S185" s="33" t="n"/>
      <c r="T185" s="32" t="n"/>
      <c r="U185" s="33" t="n"/>
      <c r="V185" s="32" t="n"/>
      <c r="W185" s="33" t="n"/>
      <c r="X185" s="32" t="n"/>
      <c r="Y185" s="32" t="n"/>
      <c r="Z185" s="32" t="n"/>
      <c r="AA185" s="33" t="n"/>
      <c r="AB185" s="34" t="n"/>
      <c r="AC185" s="34" t="n"/>
      <c r="AD185" s="32" t="n"/>
      <c r="AE185" s="35">
        <f>IF($A185="","",SUM($O185,$Q185,$S185,$U185,$W185))</f>
        <v/>
      </c>
      <c r="AF185" s="35">
        <f>IF(OR($A185="",$H185=""),"",$AE185-$H185)</f>
        <v/>
      </c>
      <c r="AG185" s="36">
        <f>IF($A185="","",IF($H185="","Missing duration",IF($AE185=0,"No timing entered",IF(ABS($AF185)&lt;='Lists &amp; Settings'!$B$5,"Within range",IF($AF185&gt;0,"Over planned","Under planned")))))</f>
        <v/>
      </c>
      <c r="AH185" s="36">
        <f>IF($A185="","",IF(COUNTA($A185,$B185,$C185,$G185,$H185,$K185,$L185,$Y185,$AA185)=9,"Complete","Missing required fields"))</f>
        <v/>
      </c>
      <c r="AI185" s="36">
        <f>IF($A185="","",IF($AA185="Archived","",IF($AB185="","No review date",IF($AB185&lt;'Lists &amp; Settings'!$B$3,"Overdue",IF($AB185&lt;='Lists &amp; Settings'!$B$3+'Lists &amp; Settings'!$B$6,"Due soon","Current")))))</f>
        <v/>
      </c>
    </row>
    <row r="186" ht="22" customHeight="1">
      <c r="A186" s="32" t="n"/>
      <c r="B186" s="32" t="n"/>
      <c r="C186" s="32" t="n"/>
      <c r="D186" s="33" t="n"/>
      <c r="E186" s="33" t="n"/>
      <c r="F186" s="32" t="n"/>
      <c r="G186" s="34" t="n"/>
      <c r="H186" s="33" t="n"/>
      <c r="I186" s="33" t="n"/>
      <c r="J186" s="32" t="n"/>
      <c r="K186" s="32" t="n"/>
      <c r="L186" s="32" t="n"/>
      <c r="M186" s="32" t="n"/>
      <c r="N186" s="32" t="n"/>
      <c r="O186" s="33" t="n"/>
      <c r="P186" s="32" t="n"/>
      <c r="Q186" s="33" t="n"/>
      <c r="R186" s="32" t="n"/>
      <c r="S186" s="33" t="n"/>
      <c r="T186" s="32" t="n"/>
      <c r="U186" s="33" t="n"/>
      <c r="V186" s="32" t="n"/>
      <c r="W186" s="33" t="n"/>
      <c r="X186" s="32" t="n"/>
      <c r="Y186" s="32" t="n"/>
      <c r="Z186" s="32" t="n"/>
      <c r="AA186" s="33" t="n"/>
      <c r="AB186" s="34" t="n"/>
      <c r="AC186" s="34" t="n"/>
      <c r="AD186" s="32" t="n"/>
      <c r="AE186" s="35">
        <f>IF($A186="","",SUM($O186,$Q186,$S186,$U186,$W186))</f>
        <v/>
      </c>
      <c r="AF186" s="35">
        <f>IF(OR($A186="",$H186=""),"",$AE186-$H186)</f>
        <v/>
      </c>
      <c r="AG186" s="36">
        <f>IF($A186="","",IF($H186="","Missing duration",IF($AE186=0,"No timing entered",IF(ABS($AF186)&lt;='Lists &amp; Settings'!$B$5,"Within range",IF($AF186&gt;0,"Over planned","Under planned")))))</f>
        <v/>
      </c>
      <c r="AH186" s="36">
        <f>IF($A186="","",IF(COUNTA($A186,$B186,$C186,$G186,$H186,$K186,$L186,$Y186,$AA186)=9,"Complete","Missing required fields"))</f>
        <v/>
      </c>
      <c r="AI186" s="36">
        <f>IF($A186="","",IF($AA186="Archived","",IF($AB186="","No review date",IF($AB186&lt;'Lists &amp; Settings'!$B$3,"Overdue",IF($AB186&lt;='Lists &amp; Settings'!$B$3+'Lists &amp; Settings'!$B$6,"Due soon","Current")))))</f>
        <v/>
      </c>
    </row>
    <row r="187" ht="22" customHeight="1">
      <c r="A187" s="32" t="n"/>
      <c r="B187" s="32" t="n"/>
      <c r="C187" s="32" t="n"/>
      <c r="D187" s="33" t="n"/>
      <c r="E187" s="33" t="n"/>
      <c r="F187" s="32" t="n"/>
      <c r="G187" s="34" t="n"/>
      <c r="H187" s="33" t="n"/>
      <c r="I187" s="33" t="n"/>
      <c r="J187" s="32" t="n"/>
      <c r="K187" s="32" t="n"/>
      <c r="L187" s="32" t="n"/>
      <c r="M187" s="32" t="n"/>
      <c r="N187" s="32" t="n"/>
      <c r="O187" s="33" t="n"/>
      <c r="P187" s="32" t="n"/>
      <c r="Q187" s="33" t="n"/>
      <c r="R187" s="32" t="n"/>
      <c r="S187" s="33" t="n"/>
      <c r="T187" s="32" t="n"/>
      <c r="U187" s="33" t="n"/>
      <c r="V187" s="32" t="n"/>
      <c r="W187" s="33" t="n"/>
      <c r="X187" s="32" t="n"/>
      <c r="Y187" s="32" t="n"/>
      <c r="Z187" s="32" t="n"/>
      <c r="AA187" s="33" t="n"/>
      <c r="AB187" s="34" t="n"/>
      <c r="AC187" s="34" t="n"/>
      <c r="AD187" s="32" t="n"/>
      <c r="AE187" s="35">
        <f>IF($A187="","",SUM($O187,$Q187,$S187,$U187,$W187))</f>
        <v/>
      </c>
      <c r="AF187" s="35">
        <f>IF(OR($A187="",$H187=""),"",$AE187-$H187)</f>
        <v/>
      </c>
      <c r="AG187" s="36">
        <f>IF($A187="","",IF($H187="","Missing duration",IF($AE187=0,"No timing entered",IF(ABS($AF187)&lt;='Lists &amp; Settings'!$B$5,"Within range",IF($AF187&gt;0,"Over planned","Under planned")))))</f>
        <v/>
      </c>
      <c r="AH187" s="36">
        <f>IF($A187="","",IF(COUNTA($A187,$B187,$C187,$G187,$H187,$K187,$L187,$Y187,$AA187)=9,"Complete","Missing required fields"))</f>
        <v/>
      </c>
      <c r="AI187" s="36">
        <f>IF($A187="","",IF($AA187="Archived","",IF($AB187="","No review date",IF($AB187&lt;'Lists &amp; Settings'!$B$3,"Overdue",IF($AB187&lt;='Lists &amp; Settings'!$B$3+'Lists &amp; Settings'!$B$6,"Due soon","Current")))))</f>
        <v/>
      </c>
    </row>
    <row r="188" ht="22" customHeight="1">
      <c r="A188" s="32" t="n"/>
      <c r="B188" s="32" t="n"/>
      <c r="C188" s="32" t="n"/>
      <c r="D188" s="33" t="n"/>
      <c r="E188" s="33" t="n"/>
      <c r="F188" s="32" t="n"/>
      <c r="G188" s="34" t="n"/>
      <c r="H188" s="33" t="n"/>
      <c r="I188" s="33" t="n"/>
      <c r="J188" s="32" t="n"/>
      <c r="K188" s="32" t="n"/>
      <c r="L188" s="32" t="n"/>
      <c r="M188" s="32" t="n"/>
      <c r="N188" s="32" t="n"/>
      <c r="O188" s="33" t="n"/>
      <c r="P188" s="32" t="n"/>
      <c r="Q188" s="33" t="n"/>
      <c r="R188" s="32" t="n"/>
      <c r="S188" s="33" t="n"/>
      <c r="T188" s="32" t="n"/>
      <c r="U188" s="33" t="n"/>
      <c r="V188" s="32" t="n"/>
      <c r="W188" s="33" t="n"/>
      <c r="X188" s="32" t="n"/>
      <c r="Y188" s="32" t="n"/>
      <c r="Z188" s="32" t="n"/>
      <c r="AA188" s="33" t="n"/>
      <c r="AB188" s="34" t="n"/>
      <c r="AC188" s="34" t="n"/>
      <c r="AD188" s="32" t="n"/>
      <c r="AE188" s="35">
        <f>IF($A188="","",SUM($O188,$Q188,$S188,$U188,$W188))</f>
        <v/>
      </c>
      <c r="AF188" s="35">
        <f>IF(OR($A188="",$H188=""),"",$AE188-$H188)</f>
        <v/>
      </c>
      <c r="AG188" s="36">
        <f>IF($A188="","",IF($H188="","Missing duration",IF($AE188=0,"No timing entered",IF(ABS($AF188)&lt;='Lists &amp; Settings'!$B$5,"Within range",IF($AF188&gt;0,"Over planned","Under planned")))))</f>
        <v/>
      </c>
      <c r="AH188" s="36">
        <f>IF($A188="","",IF(COUNTA($A188,$B188,$C188,$G188,$H188,$K188,$L188,$Y188,$AA188)=9,"Complete","Missing required fields"))</f>
        <v/>
      </c>
      <c r="AI188" s="36">
        <f>IF($A188="","",IF($AA188="Archived","",IF($AB188="","No review date",IF($AB188&lt;'Lists &amp; Settings'!$B$3,"Overdue",IF($AB188&lt;='Lists &amp; Settings'!$B$3+'Lists &amp; Settings'!$B$6,"Due soon","Current")))))</f>
        <v/>
      </c>
    </row>
    <row r="189" ht="22" customHeight="1">
      <c r="A189" s="32" t="n"/>
      <c r="B189" s="32" t="n"/>
      <c r="C189" s="32" t="n"/>
      <c r="D189" s="33" t="n"/>
      <c r="E189" s="33" t="n"/>
      <c r="F189" s="32" t="n"/>
      <c r="G189" s="34" t="n"/>
      <c r="H189" s="33" t="n"/>
      <c r="I189" s="33" t="n"/>
      <c r="J189" s="32" t="n"/>
      <c r="K189" s="32" t="n"/>
      <c r="L189" s="32" t="n"/>
      <c r="M189" s="32" t="n"/>
      <c r="N189" s="32" t="n"/>
      <c r="O189" s="33" t="n"/>
      <c r="P189" s="32" t="n"/>
      <c r="Q189" s="33" t="n"/>
      <c r="R189" s="32" t="n"/>
      <c r="S189" s="33" t="n"/>
      <c r="T189" s="32" t="n"/>
      <c r="U189" s="33" t="n"/>
      <c r="V189" s="32" t="n"/>
      <c r="W189" s="33" t="n"/>
      <c r="X189" s="32" t="n"/>
      <c r="Y189" s="32" t="n"/>
      <c r="Z189" s="32" t="n"/>
      <c r="AA189" s="33" t="n"/>
      <c r="AB189" s="34" t="n"/>
      <c r="AC189" s="34" t="n"/>
      <c r="AD189" s="32" t="n"/>
      <c r="AE189" s="35">
        <f>IF($A189="","",SUM($O189,$Q189,$S189,$U189,$W189))</f>
        <v/>
      </c>
      <c r="AF189" s="35">
        <f>IF(OR($A189="",$H189=""),"",$AE189-$H189)</f>
        <v/>
      </c>
      <c r="AG189" s="36">
        <f>IF($A189="","",IF($H189="","Missing duration",IF($AE189=0,"No timing entered",IF(ABS($AF189)&lt;='Lists &amp; Settings'!$B$5,"Within range",IF($AF189&gt;0,"Over planned","Under planned")))))</f>
        <v/>
      </c>
      <c r="AH189" s="36">
        <f>IF($A189="","",IF(COUNTA($A189,$B189,$C189,$G189,$H189,$K189,$L189,$Y189,$AA189)=9,"Complete","Missing required fields"))</f>
        <v/>
      </c>
      <c r="AI189" s="36">
        <f>IF($A189="","",IF($AA189="Archived","",IF($AB189="","No review date",IF($AB189&lt;'Lists &amp; Settings'!$B$3,"Overdue",IF($AB189&lt;='Lists &amp; Settings'!$B$3+'Lists &amp; Settings'!$B$6,"Due soon","Current")))))</f>
        <v/>
      </c>
    </row>
    <row r="190" ht="22" customHeight="1">
      <c r="A190" s="32" t="n"/>
      <c r="B190" s="32" t="n"/>
      <c r="C190" s="32" t="n"/>
      <c r="D190" s="33" t="n"/>
      <c r="E190" s="33" t="n"/>
      <c r="F190" s="32" t="n"/>
      <c r="G190" s="34" t="n"/>
      <c r="H190" s="33" t="n"/>
      <c r="I190" s="33" t="n"/>
      <c r="J190" s="32" t="n"/>
      <c r="K190" s="32" t="n"/>
      <c r="L190" s="32" t="n"/>
      <c r="M190" s="32" t="n"/>
      <c r="N190" s="32" t="n"/>
      <c r="O190" s="33" t="n"/>
      <c r="P190" s="32" t="n"/>
      <c r="Q190" s="33" t="n"/>
      <c r="R190" s="32" t="n"/>
      <c r="S190" s="33" t="n"/>
      <c r="T190" s="32" t="n"/>
      <c r="U190" s="33" t="n"/>
      <c r="V190" s="32" t="n"/>
      <c r="W190" s="33" t="n"/>
      <c r="X190" s="32" t="n"/>
      <c r="Y190" s="32" t="n"/>
      <c r="Z190" s="32" t="n"/>
      <c r="AA190" s="33" t="n"/>
      <c r="AB190" s="34" t="n"/>
      <c r="AC190" s="34" t="n"/>
      <c r="AD190" s="32" t="n"/>
      <c r="AE190" s="35">
        <f>IF($A190="","",SUM($O190,$Q190,$S190,$U190,$W190))</f>
        <v/>
      </c>
      <c r="AF190" s="35">
        <f>IF(OR($A190="",$H190=""),"",$AE190-$H190)</f>
        <v/>
      </c>
      <c r="AG190" s="36">
        <f>IF($A190="","",IF($H190="","Missing duration",IF($AE190=0,"No timing entered",IF(ABS($AF190)&lt;='Lists &amp; Settings'!$B$5,"Within range",IF($AF190&gt;0,"Over planned","Under planned")))))</f>
        <v/>
      </c>
      <c r="AH190" s="36">
        <f>IF($A190="","",IF(COUNTA($A190,$B190,$C190,$G190,$H190,$K190,$L190,$Y190,$AA190)=9,"Complete","Missing required fields"))</f>
        <v/>
      </c>
      <c r="AI190" s="36">
        <f>IF($A190="","",IF($AA190="Archived","",IF($AB190="","No review date",IF($AB190&lt;'Lists &amp; Settings'!$B$3,"Overdue",IF($AB190&lt;='Lists &amp; Settings'!$B$3+'Lists &amp; Settings'!$B$6,"Due soon","Current")))))</f>
        <v/>
      </c>
    </row>
    <row r="191" ht="22" customHeight="1">
      <c r="A191" s="32" t="n"/>
      <c r="B191" s="32" t="n"/>
      <c r="C191" s="32" t="n"/>
      <c r="D191" s="33" t="n"/>
      <c r="E191" s="33" t="n"/>
      <c r="F191" s="32" t="n"/>
      <c r="G191" s="34" t="n"/>
      <c r="H191" s="33" t="n"/>
      <c r="I191" s="33" t="n"/>
      <c r="J191" s="32" t="n"/>
      <c r="K191" s="32" t="n"/>
      <c r="L191" s="32" t="n"/>
      <c r="M191" s="32" t="n"/>
      <c r="N191" s="32" t="n"/>
      <c r="O191" s="33" t="n"/>
      <c r="P191" s="32" t="n"/>
      <c r="Q191" s="33" t="n"/>
      <c r="R191" s="32" t="n"/>
      <c r="S191" s="33" t="n"/>
      <c r="T191" s="32" t="n"/>
      <c r="U191" s="33" t="n"/>
      <c r="V191" s="32" t="n"/>
      <c r="W191" s="33" t="n"/>
      <c r="X191" s="32" t="n"/>
      <c r="Y191" s="32" t="n"/>
      <c r="Z191" s="32" t="n"/>
      <c r="AA191" s="33" t="n"/>
      <c r="AB191" s="34" t="n"/>
      <c r="AC191" s="34" t="n"/>
      <c r="AD191" s="32" t="n"/>
      <c r="AE191" s="35">
        <f>IF($A191="","",SUM($O191,$Q191,$S191,$U191,$W191))</f>
        <v/>
      </c>
      <c r="AF191" s="35">
        <f>IF(OR($A191="",$H191=""),"",$AE191-$H191)</f>
        <v/>
      </c>
      <c r="AG191" s="36">
        <f>IF($A191="","",IF($H191="","Missing duration",IF($AE191=0,"No timing entered",IF(ABS($AF191)&lt;='Lists &amp; Settings'!$B$5,"Within range",IF($AF191&gt;0,"Over planned","Under planned")))))</f>
        <v/>
      </c>
      <c r="AH191" s="36">
        <f>IF($A191="","",IF(COUNTA($A191,$B191,$C191,$G191,$H191,$K191,$L191,$Y191,$AA191)=9,"Complete","Missing required fields"))</f>
        <v/>
      </c>
      <c r="AI191" s="36">
        <f>IF($A191="","",IF($AA191="Archived","",IF($AB191="","No review date",IF($AB191&lt;'Lists &amp; Settings'!$B$3,"Overdue",IF($AB191&lt;='Lists &amp; Settings'!$B$3+'Lists &amp; Settings'!$B$6,"Due soon","Current")))))</f>
        <v/>
      </c>
    </row>
    <row r="192" ht="22" customHeight="1">
      <c r="A192" s="32" t="n"/>
      <c r="B192" s="32" t="n"/>
      <c r="C192" s="32" t="n"/>
      <c r="D192" s="33" t="n"/>
      <c r="E192" s="33" t="n"/>
      <c r="F192" s="32" t="n"/>
      <c r="G192" s="34" t="n"/>
      <c r="H192" s="33" t="n"/>
      <c r="I192" s="33" t="n"/>
      <c r="J192" s="32" t="n"/>
      <c r="K192" s="32" t="n"/>
      <c r="L192" s="32" t="n"/>
      <c r="M192" s="32" t="n"/>
      <c r="N192" s="32" t="n"/>
      <c r="O192" s="33" t="n"/>
      <c r="P192" s="32" t="n"/>
      <c r="Q192" s="33" t="n"/>
      <c r="R192" s="32" t="n"/>
      <c r="S192" s="33" t="n"/>
      <c r="T192" s="32" t="n"/>
      <c r="U192" s="33" t="n"/>
      <c r="V192" s="32" t="n"/>
      <c r="W192" s="33" t="n"/>
      <c r="X192" s="32" t="n"/>
      <c r="Y192" s="32" t="n"/>
      <c r="Z192" s="32" t="n"/>
      <c r="AA192" s="33" t="n"/>
      <c r="AB192" s="34" t="n"/>
      <c r="AC192" s="34" t="n"/>
      <c r="AD192" s="32" t="n"/>
      <c r="AE192" s="35">
        <f>IF($A192="","",SUM($O192,$Q192,$S192,$U192,$W192))</f>
        <v/>
      </c>
      <c r="AF192" s="35">
        <f>IF(OR($A192="",$H192=""),"",$AE192-$H192)</f>
        <v/>
      </c>
      <c r="AG192" s="36">
        <f>IF($A192="","",IF($H192="","Missing duration",IF($AE192=0,"No timing entered",IF(ABS($AF192)&lt;='Lists &amp; Settings'!$B$5,"Within range",IF($AF192&gt;0,"Over planned","Under planned")))))</f>
        <v/>
      </c>
      <c r="AH192" s="36">
        <f>IF($A192="","",IF(COUNTA($A192,$B192,$C192,$G192,$H192,$K192,$L192,$Y192,$AA192)=9,"Complete","Missing required fields"))</f>
        <v/>
      </c>
      <c r="AI192" s="36">
        <f>IF($A192="","",IF($AA192="Archived","",IF($AB192="","No review date",IF($AB192&lt;'Lists &amp; Settings'!$B$3,"Overdue",IF($AB192&lt;='Lists &amp; Settings'!$B$3+'Lists &amp; Settings'!$B$6,"Due soon","Current")))))</f>
        <v/>
      </c>
    </row>
    <row r="193" ht="22" customHeight="1">
      <c r="A193" s="32" t="n"/>
      <c r="B193" s="32" t="n"/>
      <c r="C193" s="32" t="n"/>
      <c r="D193" s="33" t="n"/>
      <c r="E193" s="33" t="n"/>
      <c r="F193" s="32" t="n"/>
      <c r="G193" s="34" t="n"/>
      <c r="H193" s="33" t="n"/>
      <c r="I193" s="33" t="n"/>
      <c r="J193" s="32" t="n"/>
      <c r="K193" s="32" t="n"/>
      <c r="L193" s="32" t="n"/>
      <c r="M193" s="32" t="n"/>
      <c r="N193" s="32" t="n"/>
      <c r="O193" s="33" t="n"/>
      <c r="P193" s="32" t="n"/>
      <c r="Q193" s="33" t="n"/>
      <c r="R193" s="32" t="n"/>
      <c r="S193" s="33" t="n"/>
      <c r="T193" s="32" t="n"/>
      <c r="U193" s="33" t="n"/>
      <c r="V193" s="32" t="n"/>
      <c r="W193" s="33" t="n"/>
      <c r="X193" s="32" t="n"/>
      <c r="Y193" s="32" t="n"/>
      <c r="Z193" s="32" t="n"/>
      <c r="AA193" s="33" t="n"/>
      <c r="AB193" s="34" t="n"/>
      <c r="AC193" s="34" t="n"/>
      <c r="AD193" s="32" t="n"/>
      <c r="AE193" s="35">
        <f>IF($A193="","",SUM($O193,$Q193,$S193,$U193,$W193))</f>
        <v/>
      </c>
      <c r="AF193" s="35">
        <f>IF(OR($A193="",$H193=""),"",$AE193-$H193)</f>
        <v/>
      </c>
      <c r="AG193" s="36">
        <f>IF($A193="","",IF($H193="","Missing duration",IF($AE193=0,"No timing entered",IF(ABS($AF193)&lt;='Lists &amp; Settings'!$B$5,"Within range",IF($AF193&gt;0,"Over planned","Under planned")))))</f>
        <v/>
      </c>
      <c r="AH193" s="36">
        <f>IF($A193="","",IF(COUNTA($A193,$B193,$C193,$G193,$H193,$K193,$L193,$Y193,$AA193)=9,"Complete","Missing required fields"))</f>
        <v/>
      </c>
      <c r="AI193" s="36">
        <f>IF($A193="","",IF($AA193="Archived","",IF($AB193="","No review date",IF($AB193&lt;'Lists &amp; Settings'!$B$3,"Overdue",IF($AB193&lt;='Lists &amp; Settings'!$B$3+'Lists &amp; Settings'!$B$6,"Due soon","Current")))))</f>
        <v/>
      </c>
    </row>
    <row r="194" ht="22" customHeight="1">
      <c r="A194" s="32" t="n"/>
      <c r="B194" s="32" t="n"/>
      <c r="C194" s="32" t="n"/>
      <c r="D194" s="33" t="n"/>
      <c r="E194" s="33" t="n"/>
      <c r="F194" s="32" t="n"/>
      <c r="G194" s="34" t="n"/>
      <c r="H194" s="33" t="n"/>
      <c r="I194" s="33" t="n"/>
      <c r="J194" s="32" t="n"/>
      <c r="K194" s="32" t="n"/>
      <c r="L194" s="32" t="n"/>
      <c r="M194" s="32" t="n"/>
      <c r="N194" s="32" t="n"/>
      <c r="O194" s="33" t="n"/>
      <c r="P194" s="32" t="n"/>
      <c r="Q194" s="33" t="n"/>
      <c r="R194" s="32" t="n"/>
      <c r="S194" s="33" t="n"/>
      <c r="T194" s="32" t="n"/>
      <c r="U194" s="33" t="n"/>
      <c r="V194" s="32" t="n"/>
      <c r="W194" s="33" t="n"/>
      <c r="X194" s="32" t="n"/>
      <c r="Y194" s="32" t="n"/>
      <c r="Z194" s="32" t="n"/>
      <c r="AA194" s="33" t="n"/>
      <c r="AB194" s="34" t="n"/>
      <c r="AC194" s="34" t="n"/>
      <c r="AD194" s="32" t="n"/>
      <c r="AE194" s="35">
        <f>IF($A194="","",SUM($O194,$Q194,$S194,$U194,$W194))</f>
        <v/>
      </c>
      <c r="AF194" s="35">
        <f>IF(OR($A194="",$H194=""),"",$AE194-$H194)</f>
        <v/>
      </c>
      <c r="AG194" s="36">
        <f>IF($A194="","",IF($H194="","Missing duration",IF($AE194=0,"No timing entered",IF(ABS($AF194)&lt;='Lists &amp; Settings'!$B$5,"Within range",IF($AF194&gt;0,"Over planned","Under planned")))))</f>
        <v/>
      </c>
      <c r="AH194" s="36">
        <f>IF($A194="","",IF(COUNTA($A194,$B194,$C194,$G194,$H194,$K194,$L194,$Y194,$AA194)=9,"Complete","Missing required fields"))</f>
        <v/>
      </c>
      <c r="AI194" s="36">
        <f>IF($A194="","",IF($AA194="Archived","",IF($AB194="","No review date",IF($AB194&lt;'Lists &amp; Settings'!$B$3,"Overdue",IF($AB194&lt;='Lists &amp; Settings'!$B$3+'Lists &amp; Settings'!$B$6,"Due soon","Current")))))</f>
        <v/>
      </c>
    </row>
    <row r="195" ht="22" customHeight="1">
      <c r="A195" s="32" t="n"/>
      <c r="B195" s="32" t="n"/>
      <c r="C195" s="32" t="n"/>
      <c r="D195" s="33" t="n"/>
      <c r="E195" s="33" t="n"/>
      <c r="F195" s="32" t="n"/>
      <c r="G195" s="34" t="n"/>
      <c r="H195" s="33" t="n"/>
      <c r="I195" s="33" t="n"/>
      <c r="J195" s="32" t="n"/>
      <c r="K195" s="32" t="n"/>
      <c r="L195" s="32" t="n"/>
      <c r="M195" s="32" t="n"/>
      <c r="N195" s="32" t="n"/>
      <c r="O195" s="33" t="n"/>
      <c r="P195" s="32" t="n"/>
      <c r="Q195" s="33" t="n"/>
      <c r="R195" s="32" t="n"/>
      <c r="S195" s="33" t="n"/>
      <c r="T195" s="32" t="n"/>
      <c r="U195" s="33" t="n"/>
      <c r="V195" s="32" t="n"/>
      <c r="W195" s="33" t="n"/>
      <c r="X195" s="32" t="n"/>
      <c r="Y195" s="32" t="n"/>
      <c r="Z195" s="32" t="n"/>
      <c r="AA195" s="33" t="n"/>
      <c r="AB195" s="34" t="n"/>
      <c r="AC195" s="34" t="n"/>
      <c r="AD195" s="32" t="n"/>
      <c r="AE195" s="35">
        <f>IF($A195="","",SUM($O195,$Q195,$S195,$U195,$W195))</f>
        <v/>
      </c>
      <c r="AF195" s="35">
        <f>IF(OR($A195="",$H195=""),"",$AE195-$H195)</f>
        <v/>
      </c>
      <c r="AG195" s="36">
        <f>IF($A195="","",IF($H195="","Missing duration",IF($AE195=0,"No timing entered",IF(ABS($AF195)&lt;='Lists &amp; Settings'!$B$5,"Within range",IF($AF195&gt;0,"Over planned","Under planned")))))</f>
        <v/>
      </c>
      <c r="AH195" s="36">
        <f>IF($A195="","",IF(COUNTA($A195,$B195,$C195,$G195,$H195,$K195,$L195,$Y195,$AA195)=9,"Complete","Missing required fields"))</f>
        <v/>
      </c>
      <c r="AI195" s="36">
        <f>IF($A195="","",IF($AA195="Archived","",IF($AB195="","No review date",IF($AB195&lt;'Lists &amp; Settings'!$B$3,"Overdue",IF($AB195&lt;='Lists &amp; Settings'!$B$3+'Lists &amp; Settings'!$B$6,"Due soon","Current")))))</f>
        <v/>
      </c>
    </row>
    <row r="196" ht="22" customHeight="1">
      <c r="A196" s="32" t="n"/>
      <c r="B196" s="32" t="n"/>
      <c r="C196" s="32" t="n"/>
      <c r="D196" s="33" t="n"/>
      <c r="E196" s="33" t="n"/>
      <c r="F196" s="32" t="n"/>
      <c r="G196" s="34" t="n"/>
      <c r="H196" s="33" t="n"/>
      <c r="I196" s="33" t="n"/>
      <c r="J196" s="32" t="n"/>
      <c r="K196" s="32" t="n"/>
      <c r="L196" s="32" t="n"/>
      <c r="M196" s="32" t="n"/>
      <c r="N196" s="32" t="n"/>
      <c r="O196" s="33" t="n"/>
      <c r="P196" s="32" t="n"/>
      <c r="Q196" s="33" t="n"/>
      <c r="R196" s="32" t="n"/>
      <c r="S196" s="33" t="n"/>
      <c r="T196" s="32" t="n"/>
      <c r="U196" s="33" t="n"/>
      <c r="V196" s="32" t="n"/>
      <c r="W196" s="33" t="n"/>
      <c r="X196" s="32" t="n"/>
      <c r="Y196" s="32" t="n"/>
      <c r="Z196" s="32" t="n"/>
      <c r="AA196" s="33" t="n"/>
      <c r="AB196" s="34" t="n"/>
      <c r="AC196" s="34" t="n"/>
      <c r="AD196" s="32" t="n"/>
      <c r="AE196" s="35">
        <f>IF($A196="","",SUM($O196,$Q196,$S196,$U196,$W196))</f>
        <v/>
      </c>
      <c r="AF196" s="35">
        <f>IF(OR($A196="",$H196=""),"",$AE196-$H196)</f>
        <v/>
      </c>
      <c r="AG196" s="36">
        <f>IF($A196="","",IF($H196="","Missing duration",IF($AE196=0,"No timing entered",IF(ABS($AF196)&lt;='Lists &amp; Settings'!$B$5,"Within range",IF($AF196&gt;0,"Over planned","Under planned")))))</f>
        <v/>
      </c>
      <c r="AH196" s="36">
        <f>IF($A196="","",IF(COUNTA($A196,$B196,$C196,$G196,$H196,$K196,$L196,$Y196,$AA196)=9,"Complete","Missing required fields"))</f>
        <v/>
      </c>
      <c r="AI196" s="36">
        <f>IF($A196="","",IF($AA196="Archived","",IF($AB196="","No review date",IF($AB196&lt;'Lists &amp; Settings'!$B$3,"Overdue",IF($AB196&lt;='Lists &amp; Settings'!$B$3+'Lists &amp; Settings'!$B$6,"Due soon","Current")))))</f>
        <v/>
      </c>
    </row>
    <row r="197" ht="22" customHeight="1">
      <c r="A197" s="32" t="n"/>
      <c r="B197" s="32" t="n"/>
      <c r="C197" s="32" t="n"/>
      <c r="D197" s="33" t="n"/>
      <c r="E197" s="33" t="n"/>
      <c r="F197" s="32" t="n"/>
      <c r="G197" s="34" t="n"/>
      <c r="H197" s="33" t="n"/>
      <c r="I197" s="33" t="n"/>
      <c r="J197" s="32" t="n"/>
      <c r="K197" s="32" t="n"/>
      <c r="L197" s="32" t="n"/>
      <c r="M197" s="32" t="n"/>
      <c r="N197" s="32" t="n"/>
      <c r="O197" s="33" t="n"/>
      <c r="P197" s="32" t="n"/>
      <c r="Q197" s="33" t="n"/>
      <c r="R197" s="32" t="n"/>
      <c r="S197" s="33" t="n"/>
      <c r="T197" s="32" t="n"/>
      <c r="U197" s="33" t="n"/>
      <c r="V197" s="32" t="n"/>
      <c r="W197" s="33" t="n"/>
      <c r="X197" s="32" t="n"/>
      <c r="Y197" s="32" t="n"/>
      <c r="Z197" s="32" t="n"/>
      <c r="AA197" s="33" t="n"/>
      <c r="AB197" s="34" t="n"/>
      <c r="AC197" s="34" t="n"/>
      <c r="AD197" s="32" t="n"/>
      <c r="AE197" s="35">
        <f>IF($A197="","",SUM($O197,$Q197,$S197,$U197,$W197))</f>
        <v/>
      </c>
      <c r="AF197" s="35">
        <f>IF(OR($A197="",$H197=""),"",$AE197-$H197)</f>
        <v/>
      </c>
      <c r="AG197" s="36">
        <f>IF($A197="","",IF($H197="","Missing duration",IF($AE197=0,"No timing entered",IF(ABS($AF197)&lt;='Lists &amp; Settings'!$B$5,"Within range",IF($AF197&gt;0,"Over planned","Under planned")))))</f>
        <v/>
      </c>
      <c r="AH197" s="36">
        <f>IF($A197="","",IF(COUNTA($A197,$B197,$C197,$G197,$H197,$K197,$L197,$Y197,$AA197)=9,"Complete","Missing required fields"))</f>
        <v/>
      </c>
      <c r="AI197" s="36">
        <f>IF($A197="","",IF($AA197="Archived","",IF($AB197="","No review date",IF($AB197&lt;'Lists &amp; Settings'!$B$3,"Overdue",IF($AB197&lt;='Lists &amp; Settings'!$B$3+'Lists &amp; Settings'!$B$6,"Due soon","Current")))))</f>
        <v/>
      </c>
    </row>
    <row r="198" ht="22" customHeight="1">
      <c r="A198" s="32" t="n"/>
      <c r="B198" s="32" t="n"/>
      <c r="C198" s="32" t="n"/>
      <c r="D198" s="33" t="n"/>
      <c r="E198" s="33" t="n"/>
      <c r="F198" s="32" t="n"/>
      <c r="G198" s="34" t="n"/>
      <c r="H198" s="33" t="n"/>
      <c r="I198" s="33" t="n"/>
      <c r="J198" s="32" t="n"/>
      <c r="K198" s="32" t="n"/>
      <c r="L198" s="32" t="n"/>
      <c r="M198" s="32" t="n"/>
      <c r="N198" s="32" t="n"/>
      <c r="O198" s="33" t="n"/>
      <c r="P198" s="32" t="n"/>
      <c r="Q198" s="33" t="n"/>
      <c r="R198" s="32" t="n"/>
      <c r="S198" s="33" t="n"/>
      <c r="T198" s="32" t="n"/>
      <c r="U198" s="33" t="n"/>
      <c r="V198" s="32" t="n"/>
      <c r="W198" s="33" t="n"/>
      <c r="X198" s="32" t="n"/>
      <c r="Y198" s="32" t="n"/>
      <c r="Z198" s="32" t="n"/>
      <c r="AA198" s="33" t="n"/>
      <c r="AB198" s="34" t="n"/>
      <c r="AC198" s="34" t="n"/>
      <c r="AD198" s="32" t="n"/>
      <c r="AE198" s="35">
        <f>IF($A198="","",SUM($O198,$Q198,$S198,$U198,$W198))</f>
        <v/>
      </c>
      <c r="AF198" s="35">
        <f>IF(OR($A198="",$H198=""),"",$AE198-$H198)</f>
        <v/>
      </c>
      <c r="AG198" s="36">
        <f>IF($A198="","",IF($H198="","Missing duration",IF($AE198=0,"No timing entered",IF(ABS($AF198)&lt;='Lists &amp; Settings'!$B$5,"Within range",IF($AF198&gt;0,"Over planned","Under planned")))))</f>
        <v/>
      </c>
      <c r="AH198" s="36">
        <f>IF($A198="","",IF(COUNTA($A198,$B198,$C198,$G198,$H198,$K198,$L198,$Y198,$AA198)=9,"Complete","Missing required fields"))</f>
        <v/>
      </c>
      <c r="AI198" s="36">
        <f>IF($A198="","",IF($AA198="Archived","",IF($AB198="","No review date",IF($AB198&lt;'Lists &amp; Settings'!$B$3,"Overdue",IF($AB198&lt;='Lists &amp; Settings'!$B$3+'Lists &amp; Settings'!$B$6,"Due soon","Current")))))</f>
        <v/>
      </c>
    </row>
    <row r="199" ht="22" customHeight="1">
      <c r="A199" s="32" t="n"/>
      <c r="B199" s="32" t="n"/>
      <c r="C199" s="32" t="n"/>
      <c r="D199" s="33" t="n"/>
      <c r="E199" s="33" t="n"/>
      <c r="F199" s="32" t="n"/>
      <c r="G199" s="34" t="n"/>
      <c r="H199" s="33" t="n"/>
      <c r="I199" s="33" t="n"/>
      <c r="J199" s="32" t="n"/>
      <c r="K199" s="32" t="n"/>
      <c r="L199" s="32" t="n"/>
      <c r="M199" s="32" t="n"/>
      <c r="N199" s="32" t="n"/>
      <c r="O199" s="33" t="n"/>
      <c r="P199" s="32" t="n"/>
      <c r="Q199" s="33" t="n"/>
      <c r="R199" s="32" t="n"/>
      <c r="S199" s="33" t="n"/>
      <c r="T199" s="32" t="n"/>
      <c r="U199" s="33" t="n"/>
      <c r="V199" s="32" t="n"/>
      <c r="W199" s="33" t="n"/>
      <c r="X199" s="32" t="n"/>
      <c r="Y199" s="32" t="n"/>
      <c r="Z199" s="32" t="n"/>
      <c r="AA199" s="33" t="n"/>
      <c r="AB199" s="34" t="n"/>
      <c r="AC199" s="34" t="n"/>
      <c r="AD199" s="32" t="n"/>
      <c r="AE199" s="35">
        <f>IF($A199="","",SUM($O199,$Q199,$S199,$U199,$W199))</f>
        <v/>
      </c>
      <c r="AF199" s="35">
        <f>IF(OR($A199="",$H199=""),"",$AE199-$H199)</f>
        <v/>
      </c>
      <c r="AG199" s="36">
        <f>IF($A199="","",IF($H199="","Missing duration",IF($AE199=0,"No timing entered",IF(ABS($AF199)&lt;='Lists &amp; Settings'!$B$5,"Within range",IF($AF199&gt;0,"Over planned","Under planned")))))</f>
        <v/>
      </c>
      <c r="AH199" s="36">
        <f>IF($A199="","",IF(COUNTA($A199,$B199,$C199,$G199,$H199,$K199,$L199,$Y199,$AA199)=9,"Complete","Missing required fields"))</f>
        <v/>
      </c>
      <c r="AI199" s="36">
        <f>IF($A199="","",IF($AA199="Archived","",IF($AB199="","No review date",IF($AB199&lt;'Lists &amp; Settings'!$B$3,"Overdue",IF($AB199&lt;='Lists &amp; Settings'!$B$3+'Lists &amp; Settings'!$B$6,"Due soon","Current")))))</f>
        <v/>
      </c>
    </row>
    <row r="200" ht="22" customHeight="1">
      <c r="A200" s="32" t="n"/>
      <c r="B200" s="32" t="n"/>
      <c r="C200" s="32" t="n"/>
      <c r="D200" s="33" t="n"/>
      <c r="E200" s="33" t="n"/>
      <c r="F200" s="32" t="n"/>
      <c r="G200" s="34" t="n"/>
      <c r="H200" s="33" t="n"/>
      <c r="I200" s="33" t="n"/>
      <c r="J200" s="32" t="n"/>
      <c r="K200" s="32" t="n"/>
      <c r="L200" s="32" t="n"/>
      <c r="M200" s="32" t="n"/>
      <c r="N200" s="32" t="n"/>
      <c r="O200" s="33" t="n"/>
      <c r="P200" s="32" t="n"/>
      <c r="Q200" s="33" t="n"/>
      <c r="R200" s="32" t="n"/>
      <c r="S200" s="33" t="n"/>
      <c r="T200" s="32" t="n"/>
      <c r="U200" s="33" t="n"/>
      <c r="V200" s="32" t="n"/>
      <c r="W200" s="33" t="n"/>
      <c r="X200" s="32" t="n"/>
      <c r="Y200" s="32" t="n"/>
      <c r="Z200" s="32" t="n"/>
      <c r="AA200" s="33" t="n"/>
      <c r="AB200" s="34" t="n"/>
      <c r="AC200" s="34" t="n"/>
      <c r="AD200" s="32" t="n"/>
      <c r="AE200" s="35">
        <f>IF($A200="","",SUM($O200,$Q200,$S200,$U200,$W200))</f>
        <v/>
      </c>
      <c r="AF200" s="35">
        <f>IF(OR($A200="",$H200=""),"",$AE200-$H200)</f>
        <v/>
      </c>
      <c r="AG200" s="36">
        <f>IF($A200="","",IF($H200="","Missing duration",IF($AE200=0,"No timing entered",IF(ABS($AF200)&lt;='Lists &amp; Settings'!$B$5,"Within range",IF($AF200&gt;0,"Over planned","Under planned")))))</f>
        <v/>
      </c>
      <c r="AH200" s="36">
        <f>IF($A200="","",IF(COUNTA($A200,$B200,$C200,$G200,$H200,$K200,$L200,$Y200,$AA200)=9,"Complete","Missing required fields"))</f>
        <v/>
      </c>
      <c r="AI200" s="36">
        <f>IF($A200="","",IF($AA200="Archived","",IF($AB200="","No review date",IF($AB200&lt;'Lists &amp; Settings'!$B$3,"Overdue",IF($AB200&lt;='Lists &amp; Settings'!$B$3+'Lists &amp; Settings'!$B$6,"Due soon","Current")))))</f>
        <v/>
      </c>
    </row>
    <row r="201" ht="22" customHeight="1">
      <c r="A201" s="32" t="n"/>
      <c r="B201" s="32" t="n"/>
      <c r="C201" s="32" t="n"/>
      <c r="D201" s="33" t="n"/>
      <c r="E201" s="33" t="n"/>
      <c r="F201" s="32" t="n"/>
      <c r="G201" s="34" t="n"/>
      <c r="H201" s="33" t="n"/>
      <c r="I201" s="33" t="n"/>
      <c r="J201" s="32" t="n"/>
      <c r="K201" s="32" t="n"/>
      <c r="L201" s="32" t="n"/>
      <c r="M201" s="32" t="n"/>
      <c r="N201" s="32" t="n"/>
      <c r="O201" s="33" t="n"/>
      <c r="P201" s="32" t="n"/>
      <c r="Q201" s="33" t="n"/>
      <c r="R201" s="32" t="n"/>
      <c r="S201" s="33" t="n"/>
      <c r="T201" s="32" t="n"/>
      <c r="U201" s="33" t="n"/>
      <c r="V201" s="32" t="n"/>
      <c r="W201" s="33" t="n"/>
      <c r="X201" s="32" t="n"/>
      <c r="Y201" s="32" t="n"/>
      <c r="Z201" s="32" t="n"/>
      <c r="AA201" s="33" t="n"/>
      <c r="AB201" s="34" t="n"/>
      <c r="AC201" s="34" t="n"/>
      <c r="AD201" s="32" t="n"/>
      <c r="AE201" s="35">
        <f>IF($A201="","",SUM($O201,$Q201,$S201,$U201,$W201))</f>
        <v/>
      </c>
      <c r="AF201" s="35">
        <f>IF(OR($A201="",$H201=""),"",$AE201-$H201)</f>
        <v/>
      </c>
      <c r="AG201" s="36">
        <f>IF($A201="","",IF($H201="","Missing duration",IF($AE201=0,"No timing entered",IF(ABS($AF201)&lt;='Lists &amp; Settings'!$B$5,"Within range",IF($AF201&gt;0,"Over planned","Under planned")))))</f>
        <v/>
      </c>
      <c r="AH201" s="36">
        <f>IF($A201="","",IF(COUNTA($A201,$B201,$C201,$G201,$H201,$K201,$L201,$Y201,$AA201)=9,"Complete","Missing required fields"))</f>
        <v/>
      </c>
      <c r="AI201" s="36">
        <f>IF($A201="","",IF($AA201="Archived","",IF($AB201="","No review date",IF($AB201&lt;'Lists &amp; Settings'!$B$3,"Overdue",IF($AB201&lt;='Lists &amp; Settings'!$B$3+'Lists &amp; Settings'!$B$6,"Due soon","Current")))))</f>
        <v/>
      </c>
    </row>
    <row r="202" ht="22" customHeight="1">
      <c r="A202" s="32" t="n"/>
      <c r="B202" s="32" t="n"/>
      <c r="C202" s="32" t="n"/>
      <c r="D202" s="33" t="n"/>
      <c r="E202" s="33" t="n"/>
      <c r="F202" s="32" t="n"/>
      <c r="G202" s="34" t="n"/>
      <c r="H202" s="33" t="n"/>
      <c r="I202" s="33" t="n"/>
      <c r="J202" s="32" t="n"/>
      <c r="K202" s="32" t="n"/>
      <c r="L202" s="32" t="n"/>
      <c r="M202" s="32" t="n"/>
      <c r="N202" s="32" t="n"/>
      <c r="O202" s="33" t="n"/>
      <c r="P202" s="32" t="n"/>
      <c r="Q202" s="33" t="n"/>
      <c r="R202" s="32" t="n"/>
      <c r="S202" s="33" t="n"/>
      <c r="T202" s="32" t="n"/>
      <c r="U202" s="33" t="n"/>
      <c r="V202" s="32" t="n"/>
      <c r="W202" s="33" t="n"/>
      <c r="X202" s="32" t="n"/>
      <c r="Y202" s="32" t="n"/>
      <c r="Z202" s="32" t="n"/>
      <c r="AA202" s="33" t="n"/>
      <c r="AB202" s="34" t="n"/>
      <c r="AC202" s="34" t="n"/>
      <c r="AD202" s="32" t="n"/>
      <c r="AE202" s="35">
        <f>IF($A202="","",SUM($O202,$Q202,$S202,$U202,$W202))</f>
        <v/>
      </c>
      <c r="AF202" s="35">
        <f>IF(OR($A202="",$H202=""),"",$AE202-$H202)</f>
        <v/>
      </c>
      <c r="AG202" s="36">
        <f>IF($A202="","",IF($H202="","Missing duration",IF($AE202=0,"No timing entered",IF(ABS($AF202)&lt;='Lists &amp; Settings'!$B$5,"Within range",IF($AF202&gt;0,"Over planned","Under planned")))))</f>
        <v/>
      </c>
      <c r="AH202" s="36">
        <f>IF($A202="","",IF(COUNTA($A202,$B202,$C202,$G202,$H202,$K202,$L202,$Y202,$AA202)=9,"Complete","Missing required fields"))</f>
        <v/>
      </c>
      <c r="AI202" s="36">
        <f>IF($A202="","",IF($AA202="Archived","",IF($AB202="","No review date",IF($AB202&lt;'Lists &amp; Settings'!$B$3,"Overdue",IF($AB202&lt;='Lists &amp; Settings'!$B$3+'Lists &amp; Settings'!$B$6,"Due soon","Current")))))</f>
        <v/>
      </c>
    </row>
    <row r="203" ht="22" customHeight="1">
      <c r="A203" s="32" t="n"/>
      <c r="B203" s="32" t="n"/>
      <c r="C203" s="32" t="n"/>
      <c r="D203" s="33" t="n"/>
      <c r="E203" s="33" t="n"/>
      <c r="F203" s="32" t="n"/>
      <c r="G203" s="34" t="n"/>
      <c r="H203" s="33" t="n"/>
      <c r="I203" s="33" t="n"/>
      <c r="J203" s="32" t="n"/>
      <c r="K203" s="32" t="n"/>
      <c r="L203" s="32" t="n"/>
      <c r="M203" s="32" t="n"/>
      <c r="N203" s="32" t="n"/>
      <c r="O203" s="33" t="n"/>
      <c r="P203" s="32" t="n"/>
      <c r="Q203" s="33" t="n"/>
      <c r="R203" s="32" t="n"/>
      <c r="S203" s="33" t="n"/>
      <c r="T203" s="32" t="n"/>
      <c r="U203" s="33" t="n"/>
      <c r="V203" s="32" t="n"/>
      <c r="W203" s="33" t="n"/>
      <c r="X203" s="32" t="n"/>
      <c r="Y203" s="32" t="n"/>
      <c r="Z203" s="32" t="n"/>
      <c r="AA203" s="33" t="n"/>
      <c r="AB203" s="34" t="n"/>
      <c r="AC203" s="34" t="n"/>
      <c r="AD203" s="32" t="n"/>
      <c r="AE203" s="35">
        <f>IF($A203="","",SUM($O203,$Q203,$S203,$U203,$W203))</f>
        <v/>
      </c>
      <c r="AF203" s="35">
        <f>IF(OR($A203="",$H203=""),"",$AE203-$H203)</f>
        <v/>
      </c>
      <c r="AG203" s="36">
        <f>IF($A203="","",IF($H203="","Missing duration",IF($AE203=0,"No timing entered",IF(ABS($AF203)&lt;='Lists &amp; Settings'!$B$5,"Within range",IF($AF203&gt;0,"Over planned","Under planned")))))</f>
        <v/>
      </c>
      <c r="AH203" s="36">
        <f>IF($A203="","",IF(COUNTA($A203,$B203,$C203,$G203,$H203,$K203,$L203,$Y203,$AA203)=9,"Complete","Missing required fields"))</f>
        <v/>
      </c>
      <c r="AI203" s="36">
        <f>IF($A203="","",IF($AA203="Archived","",IF($AB203="","No review date",IF($AB203&lt;'Lists &amp; Settings'!$B$3,"Overdue",IF($AB203&lt;='Lists &amp; Settings'!$B$3+'Lists &amp; Settings'!$B$6,"Due soon","Current")))))</f>
        <v/>
      </c>
    </row>
    <row r="204" ht="22" customHeight="1">
      <c r="A204" s="32" t="n"/>
      <c r="B204" s="32" t="n"/>
      <c r="C204" s="32" t="n"/>
      <c r="D204" s="33" t="n"/>
      <c r="E204" s="33" t="n"/>
      <c r="F204" s="32" t="n"/>
      <c r="G204" s="34" t="n"/>
      <c r="H204" s="33" t="n"/>
      <c r="I204" s="33" t="n"/>
      <c r="J204" s="32" t="n"/>
      <c r="K204" s="32" t="n"/>
      <c r="L204" s="32" t="n"/>
      <c r="M204" s="32" t="n"/>
      <c r="N204" s="32" t="n"/>
      <c r="O204" s="33" t="n"/>
      <c r="P204" s="32" t="n"/>
      <c r="Q204" s="33" t="n"/>
      <c r="R204" s="32" t="n"/>
      <c r="S204" s="33" t="n"/>
      <c r="T204" s="32" t="n"/>
      <c r="U204" s="33" t="n"/>
      <c r="V204" s="32" t="n"/>
      <c r="W204" s="33" t="n"/>
      <c r="X204" s="32" t="n"/>
      <c r="Y204" s="32" t="n"/>
      <c r="Z204" s="32" t="n"/>
      <c r="AA204" s="33" t="n"/>
      <c r="AB204" s="34" t="n"/>
      <c r="AC204" s="34" t="n"/>
      <c r="AD204" s="32" t="n"/>
      <c r="AE204" s="35">
        <f>IF($A204="","",SUM($O204,$Q204,$S204,$U204,$W204))</f>
        <v/>
      </c>
      <c r="AF204" s="35">
        <f>IF(OR($A204="",$H204=""),"",$AE204-$H204)</f>
        <v/>
      </c>
      <c r="AG204" s="36">
        <f>IF($A204="","",IF($H204="","Missing duration",IF($AE204=0,"No timing entered",IF(ABS($AF204)&lt;='Lists &amp; Settings'!$B$5,"Within range",IF($AF204&gt;0,"Over planned","Under planned")))))</f>
        <v/>
      </c>
      <c r="AH204" s="36">
        <f>IF($A204="","",IF(COUNTA($A204,$B204,$C204,$G204,$H204,$K204,$L204,$Y204,$AA204)=9,"Complete","Missing required fields"))</f>
        <v/>
      </c>
      <c r="AI204" s="36">
        <f>IF($A204="","",IF($AA204="Archived","",IF($AB204="","No review date",IF($AB204&lt;'Lists &amp; Settings'!$B$3,"Overdue",IF($AB204&lt;='Lists &amp; Settings'!$B$3+'Lists &amp; Settings'!$B$6,"Due soon","Current")))))</f>
        <v/>
      </c>
    </row>
  </sheetData>
  <autoFilter ref="A4:AI204"/>
  <mergeCells count="1">
    <mergeCell ref="A1:AI1"/>
  </mergeCells>
  <conditionalFormatting sqref="A5:A204">
    <cfRule type="expression" priority="1" dxfId="0">
      <formula>AND($A5&lt;&gt;"",COUNTIF($A$5:$A$204,$A5)&gt;1)</formula>
    </cfRule>
  </conditionalFormatting>
  <conditionalFormatting sqref="AH5:AH204">
    <cfRule type="expression" priority="2" dxfId="1">
      <formula>$AH5="Missing required fields"</formula>
    </cfRule>
    <cfRule type="expression" priority="3" dxfId="2">
      <formula>$AH5="Complete"</formula>
    </cfRule>
  </conditionalFormatting>
  <conditionalFormatting sqref="AG5:AG204">
    <cfRule type="expression" priority="4" dxfId="0">
      <formula>$AG5="Over planned"</formula>
    </cfRule>
    <cfRule type="expression" priority="5" dxfId="1">
      <formula>$AG5="Under planned"</formula>
    </cfRule>
    <cfRule type="expression" priority="6" dxfId="2">
      <formula>$AG5="Within range"</formula>
    </cfRule>
    <cfRule type="expression" priority="7" dxfId="3">
      <formula>OR($AG5="Missing duration",$AG5="No timing entered")</formula>
    </cfRule>
  </conditionalFormatting>
  <conditionalFormatting sqref="AI5:AI204">
    <cfRule type="expression" priority="8" dxfId="4">
      <formula>$AI5="Overdue"</formula>
    </cfRule>
    <cfRule type="expression" priority="9" dxfId="1">
      <formula>$AI5="Due soon"</formula>
    </cfRule>
    <cfRule type="expression" priority="10" dxfId="2">
      <formula>$AI5="Current"</formula>
    </cfRule>
    <cfRule type="expression" priority="11" dxfId="3">
      <formula>$AI5="No review date"</formula>
    </cfRule>
  </conditionalFormatting>
  <conditionalFormatting sqref="G5:G204">
    <cfRule type="expression" priority="12" dxfId="5">
      <formula>AND($A5&lt;&gt;"",$G5&gt;='Lists &amp; Settings'!$B$3,$G5&lt;='Lists &amp; Settings'!$B$3+'Lists &amp; Settings'!$B$4,$AA5&lt;&gt;"Archived")</formula>
    </cfRule>
  </conditionalFormatting>
  <conditionalFormatting sqref="A5:B204">
    <cfRule type="expression" priority="13" dxfId="6">
      <formula>AND($A5&lt;&gt;"",$AH5="Missing required fields")</formula>
    </cfRule>
  </conditionalFormatting>
  <dataValidations count="8">
    <dataValidation sqref="A5:A204" showDropDown="0" showInputMessage="1" showErrorMessage="1" allowBlank="0" errorTitle="Duplicate Plan ID" error="Each populated lesson must have a unique Plan ID." promptTitle="Plan ID" prompt="Use a unique identifier such as LP-2026-001." type="custom" errorStyle="stop">
      <formula1>OR(A5="",COUNTIF($A$5:$A$204,A5)=1)</formula1>
    </dataValidation>
    <dataValidation sqref="G5:G204 AB5:AC204" showDropDown="0" showInputMessage="0" showErrorMessage="1" allowBlank="0" errorTitle="Invalid Date" error="Enter a valid date from 01/01/2020 through 12/31/2035." type="date" operator="between">
      <formula1>DATE(2020,1,1)</formula1>
      <formula2>DATE(2035,12,31)</formula2>
    </dataValidation>
    <dataValidation sqref="H5:H204" showDropDown="0" showInputMessage="0" showErrorMessage="1" allowBlank="0" errorTitle="Invalid Duration" error="Enter a whole number from 1 through 480." type="whole" operator="between">
      <formula1>1</formula1>
      <formula2>480</formula2>
    </dataValidation>
    <dataValidation sqref="O5:O204 Q5:Q204 S5:S204 U5:U204 W5:W204" showDropDown="0" showInputMessage="0" showErrorMessage="1" allowBlank="0" errorTitle="Invalid Activity Minutes" error="Enter a whole number from 0 through 480." type="whole" operator="between">
      <formula1>0</formula1>
      <formula2>480</formula2>
    </dataValidation>
    <dataValidation sqref="D5:D204" showDropDown="0" showInputMessage="0" showErrorMessage="0" allowBlank="0" type="list">
      <formula1>INDIRECT("'Lists &amp; Settings'!$A$10:$A$16")</formula1>
    </dataValidation>
    <dataValidation sqref="E5:E204" showDropDown="0" showInputMessage="0" showErrorMessage="0" allowBlank="0" type="list">
      <formula1>INDIRECT("'Lists &amp; Settings'!$C$10:$C$23")</formula1>
    </dataValidation>
    <dataValidation sqref="I5:I204" showDropDown="0" showInputMessage="0" showErrorMessage="0" allowBlank="0" type="list">
      <formula1>INDIRECT("'Lists &amp; Settings'!$E$10:$E$13")</formula1>
    </dataValidation>
    <dataValidation sqref="AA5:AA204" showDropDown="0" showInputMessage="0" showErrorMessage="0" allowBlank="0" type="list">
      <formula1>INDIRECT("'Lists &amp; Settings'!$G$10:$G$14")</formula1>
    </dataValidation>
  </dataValidations>
  <pageMargins left="0.75" right="0.75" top="1" bottom="1" header="0.5" footer="0.5"/>
  <pageSetup orientation="landscape" fitToHeight="0" fitToWidth="1"/>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G25"/>
  <sheetViews>
    <sheetView showGridLines="0" zoomScale="90" workbookViewId="0">
      <pane ySplit="2" topLeftCell="A3" activePane="bottomLeft" state="frozen"/>
      <selection pane="bottomLeft" activeCell="A1" sqref="A1"/>
    </sheetView>
  </sheetViews>
  <sheetFormatPr baseColWidth="8" defaultRowHeight="15"/>
  <cols>
    <col width="30" customWidth="1" min="1" max="1"/>
    <col width="16" customWidth="1" min="2" max="2"/>
    <col width="48" customWidth="1" min="3" max="3"/>
    <col width="4" customWidth="1" min="4" max="4"/>
    <col width="22" customWidth="1" min="5" max="5"/>
    <col width="4" customWidth="1" min="6" max="6"/>
    <col width="22" customWidth="1" min="7" max="7"/>
  </cols>
  <sheetData>
    <row r="1" ht="28" customHeight="1">
      <c r="A1" s="1" t="inlineStr">
        <is>
          <t>Lists &amp; Settings</t>
        </is>
      </c>
    </row>
    <row r="2">
      <c r="A2" s="22" t="inlineStr">
        <is>
          <t>Setting</t>
        </is>
      </c>
      <c r="B2" s="22" t="inlineStr">
        <is>
          <t>Value</t>
        </is>
      </c>
      <c r="C2" s="22" t="inlineStr">
        <is>
          <t>Description</t>
        </is>
      </c>
    </row>
    <row r="3">
      <c r="A3" s="23" t="inlineStr">
        <is>
          <t>As of Date</t>
        </is>
      </c>
      <c r="B3" s="34" t="n">
        <v>46270</v>
      </c>
      <c r="C3" s="23" t="inlineStr">
        <is>
          <t>Reference date for dashboard and review alerts</t>
        </is>
      </c>
    </row>
    <row r="4">
      <c r="A4" s="23" t="inlineStr">
        <is>
          <t>Upcoming Window (Days)</t>
        </is>
      </c>
      <c r="B4" s="33" t="n">
        <v>30</v>
      </c>
      <c r="C4" s="23" t="inlineStr">
        <is>
          <t>Number of days included in upcoming lessons</t>
        </is>
      </c>
    </row>
    <row r="5">
      <c r="A5" s="23" t="inlineStr">
        <is>
          <t>Timing Tolerance (Minutes)</t>
        </is>
      </c>
      <c r="B5" s="33" t="n">
        <v>5</v>
      </c>
      <c r="C5" s="23" t="inlineStr">
        <is>
          <t>Allowed difference between activity and scheduled minutes</t>
        </is>
      </c>
    </row>
    <row r="6">
      <c r="A6" s="23" t="inlineStr">
        <is>
          <t>Review Alert Window (Days)</t>
        </is>
      </c>
      <c r="B6" s="33" t="n">
        <v>30</v>
      </c>
      <c r="C6" s="23" t="inlineStr">
        <is>
          <t>Number of days before review due date marked Due soon</t>
        </is>
      </c>
    </row>
    <row r="9">
      <c r="A9" s="37" t="inlineStr">
        <is>
          <t>Grade/Band</t>
        </is>
      </c>
      <c r="C9" s="37" t="inlineStr">
        <is>
          <t>Subject/Topic Area</t>
        </is>
      </c>
      <c r="E9" s="37" t="inlineStr">
        <is>
          <t>Delivery Mode</t>
        </is>
      </c>
      <c r="G9" s="37" t="inlineStr">
        <is>
          <t>Status</t>
        </is>
      </c>
    </row>
    <row r="10">
      <c r="A10" s="32" t="inlineStr">
        <is>
          <t>Kindergarten–Grade 2</t>
        </is>
      </c>
      <c r="C10" s="32" t="inlineStr">
        <is>
          <t>English Language Arts</t>
        </is>
      </c>
      <c r="E10" s="32" t="inlineStr">
        <is>
          <t>In Person</t>
        </is>
      </c>
      <c r="G10" s="32" t="inlineStr">
        <is>
          <t>Draft</t>
        </is>
      </c>
    </row>
    <row r="11">
      <c r="A11" s="32" t="inlineStr">
        <is>
          <t>Grades 3–5</t>
        </is>
      </c>
      <c r="C11" s="32" t="inlineStr">
        <is>
          <t>Mathematics</t>
        </is>
      </c>
      <c r="E11" s="32" t="inlineStr">
        <is>
          <t>Virtual</t>
        </is>
      </c>
      <c r="G11" s="32" t="inlineStr">
        <is>
          <t>In Review</t>
        </is>
      </c>
    </row>
    <row r="12">
      <c r="A12" s="32" t="inlineStr">
        <is>
          <t>Grades 6–8</t>
        </is>
      </c>
      <c r="C12" s="32" t="inlineStr">
        <is>
          <t>Science</t>
        </is>
      </c>
      <c r="E12" s="32" t="inlineStr">
        <is>
          <t>Hybrid</t>
        </is>
      </c>
      <c r="G12" s="32" t="inlineStr">
        <is>
          <t>Ready to Teach</t>
        </is>
      </c>
    </row>
    <row r="13">
      <c r="A13" s="32" t="inlineStr">
        <is>
          <t>Grades 9–12</t>
        </is>
      </c>
      <c r="C13" s="32" t="inlineStr">
        <is>
          <t>Social Studies</t>
        </is>
      </c>
      <c r="E13" s="32" t="inlineStr">
        <is>
          <t>Self-Paced</t>
        </is>
      </c>
      <c r="G13" s="32" t="inlineStr">
        <is>
          <t>Taught</t>
        </is>
      </c>
    </row>
    <row r="14">
      <c r="A14" s="32" t="inlineStr">
        <is>
          <t>Postsecondary</t>
        </is>
      </c>
      <c r="C14" s="32" t="inlineStr">
        <is>
          <t>Digital Literacy</t>
        </is>
      </c>
      <c r="G14" s="32" t="inlineStr">
        <is>
          <t>Archived</t>
        </is>
      </c>
    </row>
    <row r="15">
      <c r="A15" s="32" t="inlineStr">
        <is>
          <t>Adult Learning</t>
        </is>
      </c>
      <c r="C15" s="32" t="inlineStr">
        <is>
          <t>Career Readiness</t>
        </is>
      </c>
    </row>
    <row r="16">
      <c r="A16" s="32" t="inlineStr">
        <is>
          <t>Professional Learning</t>
        </is>
      </c>
      <c r="C16" s="32" t="inlineStr">
        <is>
          <t>Customer Service</t>
        </is>
      </c>
    </row>
    <row r="17">
      <c r="C17" s="32" t="inlineStr">
        <is>
          <t>Project Management</t>
        </is>
      </c>
    </row>
    <row r="18">
      <c r="C18" s="32" t="inlineStr">
        <is>
          <t>Technical Writing</t>
        </is>
      </c>
    </row>
    <row r="19">
      <c r="C19" s="32" t="inlineStr">
        <is>
          <t>Arts</t>
        </is>
      </c>
    </row>
    <row r="20">
      <c r="C20" s="32" t="inlineStr">
        <is>
          <t>Health and Wellness</t>
        </is>
      </c>
    </row>
    <row r="21">
      <c r="C21" s="32" t="inlineStr">
        <is>
          <t>Workplace Safety</t>
        </is>
      </c>
    </row>
    <row r="22">
      <c r="C22" s="32" t="inlineStr">
        <is>
          <t>Leadership</t>
        </is>
      </c>
    </row>
    <row r="23">
      <c r="C23" s="32" t="inlineStr">
        <is>
          <t>Other</t>
        </is>
      </c>
    </row>
    <row r="25" ht="42" customHeight="1">
      <c r="A25" s="38" t="inlineStr">
        <is>
          <t>List values are editable. Changing an existing item can make historical lesson-plan entries inconsistent, so review existing records before revising a list.</t>
        </is>
      </c>
    </row>
  </sheetData>
  <mergeCells count="1">
    <mergeCell ref="A1:G1"/>
  </mergeCells>
  <dataValidations count="4">
    <dataValidation sqref="B3" showDropDown="0" showInputMessage="0" showErrorMessage="1" allowBlank="0" error="Enter a valid date from 01/01/2020 through 12/31/2035." type="date" operator="between">
      <formula1>DATE(2020,1,1)</formula1>
      <formula2>DATE(2035,12,31)</formula2>
    </dataValidation>
    <dataValidation sqref="B4" showDropDown="0" showInputMessage="0" showErrorMessage="0" allowBlank="0" type="whole" operator="between">
      <formula1>1</formula1>
      <formula2>365</formula2>
    </dataValidation>
    <dataValidation sqref="B5" showDropDown="0" showInputMessage="0" showErrorMessage="0" allowBlank="0" type="whole" operator="between">
      <formula1>0</formula1>
      <formula2>60</formula2>
    </dataValidation>
    <dataValidation sqref="B6" showDropDown="0" showInputMessage="0" showErrorMessage="0" allowBlank="0" type="whole" operator="between">
      <formula1>0</formula1>
      <formula2>365</formula2>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45"/>
  <sheetViews>
    <sheetView showGridLines="0" zoomScale="90" workbookViewId="0">
      <pane ySplit="2" topLeftCell="A3" activePane="bottomLeft" state="frozen"/>
      <selection pane="bottomLeft" activeCell="A1" sqref="A1"/>
    </sheetView>
  </sheetViews>
  <sheetFormatPr baseColWidth="8" defaultRowHeight="15"/>
  <cols>
    <col width="4" customWidth="1" min="1" max="1"/>
    <col width="30" customWidth="1" min="2" max="2"/>
    <col width="95" customWidth="1" min="3" max="3"/>
  </cols>
  <sheetData>
    <row r="1" ht="28" customHeight="1">
      <c r="A1" s="1" t="inlineStr">
        <is>
          <t>Instructions</t>
        </is>
      </c>
    </row>
    <row r="3">
      <c r="B3" s="39" t="inlineStr">
        <is>
          <t>Workbook Purpose</t>
        </is>
      </c>
      <c r="C3" s="40" t="n"/>
    </row>
    <row r="4" ht="55" customHeight="1">
      <c r="B4" s="23" t="inlineStr">
        <is>
          <t>Use this workbook to prepare lesson plans, compare activity timing with scheduled duration, and identify plans that need additional information or review.</t>
        </is>
      </c>
      <c r="C4" s="41" t="n"/>
    </row>
    <row r="6">
      <c r="B6" s="39" t="inlineStr">
        <is>
          <t>Recommended Workflow</t>
        </is>
      </c>
      <c r="C6" s="40" t="n"/>
    </row>
    <row r="7" ht="90" customHeight="1">
      <c r="B7" s="23" t="inlineStr">
        <is>
          <t>1. Review the editable settings on the Lists &amp; Settings sheet.
2. Open Lesson Plans and add one lesson per row.
3. Assign a unique Plan ID to every active lesson.
4. Complete the objective, success criteria, assessment, duration, and status fields.
5. Enter minutes for each instructional phase.
6. Review the Timing Check, Readiness Check, and Review Alert columns.
7. Use the Dashboard for an overall planning view.
8. Filter the Lesson Plans table when detailed follow-up is needed.</t>
        </is>
      </c>
      <c r="C7" s="41" t="n"/>
    </row>
    <row r="17">
      <c r="B17" s="39" t="inlineStr">
        <is>
          <t>Input Guidance</t>
        </is>
      </c>
      <c r="C17" s="40" t="n"/>
    </row>
    <row r="18" ht="90" customHeight="1">
      <c r="B18" s="23" t="inlineStr">
        <is>
          <t>• Yellow cells are intended for entry.
• Gray cells contain formulas and should not be overwritten.
• Dates display as mm/dd/yyyy.
• Duration and phase values are entered as whole minutes.
• Positive time variance means activities exceed the scheduled duration.
• Negative time variance means scheduled time remains unassigned.
• A lesson may be marked Ready to Teach while still showing an incomplete readiness check; resolve the missing fields before use.
• Archived plans are excluded from upcoming counts and review alerts.</t>
        </is>
      </c>
      <c r="C18" s="41" t="n"/>
    </row>
    <row r="28">
      <c r="B28" s="39" t="inlineStr">
        <is>
          <t>Required Fields</t>
        </is>
      </c>
      <c r="C28" s="40" t="n"/>
    </row>
    <row r="29" ht="90" customHeight="1">
      <c r="B29" s="23" t="inlineStr">
        <is>
          <t>• Plan ID
• Lesson Title
• Course/Program
• Lesson Date
• Scheduled Duration
• Learning Objective
• Success Criteria
• Assessment/Evidence
• Status</t>
        </is>
      </c>
      <c r="C29" s="41" t="n"/>
    </row>
    <row r="40">
      <c r="B40" s="39" t="inlineStr">
        <is>
          <t>Data Handling Note</t>
        </is>
      </c>
      <c r="C40" s="40" t="n"/>
    </row>
    <row r="41" ht="55" customHeight="1">
      <c r="B41" s="23" t="inlineStr">
        <is>
          <t>Use role-based or professional contact information only when needed. Do not enter student names, student identification numbers, grades, attendance, disability information, or other student-level information.</t>
        </is>
      </c>
      <c r="C41" s="41" t="n"/>
    </row>
    <row r="44">
      <c r="B44" s="39" t="inlineStr">
        <is>
          <t>Workbook Limitations</t>
        </is>
      </c>
      <c r="C44" s="40" t="n"/>
    </row>
    <row r="45" ht="55" customHeight="1">
      <c r="B45" s="23" t="inlineStr">
        <is>
          <t>This workbook is an internal planning template. It does not provide legal advice or establish compliance with any education, privacy, accreditation, or regulatory requirement.</t>
        </is>
      </c>
      <c r="C45" s="41" t="n"/>
    </row>
  </sheetData>
  <mergeCells count="1">
    <mergeCell ref="A1:H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2026-09-05T21:28:59Z</dcterms:created>
  <dcterms:modified xmlns:dcterms="http://purl.org/dc/terms/" xmlns:xsi="http://www.w3.org/2001/XMLSchema-instance" xsi:type="dcterms:W3CDTF">2026-09-05T21:39:01+00:00Z</dcterms:modified>
</cp:coreProperties>
</file>