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ession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'Session Tracker'!$A$1:$U$501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000000"/>
      <sz val="11"/>
    </font>
    <font>
      <name val="Calibri"/>
      <b val="1"/>
      <color rgb="00FFFFFF"/>
      <sz val="11"/>
    </font>
    <font>
      <name val="Calibri"/>
      <b val="1"/>
      <color rgb="00183B4E"/>
      <sz val="20"/>
    </font>
    <font>
      <name val="Calibri"/>
      <b val="1"/>
      <color rgb="00B7473A"/>
      <sz val="20"/>
    </font>
    <font>
      <name val="Calibri"/>
      <b val="1"/>
      <color rgb="002F7D5B"/>
      <sz val="20"/>
    </font>
    <font>
      <name val="Calibri"/>
      <color rgb="00000000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2F6F73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2F0D9"/>
      </patternFill>
    </fill>
    <fill>
      <patternFill patternType="solid">
        <fgColor rgb="00F3F7F6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pivotButton="0" quotePrefix="0" xfId="0"/>
    <xf numFmtId="164" fontId="0" fillId="4" borderId="0" pivotButton="0" quotePrefix="0" xfId="0"/>
    <xf numFmtId="0" fontId="0" fillId="4" borderId="0" pivotButton="0" quotePrefix="0" xfId="0"/>
    <xf numFmtId="0" fontId="3" fillId="5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" fontId="6" fillId="8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left" vertical="center"/>
    </xf>
    <xf numFmtId="1" fontId="0" fillId="9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center" vertical="center"/>
    </xf>
    <xf numFmtId="0" fontId="3" fillId="2" borderId="1" pivotButton="0" quotePrefix="0" xfId="0"/>
    <xf numFmtId="0" fontId="0" fillId="2" borderId="1" pivotButton="0" quotePrefix="0" xfId="0"/>
    <xf numFmtId="0" fontId="0" fillId="9" borderId="1" pivotButton="0" quotePrefix="0" xfId="0"/>
    <xf numFmtId="0" fontId="0" fillId="4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7" fillId="10" borderId="1" applyAlignment="1" applyProtection="1" pivotButton="0" quotePrefix="0" xfId="0">
      <alignment horizontal="left" vertical="top"/>
      <protection locked="0" hidden="0"/>
    </xf>
    <xf numFmtId="164" fontId="7" fillId="10" borderId="1" applyAlignment="1" applyProtection="1" pivotButton="0" quotePrefix="0" xfId="0">
      <alignment horizontal="left" vertical="top"/>
      <protection locked="0" hidden="0"/>
    </xf>
    <xf numFmtId="0" fontId="7" fillId="10" borderId="1" applyAlignment="1" applyProtection="1" pivotButton="0" quotePrefix="0" xfId="0">
      <alignment horizontal="left" vertical="top" wrapText="1"/>
      <protection locked="0" hidden="0"/>
    </xf>
    <xf numFmtId="164" fontId="7" fillId="3" borderId="1" applyAlignment="1" pivotButton="0" quotePrefix="0" xfId="0">
      <alignment horizontal="left" vertical="top"/>
    </xf>
    <xf numFmtId="18" fontId="7" fillId="10" borderId="1" applyAlignment="1" applyProtection="1" pivotButton="0" quotePrefix="0" xfId="0">
      <alignment horizontal="left" vertical="top"/>
      <protection locked="0" hidden="0"/>
    </xf>
    <xf numFmtId="0" fontId="7" fillId="3" borderId="1" applyAlignment="1" pivotButton="0" quotePrefix="0" xfId="0">
      <alignment horizontal="left" vertical="top"/>
    </xf>
    <xf numFmtId="1" fontId="7" fillId="3" borderId="1" applyAlignment="1" pivotButton="0" quotePrefix="0" xfId="0">
      <alignment horizontal="left" vertical="top"/>
    </xf>
    <xf numFmtId="0" fontId="0" fillId="1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0" fontId="2" fillId="10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3" fillId="5" borderId="1" pivotButton="0" quotePrefix="0" xfId="0"/>
    <xf numFmtId="0" fontId="0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1">
    <dxf>
      <font>
        <name val="Calibri"/>
        <b val="1"/>
        <color rgb="00B7473A"/>
        <sz val="11"/>
      </font>
      <fill>
        <patternFill patternType="solid">
          <fgColor rgb="00FCE4D6"/>
        </patternFill>
      </fill>
    </dxf>
    <dxf>
      <font>
        <name val="Calibri"/>
        <b val="1"/>
        <color rgb="002F7D5B"/>
        <sz val="11"/>
      </font>
      <fill>
        <patternFill patternType="solid">
          <fgColor rgb="00E2F0D9"/>
        </patternFill>
      </fill>
    </dxf>
    <dxf>
      <font>
        <name val="Calibri"/>
        <color rgb="00595959"/>
        <sz val="11"/>
      </font>
      <fill>
        <patternFill patternType="solid">
          <fgColor rgb="00E7E6E6"/>
        </patternFill>
      </fill>
    </dxf>
    <dxf>
      <fill>
        <patternFill patternType="solid">
          <fgColor rgb="00E2F0D9"/>
        </patternFill>
      </fill>
    </dxf>
    <dxf>
      <font>
        <name val="Calibri"/>
        <b val="1"/>
        <color rgb="009C0006"/>
        <sz val="11"/>
      </font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000000"/>
        <sz val="11"/>
      </font>
      <fill>
        <patternFill patternType="solid">
          <fgColor rgb="00FFF2CC"/>
        </patternFill>
      </fill>
    </dxf>
    <dxf>
      <font>
        <name val="Calibri"/>
        <b val="1"/>
        <color rgb="00000000"/>
        <sz val="11"/>
      </font>
      <fill>
        <patternFill patternType="solid">
          <fgColor rgb="00D9EAF7"/>
        </patternFill>
      </fill>
    </dxf>
    <dxf>
      <font>
        <name val="Calibri"/>
        <b val="1"/>
        <color rgb="009C0006"/>
        <sz val="11"/>
      </font>
      <fill>
        <patternFill patternType="solid">
          <fgColor rgb="00FCE4D6"/>
        </patternFill>
      </fill>
      <border>
        <left style="medium">
          <color rgb="00B7473A"/>
        </left>
        <right style="medium">
          <color rgb="00B7473A"/>
        </right>
        <top style="medium">
          <color rgb="00B7473A"/>
        </top>
        <bottom style="medium">
          <color rgb="00B7473A"/>
        </bottom>
      </border>
    </dxf>
    <dxf>
      <font>
        <name val="Calibri"/>
        <b val="1"/>
        <color rgb="00000000"/>
        <sz val="11"/>
      </font>
      <fill>
        <patternFill patternType="solid">
          <fgColor rgb="00F4B183"/>
        </patternFill>
      </fill>
    </dxf>
    <dxf>
      <fill>
        <patternFill patternType="solid">
          <fgColor rgb="00FFF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solidFill>
                <a:srgbClr val="2F6F73"/>
              </a:solidFill>
              <a:prstDash val="solid"/>
            </a:ln>
          </spPr>
          <cat>
            <numRef>
              <f>'Dashboard'!$A$13:$A$19</f>
            </numRef>
          </cat>
          <val>
            <numRef>
              <f>'Dashboard'!$B$13:$B$19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752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akeUpSessionTable" displayName="MakeUpSessionTable" ref="A1:U501" headerRowCount="1">
  <autoFilter ref="A1:U501"/>
  <tableColumns count="21">
    <tableColumn id="1" name="Record ID"/>
    <tableColumn id="2" name="Learner Reference"/>
    <tableColumn id="3" name="Learner Display Name"/>
    <tableColumn id="4" name="Program or Course"/>
    <tableColumn id="5" name="Group or Cohort"/>
    <tableColumn id="6" name="Original Session Date"/>
    <tableColumn id="7" name="Missed Topic or Module"/>
    <tableColumn id="8" name="Missed Reason"/>
    <tableColumn id="9" name="Due Window Days"/>
    <tableColumn id="10" name="Required By"/>
    <tableColumn id="11" name="Make-Up Session Date"/>
    <tableColumn id="12" name="Start Time"/>
    <tableColumn id="13" name="Delivery Method"/>
    <tableColumn id="14" name="Facilitator"/>
    <tableColumn id="15" name="Location or Meeting Note"/>
    <tableColumn id="16" name="Attendance"/>
    <tableColumn id="17" name="Canceled"/>
    <tableColumn id="18" name="Status"/>
    <tableColumn id="19" name="Days Remaining"/>
    <tableColumn id="20" name="Notes"/>
    <tableColumn id="21" name="Last Review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8" customWidth="1" min="3" max="3"/>
    <col width="20" customWidth="1" min="4" max="4"/>
    <col width="20" customWidth="1" min="5" max="5"/>
    <col width="18" customWidth="1" min="6" max="6"/>
    <col width="22" customWidth="1" min="7" max="7"/>
    <col width="18" customWidth="1" min="8" max="8"/>
  </cols>
  <sheetData>
    <row r="1" ht="30" customHeight="1">
      <c r="A1" s="1" t="inlineStr">
        <is>
          <t>Make-Up Session Dashboard</t>
        </is>
      </c>
    </row>
    <row r="2">
      <c r="A2" s="2" t="inlineStr">
        <is>
          <t>As of</t>
        </is>
      </c>
      <c r="B2" s="3">
        <f>TODAY()</f>
        <v/>
      </c>
      <c r="D2" s="2" t="inlineStr">
        <is>
          <t>Source</t>
        </is>
      </c>
      <c r="E2" s="4" t="inlineStr">
        <is>
          <t>Session Tracker</t>
        </is>
      </c>
      <c r="G2" s="2" t="inlineStr">
        <is>
          <t>Prepared Rows</t>
        </is>
      </c>
      <c r="H2" s="4" t="n">
        <v>500</v>
      </c>
    </row>
    <row r="3"/>
    <row r="4" ht="34" customHeight="1">
      <c r="A4" s="5" t="inlineStr">
        <is>
          <t>Total Records</t>
        </is>
      </c>
      <c r="C4" s="5" t="inlineStr">
        <is>
          <t>Outstanding</t>
        </is>
      </c>
      <c r="E4" s="5" t="inlineStr">
        <is>
          <t>Overdue</t>
        </is>
      </c>
      <c r="G4" s="5" t="inlineStr">
        <is>
          <t>Scheduled Next 7 Days</t>
        </is>
      </c>
    </row>
    <row r="5" ht="34" customHeight="1">
      <c r="A5" s="6">
        <f>COUNTIF('Session Tracker'!$A$2:$A$501,"&lt;&gt;")</f>
        <v/>
      </c>
      <c r="C5" s="6">
        <f>COUNTIFS('Session Tracker'!$A$2:$A$501,"&lt;&gt;",'Session Tracker'!$R$2:$R$501,"&lt;&gt;Completed",'Session Tracker'!$R$2:$R$501,"&lt;&gt;Canceled")</f>
        <v/>
      </c>
      <c r="E5" s="7">
        <f>COUNTIF('Session Tracker'!$R$2:$R$501,"Overdue")</f>
        <v/>
      </c>
      <c r="G5" s="8">
        <f>COUNTIFS('Session Tracker'!$K$2:$K$501,"&gt;="&amp;TODAY(),'Session Tracker'!$K$2:$K$501,"&lt;="&amp;TODAY()+7,'Session Tracker'!$R$2:$R$501,"Scheduled")</f>
        <v/>
      </c>
    </row>
    <row r="6"/>
    <row r="7" ht="34" customHeight="1">
      <c r="A7" s="5" t="inlineStr">
        <is>
          <t>Attendance Pending</t>
        </is>
      </c>
      <c r="C7" s="5" t="inlineStr">
        <is>
          <t>Follow-Up Needed</t>
        </is>
      </c>
      <c r="E7" s="5" t="inlineStr">
        <is>
          <t>Completed</t>
        </is>
      </c>
      <c r="G7" s="5" t="inlineStr">
        <is>
          <t>Attendance Success Rate</t>
        </is>
      </c>
    </row>
    <row r="8" ht="34" customHeight="1">
      <c r="A8" s="8">
        <f>COUNTIF('Session Tracker'!$R$2:$R$501,"Attendance Pending")</f>
        <v/>
      </c>
      <c r="C8" s="7">
        <f>COUNTIF('Session Tracker'!$R$2:$R$501,"Follow-Up Needed")</f>
        <v/>
      </c>
      <c r="E8" s="9">
        <f>COUNTIF('Session Tracker'!$R$2:$R$501,"Completed")</f>
        <v/>
      </c>
      <c r="G8" s="10">
        <f>IFERROR(COUNTIF('Session Tracker'!$P$2:$P$501,"Attended")/(COUNTIF('Session Tracker'!$P$2:$P$501,"Attended")+COUNTIF('Session Tracker'!$P$2:$P$501,"No-Show")),"")</f>
        <v/>
      </c>
    </row>
    <row r="9"/>
    <row r="10"/>
    <row r="11"/>
    <row r="12">
      <c r="A12" s="11" t="inlineStr">
        <is>
          <t>Status</t>
        </is>
      </c>
      <c r="B12" s="11" t="inlineStr">
        <is>
          <t>Record Count</t>
        </is>
      </c>
    </row>
    <row r="13">
      <c r="A13" s="12" t="inlineStr">
        <is>
          <t>Needs Scheduling</t>
        </is>
      </c>
      <c r="B13" s="13">
        <f>COUNTIF('Session Tracker'!$R$2:$R$501,A13)</f>
        <v/>
      </c>
    </row>
    <row r="14">
      <c r="A14" s="14" t="inlineStr">
        <is>
          <t>Scheduled</t>
        </is>
      </c>
      <c r="B14" s="15">
        <f>COUNTIF('Session Tracker'!$R$2:$R$501,A14)</f>
        <v/>
      </c>
    </row>
    <row r="15">
      <c r="A15" s="12" t="inlineStr">
        <is>
          <t>Attendance Pending</t>
        </is>
      </c>
      <c r="B15" s="13">
        <f>COUNTIF('Session Tracker'!$R$2:$R$501,A15)</f>
        <v/>
      </c>
    </row>
    <row r="16">
      <c r="A16" s="14" t="inlineStr">
        <is>
          <t>Follow-Up Needed</t>
        </is>
      </c>
      <c r="B16" s="15">
        <f>COUNTIF('Session Tracker'!$R$2:$R$501,A16)</f>
        <v/>
      </c>
    </row>
    <row r="17">
      <c r="A17" s="12" t="inlineStr">
        <is>
          <t>Overdue</t>
        </is>
      </c>
      <c r="B17" s="13">
        <f>COUNTIF('Session Tracker'!$R$2:$R$501,A17)</f>
        <v/>
      </c>
    </row>
    <row r="18">
      <c r="A18" s="14" t="inlineStr">
        <is>
          <t>Completed</t>
        </is>
      </c>
      <c r="B18" s="15">
        <f>COUNTIF('Session Tracker'!$R$2:$R$501,A18)</f>
        <v/>
      </c>
    </row>
    <row r="19">
      <c r="A19" s="12" t="inlineStr">
        <is>
          <t>Canceled</t>
        </is>
      </c>
      <c r="B19" s="13">
        <f>COUNTIF('Session Tracker'!$R$2:$R$501,A19)</f>
        <v/>
      </c>
    </row>
    <row r="20"/>
    <row r="21"/>
    <row r="22">
      <c r="A22" s="16" t="inlineStr">
        <is>
          <t>Review Checks</t>
        </is>
      </c>
      <c r="B22" s="17" t="n"/>
    </row>
    <row r="23">
      <c r="A23" s="18" t="inlineStr">
        <is>
          <t>Duplicate Record IDs</t>
        </is>
      </c>
      <c r="B23" s="13">
        <f>SUMPRODUCT(--('Session Tracker'!$A$2:$A$501&lt;&gt;""),--(COUNTIF('Session Tracker'!$A$2:$A$501,'Session Tracker'!$A$2:$A$501)&gt;1))</f>
        <v/>
      </c>
    </row>
    <row r="24">
      <c r="A24" s="19" t="inlineStr">
        <is>
          <t>Missing Required Fields</t>
        </is>
      </c>
      <c r="B24" s="15">
        <f>SUMPRODUCT(--('Session Tracker'!$A$2:$A$501&lt;&gt;""),--((('Session Tracker'!$B$2:$B$501="")+('Session Tracker'!$D$2:$D$501="")+('Session Tracker'!$F$2:$F$501="")+('Session Tracker'!$G$2:$G$501=""))&gt;0))</f>
        <v/>
      </c>
    </row>
    <row r="25">
      <c r="A25" s="18" t="inlineStr">
        <is>
          <t>Scheduled After Required Date</t>
        </is>
      </c>
      <c r="B25" s="13">
        <f>SUMPRODUCT(--('Session Tracker'!$A$2:$A$501&lt;&gt;""),--ISNUMBER('Session Tracker'!$K$2:$K$501),--ISNUMBER('Session Tracker'!$J$2:$J$501),--('Session Tracker'!$K$2:$K$501&gt;'Session Tracker'!$J$2:$J$501))</f>
        <v/>
      </c>
    </row>
    <row r="26">
      <c r="A26" s="19" t="inlineStr">
        <is>
          <t>Past Sessions Missing Attendance</t>
        </is>
      </c>
      <c r="B26" s="15">
        <f>COUNTIFS('Session Tracker'!$A$2:$A$501,"&lt;&gt;",'Session Tracker'!$K$2:$K$501,"&lt;"&amp;TODAY(),'Session Tracker'!$P$2:$P$501,"Not Recorded",'Session Tracker'!$Q$2:$Q$501,"No")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">
    <mergeCell ref="A1:H1"/>
  </mergeCells>
  <conditionalFormatting sqref="B23:B26">
    <cfRule type="cellIs" priority="1" operator="greaterThan" dxfId="0">
      <formula>0</formula>
    </cfRule>
    <cfRule type="cellIs" priority="2" operator="equal" dxfId="1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4" customWidth="1" min="4" max="4"/>
    <col width="18" customWidth="1" min="5" max="5"/>
    <col width="16" customWidth="1" min="6" max="6"/>
    <col width="28" customWidth="1" min="7" max="7"/>
    <col width="20" customWidth="1" min="8" max="8"/>
    <col width="16" customWidth="1" min="9" max="9"/>
    <col width="14" customWidth="1" min="10" max="10"/>
    <col width="20" customWidth="1" min="11" max="11"/>
    <col width="12" customWidth="1" min="12" max="12"/>
    <col width="18" customWidth="1" min="13" max="13"/>
    <col width="20" customWidth="1" min="14" max="14"/>
    <col width="28" customWidth="1" min="15" max="15"/>
    <col width="16" customWidth="1" min="16" max="16"/>
    <col width="11" customWidth="1" min="17" max="17"/>
    <col width="20" customWidth="1" min="18" max="18"/>
    <col width="15" customWidth="1" min="19" max="19"/>
    <col width="34" customWidth="1" min="20" max="20"/>
    <col width="15" customWidth="1" min="21" max="21"/>
  </cols>
  <sheetData>
    <row r="1" ht="42" customHeight="1">
      <c r="A1" s="20" t="inlineStr">
        <is>
          <t>Record ID</t>
        </is>
      </c>
      <c r="B1" s="20" t="inlineStr">
        <is>
          <t>Learner Reference</t>
        </is>
      </c>
      <c r="C1" s="20" t="inlineStr">
        <is>
          <t>Learner Display Name</t>
        </is>
      </c>
      <c r="D1" s="20" t="inlineStr">
        <is>
          <t>Program or Course</t>
        </is>
      </c>
      <c r="E1" s="20" t="inlineStr">
        <is>
          <t>Group or Cohort</t>
        </is>
      </c>
      <c r="F1" s="20" t="inlineStr">
        <is>
          <t>Original Session Date</t>
        </is>
      </c>
      <c r="G1" s="20" t="inlineStr">
        <is>
          <t>Missed Topic or Module</t>
        </is>
      </c>
      <c r="H1" s="20" t="inlineStr">
        <is>
          <t>Missed Reason</t>
        </is>
      </c>
      <c r="I1" s="20" t="inlineStr">
        <is>
          <t>Due Window Days</t>
        </is>
      </c>
      <c r="J1" s="20" t="inlineStr">
        <is>
          <t>Required By</t>
        </is>
      </c>
      <c r="K1" s="20" t="inlineStr">
        <is>
          <t>Make-Up Session Date</t>
        </is>
      </c>
      <c r="L1" s="20" t="inlineStr">
        <is>
          <t>Start Time</t>
        </is>
      </c>
      <c r="M1" s="20" t="inlineStr">
        <is>
          <t>Delivery Method</t>
        </is>
      </c>
      <c r="N1" s="20" t="inlineStr">
        <is>
          <t>Facilitator</t>
        </is>
      </c>
      <c r="O1" s="20" t="inlineStr">
        <is>
          <t>Location or Meeting Note</t>
        </is>
      </c>
      <c r="P1" s="20" t="inlineStr">
        <is>
          <t>Attendance</t>
        </is>
      </c>
      <c r="Q1" s="20" t="inlineStr">
        <is>
          <t>Canceled</t>
        </is>
      </c>
      <c r="R1" s="20" t="inlineStr">
        <is>
          <t>Status</t>
        </is>
      </c>
      <c r="S1" s="20" t="inlineStr">
        <is>
          <t>Days Remaining</t>
        </is>
      </c>
      <c r="T1" s="20" t="inlineStr">
        <is>
          <t>Notes</t>
        </is>
      </c>
      <c r="U1" s="20" t="inlineStr">
        <is>
          <t>Last Reviewed</t>
        </is>
      </c>
    </row>
    <row r="2" ht="34" customHeight="1">
      <c r="A2" s="21" t="inlineStr">
        <is>
          <t>MUS-26001</t>
        </is>
      </c>
      <c r="B2" s="21" t="inlineStr">
        <is>
          <t>LR-1042</t>
        </is>
      </c>
      <c r="C2" s="21" t="inlineStr">
        <is>
          <t>Ava M.</t>
        </is>
      </c>
      <c r="D2" s="21" t="inlineStr">
        <is>
          <t>Workplace Communication</t>
        </is>
      </c>
      <c r="E2" s="21" t="inlineStr">
        <is>
          <t>Cedar Cohort</t>
        </is>
      </c>
      <c r="F2" s="22" t="n">
        <v>46266</v>
      </c>
      <c r="G2" s="23" t="inlineStr">
        <is>
          <t>Active Listening Practice</t>
        </is>
      </c>
      <c r="H2" s="21" t="inlineStr">
        <is>
          <t>Schedule Conflict</t>
        </is>
      </c>
      <c r="I2" s="21" t="n">
        <v>14</v>
      </c>
      <c r="J2" s="24">
        <f>IF($A2="","",IF($F2="","",$F2+IF($I2="",'Lists &amp; Settings'!$B$3,$I2)))</f>
        <v/>
      </c>
      <c r="K2" s="22" t="n">
        <v>46275</v>
      </c>
      <c r="L2" s="25" t="n">
        <v>0.6458333333333334</v>
      </c>
      <c r="M2" s="21" t="inlineStr">
        <is>
          <t>In Person</t>
        </is>
      </c>
      <c r="N2" s="21" t="inlineStr">
        <is>
          <t>Jordan Lee</t>
        </is>
      </c>
      <c r="O2" s="23" t="inlineStr">
        <is>
          <t>Harbor Room 204</t>
        </is>
      </c>
      <c r="P2" s="21" t="inlineStr">
        <is>
          <t>Not Recorded</t>
        </is>
      </c>
      <c r="Q2" s="21" t="inlineStr">
        <is>
          <t>No</t>
        </is>
      </c>
      <c r="R2" s="26">
        <f>IF($A2="","",IF($Q2="Yes","Canceled",IF($P2="Attended","Completed",IF($P2="No-Show","Follow-Up Needed",IF($K2&lt;&gt;"",IF($K2&lt;TODAY(),"Attendance Pending","Scheduled"),IF(AND($J2&lt;&gt;"",$J2&lt;TODAY()),"Overdue","Needs Scheduling"))))))</f>
        <v/>
      </c>
      <c r="S2" s="27">
        <f>IF($A2="","",IF(OR($R2="Completed",$R2="Canceled",$J2=""),"",$J2-TODAY()))</f>
        <v/>
      </c>
      <c r="T2" s="23" t="inlineStr">
        <is>
          <t>Confirmed with facilitator.</t>
        </is>
      </c>
      <c r="U2" s="22" t="n">
        <v>46272</v>
      </c>
    </row>
    <row r="3" ht="34" customHeight="1">
      <c r="A3" s="21" t="inlineStr">
        <is>
          <t>MUS-26002</t>
        </is>
      </c>
      <c r="B3" s="21" t="inlineStr">
        <is>
          <t>LR-1047</t>
        </is>
      </c>
      <c r="C3" s="21" t="inlineStr">
        <is>
          <t>Mateo R.</t>
        </is>
      </c>
      <c r="D3" s="21" t="inlineStr">
        <is>
          <t>Digital Skills Foundations</t>
        </is>
      </c>
      <c r="E3" s="21" t="inlineStr">
        <is>
          <t>Maple Cohort</t>
        </is>
      </c>
      <c r="F3" s="22" t="n">
        <v>46244</v>
      </c>
      <c r="G3" s="23" t="inlineStr">
        <is>
          <t>Spreadsheet Basics</t>
        </is>
      </c>
      <c r="H3" s="21" t="inlineStr">
        <is>
          <t>Transportation Issue</t>
        </is>
      </c>
      <c r="I3" s="21" t="n">
        <v>14</v>
      </c>
      <c r="J3" s="24">
        <f>IF($A3="","",IF($F3="","",$F3+IF($I3="",'Lists &amp; Settings'!$B$3,$I3)))</f>
        <v/>
      </c>
      <c r="K3" s="22" t="n"/>
      <c r="L3" s="25" t="n"/>
      <c r="M3" s="21" t="n"/>
      <c r="N3" s="21" t="n"/>
      <c r="O3" s="23" t="n"/>
      <c r="P3" s="21" t="inlineStr">
        <is>
          <t>Not Recorded</t>
        </is>
      </c>
      <c r="Q3" s="21" t="inlineStr">
        <is>
          <t>No</t>
        </is>
      </c>
      <c r="R3" s="26">
        <f>IF($A3="","",IF($Q3="Yes","Canceled",IF($P3="Attended","Completed",IF($P3="No-Show","Follow-Up Needed",IF($K3&lt;&gt;"",IF($K3&lt;TODAY(),"Attendance Pending","Scheduled"),IF(AND($J3&lt;&gt;"",$J3&lt;TODAY()),"Overdue","Needs Scheduling"))))))</f>
        <v/>
      </c>
      <c r="S3" s="27">
        <f>IF($A3="","",IF(OR($R3="Completed",$R3="Canceled",$J3=""),"",$J3-TODAY()))</f>
        <v/>
      </c>
      <c r="T3" s="23" t="inlineStr">
        <is>
          <t>Scheduling outreach needed.</t>
        </is>
      </c>
      <c r="U3" s="22" t="n">
        <v>46272</v>
      </c>
    </row>
    <row r="4" ht="34" customHeight="1">
      <c r="A4" s="21" t="inlineStr">
        <is>
          <t>MUS-26003</t>
        </is>
      </c>
      <c r="B4" s="21" t="inlineStr">
        <is>
          <t>LR-1051</t>
        </is>
      </c>
      <c r="C4" s="21" t="inlineStr">
        <is>
          <t>Nora T.</t>
        </is>
      </c>
      <c r="D4" s="21" t="inlineStr">
        <is>
          <t>Customer Service Essentials</t>
        </is>
      </c>
      <c r="E4" s="21" t="inlineStr">
        <is>
          <t>Harbor Cohort</t>
        </is>
      </c>
      <c r="F4" s="22" t="n">
        <v>46254</v>
      </c>
      <c r="G4" s="23" t="inlineStr">
        <is>
          <t>De-escalation Scenarios</t>
        </is>
      </c>
      <c r="H4" s="21" t="inlineStr">
        <is>
          <t>Schedule Conflict</t>
        </is>
      </c>
      <c r="I4" s="21" t="n">
        <v>14</v>
      </c>
      <c r="J4" s="24">
        <f>IF($A4="","",IF($F4="","",$F4+IF($I4="",'Lists &amp; Settings'!$B$3,$I4)))</f>
        <v/>
      </c>
      <c r="K4" s="22" t="n">
        <v>46267</v>
      </c>
      <c r="L4" s="25" t="n">
        <v>0.4166666666666667</v>
      </c>
      <c r="M4" s="21" t="inlineStr">
        <is>
          <t>Virtual</t>
        </is>
      </c>
      <c r="N4" s="21" t="inlineStr">
        <is>
          <t>Casey Morgan</t>
        </is>
      </c>
      <c r="O4" s="23" t="inlineStr">
        <is>
          <t>Internal video room A</t>
        </is>
      </c>
      <c r="P4" s="21" t="inlineStr">
        <is>
          <t>Attended</t>
        </is>
      </c>
      <c r="Q4" s="21" t="inlineStr">
        <is>
          <t>No</t>
        </is>
      </c>
      <c r="R4" s="26">
        <f>IF($A4="","",IF($Q4="Yes","Canceled",IF($P4="Attended","Completed",IF($P4="No-Show","Follow-Up Needed",IF($K4&lt;&gt;"",IF($K4&lt;TODAY(),"Attendance Pending","Scheduled"),IF(AND($J4&lt;&gt;"",$J4&lt;TODAY()),"Overdue","Needs Scheduling"))))))</f>
        <v/>
      </c>
      <c r="S4" s="27">
        <f>IF($A4="","",IF(OR($R4="Completed",$R4="Canceled",$J4=""),"",$J4-TODAY()))</f>
        <v/>
      </c>
      <c r="T4" s="23" t="inlineStr">
        <is>
          <t>Attendance confirmed.</t>
        </is>
      </c>
      <c r="U4" s="22" t="n">
        <v>46268</v>
      </c>
    </row>
    <row r="5" ht="34" customHeight="1">
      <c r="A5" s="21" t="inlineStr">
        <is>
          <t>MUS-26004</t>
        </is>
      </c>
      <c r="B5" s="21" t="inlineStr">
        <is>
          <t>LR-1058</t>
        </is>
      </c>
      <c r="C5" s="21" t="inlineStr">
        <is>
          <t>Eli B.</t>
        </is>
      </c>
      <c r="D5" s="21" t="inlineStr">
        <is>
          <t>Safety Orientation</t>
        </is>
      </c>
      <c r="E5" s="21" t="inlineStr">
        <is>
          <t>Summit Cohort</t>
        </is>
      </c>
      <c r="F5" s="22" t="n">
        <v>46268</v>
      </c>
      <c r="G5" s="23" t="inlineStr">
        <is>
          <t>Emergency Procedures</t>
        </is>
      </c>
      <c r="H5" s="21" t="inlineStr">
        <is>
          <t>Other</t>
        </is>
      </c>
      <c r="I5" s="21" t="n">
        <v>14</v>
      </c>
      <c r="J5" s="24">
        <f>IF($A5="","",IF($F5="","",$F5+IF($I5="",'Lists &amp; Settings'!$B$3,$I5)))</f>
        <v/>
      </c>
      <c r="K5" s="22" t="n"/>
      <c r="L5" s="25" t="n"/>
      <c r="M5" s="21" t="n"/>
      <c r="N5" s="21" t="n"/>
      <c r="O5" s="23" t="n"/>
      <c r="P5" s="21" t="inlineStr">
        <is>
          <t>Not Recorded</t>
        </is>
      </c>
      <c r="Q5" s="21" t="inlineStr">
        <is>
          <t>No</t>
        </is>
      </c>
      <c r="R5" s="26">
        <f>IF($A5="","",IF($Q5="Yes","Canceled",IF($P5="Attended","Completed",IF($P5="No-Show","Follow-Up Needed",IF($K5&lt;&gt;"",IF($K5&lt;TODAY(),"Attendance Pending","Scheduled"),IF(AND($J5&lt;&gt;"",$J5&lt;TODAY()),"Overdue","Needs Scheduling"))))))</f>
        <v/>
      </c>
      <c r="S5" s="27">
        <f>IF($A5="","",IF(OR($R5="Completed",$R5="Canceled",$J5=""),"",$J5-TODAY()))</f>
        <v/>
      </c>
      <c r="T5" s="23" t="inlineStr">
        <is>
          <t>Check next available lab.</t>
        </is>
      </c>
      <c r="U5" s="22" t="n">
        <v>46272</v>
      </c>
    </row>
    <row r="6" ht="34" customHeight="1">
      <c r="A6" s="21" t="inlineStr">
        <is>
          <t>MUS-26005</t>
        </is>
      </c>
      <c r="B6" s="21" t="inlineStr">
        <is>
          <t>LR-1063</t>
        </is>
      </c>
      <c r="C6" s="21" t="inlineStr">
        <is>
          <t>Priya S.</t>
        </is>
      </c>
      <c r="D6" s="21" t="inlineStr">
        <is>
          <t>Team Leadership Basics</t>
        </is>
      </c>
      <c r="E6" s="21" t="inlineStr">
        <is>
          <t>Birch Cohort</t>
        </is>
      </c>
      <c r="F6" s="22" t="n">
        <v>46259</v>
      </c>
      <c r="G6" s="23" t="inlineStr">
        <is>
          <t>Coaching Conversation</t>
        </is>
      </c>
      <c r="H6" s="21" t="inlineStr">
        <is>
          <t>Schedule Conflict</t>
        </is>
      </c>
      <c r="I6" s="21" t="n">
        <v>14</v>
      </c>
      <c r="J6" s="24">
        <f>IF($A6="","",IF($F6="","",$F6+IF($I6="",'Lists &amp; Settings'!$B$3,$I6)))</f>
        <v/>
      </c>
      <c r="K6" s="22" t="n">
        <v>46270</v>
      </c>
      <c r="L6" s="25" t="n">
        <v>0.5416666666666666</v>
      </c>
      <c r="M6" s="21" t="inlineStr">
        <is>
          <t>Virtual</t>
        </is>
      </c>
      <c r="N6" s="21" t="inlineStr">
        <is>
          <t>Taylor Brooks</t>
        </is>
      </c>
      <c r="O6" s="23" t="inlineStr">
        <is>
          <t>Internal video room B</t>
        </is>
      </c>
      <c r="P6" s="21" t="inlineStr">
        <is>
          <t>Not Recorded</t>
        </is>
      </c>
      <c r="Q6" s="21" t="inlineStr">
        <is>
          <t>No</t>
        </is>
      </c>
      <c r="R6" s="26">
        <f>IF($A6="","",IF($Q6="Yes","Canceled",IF($P6="Attended","Completed",IF($P6="No-Show","Follow-Up Needed",IF($K6&lt;&gt;"",IF($K6&lt;TODAY(),"Attendance Pending","Scheduled"),IF(AND($J6&lt;&gt;"",$J6&lt;TODAY()),"Overdue","Needs Scheduling"))))))</f>
        <v/>
      </c>
      <c r="S6" s="27">
        <f>IF($A6="","",IF(OR($R6="Completed",$R6="Canceled",$J6=""),"",$J6-TODAY()))</f>
        <v/>
      </c>
      <c r="T6" s="23" t="inlineStr">
        <is>
          <t>Request attendance update.</t>
        </is>
      </c>
      <c r="U6" s="22" t="n">
        <v>46272</v>
      </c>
    </row>
    <row r="7" ht="34" customHeight="1">
      <c r="A7" s="21" t="inlineStr">
        <is>
          <t>MUS-26006</t>
        </is>
      </c>
      <c r="B7" s="21" t="inlineStr">
        <is>
          <t>LR-1069</t>
        </is>
      </c>
      <c r="C7" s="21" t="inlineStr">
        <is>
          <t>Owen K.</t>
        </is>
      </c>
      <c r="D7" s="21" t="inlineStr">
        <is>
          <t>Digital Skills Foundations</t>
        </is>
      </c>
      <c r="E7" s="21" t="inlineStr">
        <is>
          <t>Maple Cohort</t>
        </is>
      </c>
      <c r="F7" s="22" t="n">
        <v>46262</v>
      </c>
      <c r="G7" s="23" t="inlineStr">
        <is>
          <t>File Management</t>
        </is>
      </c>
      <c r="H7" s="21" t="inlineStr">
        <is>
          <t>Technology Issue</t>
        </is>
      </c>
      <c r="I7" s="21" t="n">
        <v>14</v>
      </c>
      <c r="J7" s="24">
        <f>IF($A7="","",IF($F7="","",$F7+IF($I7="",'Lists &amp; Settings'!$B$3,$I7)))</f>
        <v/>
      </c>
      <c r="K7" s="22" t="n">
        <v>46274</v>
      </c>
      <c r="L7" s="25" t="n">
        <v>0.375</v>
      </c>
      <c r="M7" s="21" t="inlineStr">
        <is>
          <t>Virtual</t>
        </is>
      </c>
      <c r="N7" s="21" t="inlineStr">
        <is>
          <t>Morgan Diaz</t>
        </is>
      </c>
      <c r="O7" s="23" t="inlineStr">
        <is>
          <t>Internal video room A</t>
        </is>
      </c>
      <c r="P7" s="21" t="inlineStr">
        <is>
          <t>Not Recorded</t>
        </is>
      </c>
      <c r="Q7" s="21" t="inlineStr">
        <is>
          <t>Yes</t>
        </is>
      </c>
      <c r="R7" s="26">
        <f>IF($A7="","",IF($Q7="Yes","Canceled",IF($P7="Attended","Completed",IF($P7="No-Show","Follow-Up Needed",IF($K7&lt;&gt;"",IF($K7&lt;TODAY(),"Attendance Pending","Scheduled"),IF(AND($J7&lt;&gt;"",$J7&lt;TODAY()),"Overdue","Needs Scheduling"))))))</f>
        <v/>
      </c>
      <c r="S7" s="27">
        <f>IF($A7="","",IF(OR($R7="Completed",$R7="Canceled",$J7=""),"",$J7-TODAY()))</f>
        <v/>
      </c>
      <c r="T7" s="23" t="inlineStr">
        <is>
          <t>Record closed after course change.</t>
        </is>
      </c>
      <c r="U7" s="22" t="n">
        <v>46272</v>
      </c>
    </row>
    <row r="8" ht="34" customHeight="1">
      <c r="A8" s="21" t="inlineStr">
        <is>
          <t>MUS-26007</t>
        </is>
      </c>
      <c r="B8" s="21" t="inlineStr">
        <is>
          <t>LR-1074</t>
        </is>
      </c>
      <c r="C8" s="21" t="inlineStr">
        <is>
          <t>Lila H.</t>
        </is>
      </c>
      <c r="D8" s="21" t="inlineStr">
        <is>
          <t>Workplace Communication</t>
        </is>
      </c>
      <c r="E8" s="21" t="inlineStr">
        <is>
          <t>Cedar Cohort</t>
        </is>
      </c>
      <c r="F8" s="22" t="n">
        <v>46249</v>
      </c>
      <c r="G8" s="23" t="inlineStr">
        <is>
          <t>Giving Constructive Feedback</t>
        </is>
      </c>
      <c r="H8" s="21" t="inlineStr">
        <is>
          <t>Illness</t>
        </is>
      </c>
      <c r="I8" s="21" t="n">
        <v>14</v>
      </c>
      <c r="J8" s="24">
        <f>IF($A8="","",IF($F8="","",$F8+IF($I8="",'Lists &amp; Settings'!$B$3,$I8)))</f>
        <v/>
      </c>
      <c r="K8" s="22" t="n">
        <v>46262</v>
      </c>
      <c r="L8" s="25" t="n">
        <v>0.6041666666666666</v>
      </c>
      <c r="M8" s="21" t="inlineStr">
        <is>
          <t>In Person</t>
        </is>
      </c>
      <c r="N8" s="21" t="inlineStr">
        <is>
          <t>Jordan Lee</t>
        </is>
      </c>
      <c r="O8" s="23" t="inlineStr">
        <is>
          <t>Harbor Room 108</t>
        </is>
      </c>
      <c r="P8" s="21" t="inlineStr">
        <is>
          <t>No-Show</t>
        </is>
      </c>
      <c r="Q8" s="21" t="inlineStr">
        <is>
          <t>No</t>
        </is>
      </c>
      <c r="R8" s="26">
        <f>IF($A8="","",IF($Q8="Yes","Canceled",IF($P8="Attended","Completed",IF($P8="No-Show","Follow-Up Needed",IF($K8&lt;&gt;"",IF($K8&lt;TODAY(),"Attendance Pending","Scheduled"),IF(AND($J8&lt;&gt;"",$J8&lt;TODAY()),"Overdue","Needs Scheduling"))))))</f>
        <v/>
      </c>
      <c r="S8" s="27">
        <f>IF($A8="","",IF(OR($R8="Completed",$R8="Canceled",$J8=""),"",$J8-TODAY()))</f>
        <v/>
      </c>
      <c r="T8" s="23" t="inlineStr">
        <is>
          <t>Contact learner to reschedule.</t>
        </is>
      </c>
      <c r="U8" s="22" t="n">
        <v>46272</v>
      </c>
    </row>
    <row r="9" ht="34" customHeight="1">
      <c r="A9" s="21" t="inlineStr">
        <is>
          <t>MUS-26008</t>
        </is>
      </c>
      <c r="B9" s="21" t="inlineStr">
        <is>
          <t>LR-1080</t>
        </is>
      </c>
      <c r="C9" s="21" t="inlineStr">
        <is>
          <t>Caleb N.</t>
        </is>
      </c>
      <c r="D9" s="21" t="inlineStr">
        <is>
          <t>Safety Orientation</t>
        </is>
      </c>
      <c r="E9" s="21" t="inlineStr">
        <is>
          <t>Summit Cohort</t>
        </is>
      </c>
      <c r="F9" s="22" t="n">
        <v>46271</v>
      </c>
      <c r="G9" s="23" t="inlineStr">
        <is>
          <t>Site Access Procedures</t>
        </is>
      </c>
      <c r="H9" s="21" t="inlineStr">
        <is>
          <t>Schedule Conflict</t>
        </is>
      </c>
      <c r="I9" s="21" t="n">
        <v>7</v>
      </c>
      <c r="J9" s="24">
        <f>IF($A9="","",IF($F9="","",$F9+IF($I9="",'Lists &amp; Settings'!$B$3,$I9)))</f>
        <v/>
      </c>
      <c r="K9" s="22" t="n">
        <v>46272</v>
      </c>
      <c r="L9" s="25" t="n">
        <v>0.3541666666666667</v>
      </c>
      <c r="M9" s="21" t="inlineStr">
        <is>
          <t>In Person</t>
        </is>
      </c>
      <c r="N9" s="21" t="inlineStr">
        <is>
          <t>Avery Chen</t>
        </is>
      </c>
      <c r="O9" s="23" t="inlineStr">
        <is>
          <t>Summit Lab 1</t>
        </is>
      </c>
      <c r="P9" s="21" t="inlineStr">
        <is>
          <t>Attended</t>
        </is>
      </c>
      <c r="Q9" s="21" t="inlineStr">
        <is>
          <t>No</t>
        </is>
      </c>
      <c r="R9" s="26">
        <f>IF($A9="","",IF($Q9="Yes","Canceled",IF($P9="Attended","Completed",IF($P9="No-Show","Follow-Up Needed",IF($K9&lt;&gt;"",IF($K9&lt;TODAY(),"Attendance Pending","Scheduled"),IF(AND($J9&lt;&gt;"",$J9&lt;TODAY()),"Overdue","Needs Scheduling"))))))</f>
        <v/>
      </c>
      <c r="S9" s="27">
        <f>IF($A9="","",IF(OR($R9="Completed",$R9="Canceled",$J9=""),"",$J9-TODAY()))</f>
        <v/>
      </c>
      <c r="T9" s="23" t="inlineStr">
        <is>
          <t>Same-week make-up completed.</t>
        </is>
      </c>
      <c r="U9" s="22" t="n">
        <v>46272</v>
      </c>
    </row>
    <row r="10" ht="34" customHeight="1">
      <c r="A10" s="21" t="inlineStr">
        <is>
          <t>MUS-26009</t>
        </is>
      </c>
      <c r="B10" s="21" t="inlineStr">
        <is>
          <t>LR-1085</t>
        </is>
      </c>
      <c r="C10" s="21" t="inlineStr">
        <is>
          <t>Zoe P.</t>
        </is>
      </c>
      <c r="D10" s="21" t="inlineStr">
        <is>
          <t>Customer Service Essentials</t>
        </is>
      </c>
      <c r="E10" s="21" t="inlineStr">
        <is>
          <t>Harbor Cohort</t>
        </is>
      </c>
      <c r="F10" s="22" t="n">
        <v>46264</v>
      </c>
      <c r="G10" s="23" t="inlineStr">
        <is>
          <t>Service Recovery</t>
        </is>
      </c>
      <c r="H10" s="21" t="inlineStr">
        <is>
          <t>Transportation Issue</t>
        </is>
      </c>
      <c r="I10" s="21" t="n">
        <v>14</v>
      </c>
      <c r="J10" s="24">
        <f>IF($A10="","",IF($F10="","",$F10+IF($I10="",'Lists &amp; Settings'!$B$3,$I10)))</f>
        <v/>
      </c>
      <c r="K10" s="22" t="n">
        <v>46280</v>
      </c>
      <c r="L10" s="25" t="n">
        <v>0.4583333333333333</v>
      </c>
      <c r="M10" s="21" t="inlineStr">
        <is>
          <t>Hybrid</t>
        </is>
      </c>
      <c r="N10" s="21" t="inlineStr">
        <is>
          <t>Casey Morgan</t>
        </is>
      </c>
      <c r="O10" s="23" t="inlineStr">
        <is>
          <t>Harbor Room 204 and video room B</t>
        </is>
      </c>
      <c r="P10" s="21" t="inlineStr">
        <is>
          <t>Not Recorded</t>
        </is>
      </c>
      <c r="Q10" s="21" t="inlineStr">
        <is>
          <t>No</t>
        </is>
      </c>
      <c r="R10" s="26">
        <f>IF($A10="","",IF($Q10="Yes","Canceled",IF($P10="Attended","Completed",IF($P10="No-Show","Follow-Up Needed",IF($K10&lt;&gt;"",IF($K10&lt;TODAY(),"Attendance Pending","Scheduled"),IF(AND($J10&lt;&gt;"",$J10&lt;TODAY()),"Overdue","Needs Scheduling"))))))</f>
        <v/>
      </c>
      <c r="S10" s="27">
        <f>IF($A10="","",IF(OR($R10="Completed",$R10="Canceled",$J10=""),"",$J10-TODAY()))</f>
        <v/>
      </c>
      <c r="T10" s="23" t="inlineStr">
        <is>
          <t>Appointment is after required date.</t>
        </is>
      </c>
      <c r="U10" s="22" t="n">
        <v>46272</v>
      </c>
    </row>
    <row r="11" ht="34" customHeight="1">
      <c r="A11" s="21" t="inlineStr">
        <is>
          <t>MUS-26010</t>
        </is>
      </c>
      <c r="B11" s="21" t="inlineStr">
        <is>
          <t>LR-1091</t>
        </is>
      </c>
      <c r="C11" s="21" t="inlineStr">
        <is>
          <t>Jonah W.</t>
        </is>
      </c>
      <c r="D11" s="21" t="inlineStr">
        <is>
          <t>Team Leadership Basics</t>
        </is>
      </c>
      <c r="E11" s="21" t="inlineStr">
        <is>
          <t>Birch Cohort</t>
        </is>
      </c>
      <c r="F11" s="22" t="n">
        <v>46267</v>
      </c>
      <c r="G11" s="23" t="inlineStr">
        <is>
          <t>Delegation Practice</t>
        </is>
      </c>
      <c r="H11" s="21" t="inlineStr">
        <is>
          <t>Other</t>
        </is>
      </c>
      <c r="I11" s="21" t="n">
        <v>30</v>
      </c>
      <c r="J11" s="24">
        <f>IF($A11="","",IF($F11="","",$F11+IF($I11="",'Lists &amp; Settings'!$B$3,$I11)))</f>
        <v/>
      </c>
      <c r="K11" s="22" t="n"/>
      <c r="L11" s="25" t="n"/>
      <c r="M11" s="21" t="n"/>
      <c r="N11" s="21" t="n"/>
      <c r="O11" s="23" t="n"/>
      <c r="P11" s="21" t="inlineStr">
        <is>
          <t>Not Recorded</t>
        </is>
      </c>
      <c r="Q11" s="21" t="inlineStr">
        <is>
          <t>No</t>
        </is>
      </c>
      <c r="R11" s="26">
        <f>IF($A11="","",IF($Q11="Yes","Canceled",IF($P11="Attended","Completed",IF($P11="No-Show","Follow-Up Needed",IF($K11&lt;&gt;"",IF($K11&lt;TODAY(),"Attendance Pending","Scheduled"),IF(AND($J11&lt;&gt;"",$J11&lt;TODAY()),"Overdue","Needs Scheduling"))))))</f>
        <v/>
      </c>
      <c r="S11" s="27">
        <f>IF($A11="","",IF(OR($R11="Completed",$R11="Canceled",$J11=""),"",$J11-TODAY()))</f>
        <v/>
      </c>
      <c r="T11" s="23" t="inlineStr">
        <is>
          <t>Extended completion window approved internally.</t>
        </is>
      </c>
      <c r="U11" s="22" t="n">
        <v>46272</v>
      </c>
    </row>
    <row r="12">
      <c r="A12" s="21" t="n"/>
      <c r="B12" s="21" t="n"/>
      <c r="C12" s="21" t="n"/>
      <c r="D12" s="21" t="n"/>
      <c r="E12" s="21" t="n"/>
      <c r="F12" s="22" t="n"/>
      <c r="G12" s="23" t="n"/>
      <c r="H12" s="21" t="n"/>
      <c r="I12" s="21" t="n"/>
      <c r="J12" s="24">
        <f>IF($A12="","",IF($F12="","",$F12+IF($I12="",'Lists &amp; Settings'!$B$3,$I12)))</f>
        <v/>
      </c>
      <c r="K12" s="22" t="n"/>
      <c r="L12" s="25" t="n"/>
      <c r="M12" s="21" t="n"/>
      <c r="N12" s="21" t="n"/>
      <c r="O12" s="23" t="n"/>
      <c r="P12" s="21" t="n"/>
      <c r="Q12" s="21" t="n"/>
      <c r="R12" s="26">
        <f>IF($A12="","",IF($Q12="Yes","Canceled",IF($P12="Attended","Completed",IF($P12="No-Show","Follow-Up Needed",IF($K12&lt;&gt;"",IF($K12&lt;TODAY(),"Attendance Pending","Scheduled"),IF(AND($J12&lt;&gt;"",$J12&lt;TODAY()),"Overdue","Needs Scheduling"))))))</f>
        <v/>
      </c>
      <c r="S12" s="27">
        <f>IF($A12="","",IF(OR($R12="Completed",$R12="Canceled",$J12=""),"",$J12-TODAY()))</f>
        <v/>
      </c>
      <c r="T12" s="23" t="n"/>
      <c r="U12" s="22" t="n"/>
    </row>
    <row r="13">
      <c r="A13" s="21" t="n"/>
      <c r="B13" s="21" t="n"/>
      <c r="C13" s="21" t="n"/>
      <c r="D13" s="21" t="n"/>
      <c r="E13" s="21" t="n"/>
      <c r="F13" s="22" t="n"/>
      <c r="G13" s="23" t="n"/>
      <c r="H13" s="21" t="n"/>
      <c r="I13" s="21" t="n"/>
      <c r="J13" s="24">
        <f>IF($A13="","",IF($F13="","",$F13+IF($I13="",'Lists &amp; Settings'!$B$3,$I13)))</f>
        <v/>
      </c>
      <c r="K13" s="22" t="n"/>
      <c r="L13" s="25" t="n"/>
      <c r="M13" s="21" t="n"/>
      <c r="N13" s="21" t="n"/>
      <c r="O13" s="23" t="n"/>
      <c r="P13" s="21" t="n"/>
      <c r="Q13" s="21" t="n"/>
      <c r="R13" s="26">
        <f>IF($A13="","",IF($Q13="Yes","Canceled",IF($P13="Attended","Completed",IF($P13="No-Show","Follow-Up Needed",IF($K13&lt;&gt;"",IF($K13&lt;TODAY(),"Attendance Pending","Scheduled"),IF(AND($J13&lt;&gt;"",$J13&lt;TODAY()),"Overdue","Needs Scheduling"))))))</f>
        <v/>
      </c>
      <c r="S13" s="27">
        <f>IF($A13="","",IF(OR($R13="Completed",$R13="Canceled",$J13=""),"",$J13-TODAY()))</f>
        <v/>
      </c>
      <c r="T13" s="23" t="n"/>
      <c r="U13" s="22" t="n"/>
    </row>
    <row r="14">
      <c r="A14" s="21" t="n"/>
      <c r="B14" s="21" t="n"/>
      <c r="C14" s="21" t="n"/>
      <c r="D14" s="21" t="n"/>
      <c r="E14" s="21" t="n"/>
      <c r="F14" s="22" t="n"/>
      <c r="G14" s="23" t="n"/>
      <c r="H14" s="21" t="n"/>
      <c r="I14" s="21" t="n"/>
      <c r="J14" s="24">
        <f>IF($A14="","",IF($F14="","",$F14+IF($I14="",'Lists &amp; Settings'!$B$3,$I14)))</f>
        <v/>
      </c>
      <c r="K14" s="22" t="n"/>
      <c r="L14" s="25" t="n"/>
      <c r="M14" s="21" t="n"/>
      <c r="N14" s="21" t="n"/>
      <c r="O14" s="23" t="n"/>
      <c r="P14" s="21" t="n"/>
      <c r="Q14" s="21" t="n"/>
      <c r="R14" s="26">
        <f>IF($A14="","",IF($Q14="Yes","Canceled",IF($P14="Attended","Completed",IF($P14="No-Show","Follow-Up Needed",IF($K14&lt;&gt;"",IF($K14&lt;TODAY(),"Attendance Pending","Scheduled"),IF(AND($J14&lt;&gt;"",$J14&lt;TODAY()),"Overdue","Needs Scheduling"))))))</f>
        <v/>
      </c>
      <c r="S14" s="27">
        <f>IF($A14="","",IF(OR($R14="Completed",$R14="Canceled",$J14=""),"",$J14-TODAY()))</f>
        <v/>
      </c>
      <c r="T14" s="23" t="n"/>
      <c r="U14" s="22" t="n"/>
    </row>
    <row r="15">
      <c r="A15" s="21" t="n"/>
      <c r="B15" s="21" t="n"/>
      <c r="C15" s="21" t="n"/>
      <c r="D15" s="21" t="n"/>
      <c r="E15" s="21" t="n"/>
      <c r="F15" s="22" t="n"/>
      <c r="G15" s="23" t="n"/>
      <c r="H15" s="21" t="n"/>
      <c r="I15" s="21" t="n"/>
      <c r="J15" s="24">
        <f>IF($A15="","",IF($F15="","",$F15+IF($I15="",'Lists &amp; Settings'!$B$3,$I15)))</f>
        <v/>
      </c>
      <c r="K15" s="22" t="n"/>
      <c r="L15" s="25" t="n"/>
      <c r="M15" s="21" t="n"/>
      <c r="N15" s="21" t="n"/>
      <c r="O15" s="23" t="n"/>
      <c r="P15" s="21" t="n"/>
      <c r="Q15" s="21" t="n"/>
      <c r="R15" s="26">
        <f>IF($A15="","",IF($Q15="Yes","Canceled",IF($P15="Attended","Completed",IF($P15="No-Show","Follow-Up Needed",IF($K15&lt;&gt;"",IF($K15&lt;TODAY(),"Attendance Pending","Scheduled"),IF(AND($J15&lt;&gt;"",$J15&lt;TODAY()),"Overdue","Needs Scheduling"))))))</f>
        <v/>
      </c>
      <c r="S15" s="27">
        <f>IF($A15="","",IF(OR($R15="Completed",$R15="Canceled",$J15=""),"",$J15-TODAY()))</f>
        <v/>
      </c>
      <c r="T15" s="23" t="n"/>
      <c r="U15" s="22" t="n"/>
    </row>
    <row r="16">
      <c r="A16" s="21" t="n"/>
      <c r="B16" s="21" t="n"/>
      <c r="C16" s="21" t="n"/>
      <c r="D16" s="21" t="n"/>
      <c r="E16" s="21" t="n"/>
      <c r="F16" s="22" t="n"/>
      <c r="G16" s="23" t="n"/>
      <c r="H16" s="21" t="n"/>
      <c r="I16" s="21" t="n"/>
      <c r="J16" s="24">
        <f>IF($A16="","",IF($F16="","",$F16+IF($I16="",'Lists &amp; Settings'!$B$3,$I16)))</f>
        <v/>
      </c>
      <c r="K16" s="22" t="n"/>
      <c r="L16" s="25" t="n"/>
      <c r="M16" s="21" t="n"/>
      <c r="N16" s="21" t="n"/>
      <c r="O16" s="23" t="n"/>
      <c r="P16" s="21" t="n"/>
      <c r="Q16" s="21" t="n"/>
      <c r="R16" s="26">
        <f>IF($A16="","",IF($Q16="Yes","Canceled",IF($P16="Attended","Completed",IF($P16="No-Show","Follow-Up Needed",IF($K16&lt;&gt;"",IF($K16&lt;TODAY(),"Attendance Pending","Scheduled"),IF(AND($J16&lt;&gt;"",$J16&lt;TODAY()),"Overdue","Needs Scheduling"))))))</f>
        <v/>
      </c>
      <c r="S16" s="27">
        <f>IF($A16="","",IF(OR($R16="Completed",$R16="Canceled",$J16=""),"",$J16-TODAY()))</f>
        <v/>
      </c>
      <c r="T16" s="23" t="n"/>
      <c r="U16" s="22" t="n"/>
    </row>
    <row r="17">
      <c r="A17" s="21" t="n"/>
      <c r="B17" s="21" t="n"/>
      <c r="C17" s="21" t="n"/>
      <c r="D17" s="21" t="n"/>
      <c r="E17" s="21" t="n"/>
      <c r="F17" s="22" t="n"/>
      <c r="G17" s="23" t="n"/>
      <c r="H17" s="21" t="n"/>
      <c r="I17" s="21" t="n"/>
      <c r="J17" s="24">
        <f>IF($A17="","",IF($F17="","",$F17+IF($I17="",'Lists &amp; Settings'!$B$3,$I17)))</f>
        <v/>
      </c>
      <c r="K17" s="22" t="n"/>
      <c r="L17" s="25" t="n"/>
      <c r="M17" s="21" t="n"/>
      <c r="N17" s="21" t="n"/>
      <c r="O17" s="23" t="n"/>
      <c r="P17" s="21" t="n"/>
      <c r="Q17" s="21" t="n"/>
      <c r="R17" s="26">
        <f>IF($A17="","",IF($Q17="Yes","Canceled",IF($P17="Attended","Completed",IF($P17="No-Show","Follow-Up Needed",IF($K17&lt;&gt;"",IF($K17&lt;TODAY(),"Attendance Pending","Scheduled"),IF(AND($J17&lt;&gt;"",$J17&lt;TODAY()),"Overdue","Needs Scheduling"))))))</f>
        <v/>
      </c>
      <c r="S17" s="27">
        <f>IF($A17="","",IF(OR($R17="Completed",$R17="Canceled",$J17=""),"",$J17-TODAY()))</f>
        <v/>
      </c>
      <c r="T17" s="23" t="n"/>
      <c r="U17" s="22" t="n"/>
    </row>
    <row r="18">
      <c r="A18" s="21" t="n"/>
      <c r="B18" s="21" t="n"/>
      <c r="C18" s="21" t="n"/>
      <c r="D18" s="21" t="n"/>
      <c r="E18" s="21" t="n"/>
      <c r="F18" s="22" t="n"/>
      <c r="G18" s="23" t="n"/>
      <c r="H18" s="21" t="n"/>
      <c r="I18" s="21" t="n"/>
      <c r="J18" s="24">
        <f>IF($A18="","",IF($F18="","",$F18+IF($I18="",'Lists &amp; Settings'!$B$3,$I18)))</f>
        <v/>
      </c>
      <c r="K18" s="22" t="n"/>
      <c r="L18" s="25" t="n"/>
      <c r="M18" s="21" t="n"/>
      <c r="N18" s="21" t="n"/>
      <c r="O18" s="23" t="n"/>
      <c r="P18" s="21" t="n"/>
      <c r="Q18" s="21" t="n"/>
      <c r="R18" s="26">
        <f>IF($A18="","",IF($Q18="Yes","Canceled",IF($P18="Attended","Completed",IF($P18="No-Show","Follow-Up Needed",IF($K18&lt;&gt;"",IF($K18&lt;TODAY(),"Attendance Pending","Scheduled"),IF(AND($J18&lt;&gt;"",$J18&lt;TODAY()),"Overdue","Needs Scheduling"))))))</f>
        <v/>
      </c>
      <c r="S18" s="27">
        <f>IF($A18="","",IF(OR($R18="Completed",$R18="Canceled",$J18=""),"",$J18-TODAY()))</f>
        <v/>
      </c>
      <c r="T18" s="23" t="n"/>
      <c r="U18" s="22" t="n"/>
    </row>
    <row r="19">
      <c r="A19" s="21" t="n"/>
      <c r="B19" s="21" t="n"/>
      <c r="C19" s="21" t="n"/>
      <c r="D19" s="21" t="n"/>
      <c r="E19" s="21" t="n"/>
      <c r="F19" s="22" t="n"/>
      <c r="G19" s="23" t="n"/>
      <c r="H19" s="21" t="n"/>
      <c r="I19" s="21" t="n"/>
      <c r="J19" s="24">
        <f>IF($A19="","",IF($F19="","",$F19+IF($I19="",'Lists &amp; Settings'!$B$3,$I19)))</f>
        <v/>
      </c>
      <c r="K19" s="22" t="n"/>
      <c r="L19" s="25" t="n"/>
      <c r="M19" s="21" t="n"/>
      <c r="N19" s="21" t="n"/>
      <c r="O19" s="23" t="n"/>
      <c r="P19" s="21" t="n"/>
      <c r="Q19" s="21" t="n"/>
      <c r="R19" s="26">
        <f>IF($A19="","",IF($Q19="Yes","Canceled",IF($P19="Attended","Completed",IF($P19="No-Show","Follow-Up Needed",IF($K19&lt;&gt;"",IF($K19&lt;TODAY(),"Attendance Pending","Scheduled"),IF(AND($J19&lt;&gt;"",$J19&lt;TODAY()),"Overdue","Needs Scheduling"))))))</f>
        <v/>
      </c>
      <c r="S19" s="27">
        <f>IF($A19="","",IF(OR($R19="Completed",$R19="Canceled",$J19=""),"",$J19-TODAY()))</f>
        <v/>
      </c>
      <c r="T19" s="23" t="n"/>
      <c r="U19" s="22" t="n"/>
    </row>
    <row r="20">
      <c r="A20" s="21" t="n"/>
      <c r="B20" s="21" t="n"/>
      <c r="C20" s="21" t="n"/>
      <c r="D20" s="21" t="n"/>
      <c r="E20" s="21" t="n"/>
      <c r="F20" s="22" t="n"/>
      <c r="G20" s="23" t="n"/>
      <c r="H20" s="21" t="n"/>
      <c r="I20" s="21" t="n"/>
      <c r="J20" s="24">
        <f>IF($A20="","",IF($F20="","",$F20+IF($I20="",'Lists &amp; Settings'!$B$3,$I20)))</f>
        <v/>
      </c>
      <c r="K20" s="22" t="n"/>
      <c r="L20" s="25" t="n"/>
      <c r="M20" s="21" t="n"/>
      <c r="N20" s="21" t="n"/>
      <c r="O20" s="23" t="n"/>
      <c r="P20" s="21" t="n"/>
      <c r="Q20" s="21" t="n"/>
      <c r="R20" s="26">
        <f>IF($A20="","",IF($Q20="Yes","Canceled",IF($P20="Attended","Completed",IF($P20="No-Show","Follow-Up Needed",IF($K20&lt;&gt;"",IF($K20&lt;TODAY(),"Attendance Pending","Scheduled"),IF(AND($J20&lt;&gt;"",$J20&lt;TODAY()),"Overdue","Needs Scheduling"))))))</f>
        <v/>
      </c>
      <c r="S20" s="27">
        <f>IF($A20="","",IF(OR($R20="Completed",$R20="Canceled",$J20=""),"",$J20-TODAY()))</f>
        <v/>
      </c>
      <c r="T20" s="23" t="n"/>
      <c r="U20" s="22" t="n"/>
    </row>
    <row r="21">
      <c r="A21" s="21" t="n"/>
      <c r="B21" s="21" t="n"/>
      <c r="C21" s="21" t="n"/>
      <c r="D21" s="21" t="n"/>
      <c r="E21" s="21" t="n"/>
      <c r="F21" s="22" t="n"/>
      <c r="G21" s="23" t="n"/>
      <c r="H21" s="21" t="n"/>
      <c r="I21" s="21" t="n"/>
      <c r="J21" s="24">
        <f>IF($A21="","",IF($F21="","",$F21+IF($I21="",'Lists &amp; Settings'!$B$3,$I21)))</f>
        <v/>
      </c>
      <c r="K21" s="22" t="n"/>
      <c r="L21" s="25" t="n"/>
      <c r="M21" s="21" t="n"/>
      <c r="N21" s="21" t="n"/>
      <c r="O21" s="23" t="n"/>
      <c r="P21" s="21" t="n"/>
      <c r="Q21" s="21" t="n"/>
      <c r="R21" s="26">
        <f>IF($A21="","",IF($Q21="Yes","Canceled",IF($P21="Attended","Completed",IF($P21="No-Show","Follow-Up Needed",IF($K21&lt;&gt;"",IF($K21&lt;TODAY(),"Attendance Pending","Scheduled"),IF(AND($J21&lt;&gt;"",$J21&lt;TODAY()),"Overdue","Needs Scheduling"))))))</f>
        <v/>
      </c>
      <c r="S21" s="27">
        <f>IF($A21="","",IF(OR($R21="Completed",$R21="Canceled",$J21=""),"",$J21-TODAY()))</f>
        <v/>
      </c>
      <c r="T21" s="23" t="n"/>
      <c r="U21" s="22" t="n"/>
    </row>
    <row r="22">
      <c r="A22" s="21" t="n"/>
      <c r="B22" s="21" t="n"/>
      <c r="C22" s="21" t="n"/>
      <c r="D22" s="21" t="n"/>
      <c r="E22" s="21" t="n"/>
      <c r="F22" s="22" t="n"/>
      <c r="G22" s="23" t="n"/>
      <c r="H22" s="21" t="n"/>
      <c r="I22" s="21" t="n"/>
      <c r="J22" s="24">
        <f>IF($A22="","",IF($F22="","",$F22+IF($I22="",'Lists &amp; Settings'!$B$3,$I22)))</f>
        <v/>
      </c>
      <c r="K22" s="22" t="n"/>
      <c r="L22" s="25" t="n"/>
      <c r="M22" s="21" t="n"/>
      <c r="N22" s="21" t="n"/>
      <c r="O22" s="23" t="n"/>
      <c r="P22" s="21" t="n"/>
      <c r="Q22" s="21" t="n"/>
      <c r="R22" s="26">
        <f>IF($A22="","",IF($Q22="Yes","Canceled",IF($P22="Attended","Completed",IF($P22="No-Show","Follow-Up Needed",IF($K22&lt;&gt;"",IF($K22&lt;TODAY(),"Attendance Pending","Scheduled"),IF(AND($J22&lt;&gt;"",$J22&lt;TODAY()),"Overdue","Needs Scheduling"))))))</f>
        <v/>
      </c>
      <c r="S22" s="27">
        <f>IF($A22="","",IF(OR($R22="Completed",$R22="Canceled",$J22=""),"",$J22-TODAY()))</f>
        <v/>
      </c>
      <c r="T22" s="23" t="n"/>
      <c r="U22" s="22" t="n"/>
    </row>
    <row r="23">
      <c r="A23" s="21" t="n"/>
      <c r="B23" s="21" t="n"/>
      <c r="C23" s="21" t="n"/>
      <c r="D23" s="21" t="n"/>
      <c r="E23" s="21" t="n"/>
      <c r="F23" s="22" t="n"/>
      <c r="G23" s="23" t="n"/>
      <c r="H23" s="21" t="n"/>
      <c r="I23" s="21" t="n"/>
      <c r="J23" s="24">
        <f>IF($A23="","",IF($F23="","",$F23+IF($I23="",'Lists &amp; Settings'!$B$3,$I23)))</f>
        <v/>
      </c>
      <c r="K23" s="22" t="n"/>
      <c r="L23" s="25" t="n"/>
      <c r="M23" s="21" t="n"/>
      <c r="N23" s="21" t="n"/>
      <c r="O23" s="23" t="n"/>
      <c r="P23" s="21" t="n"/>
      <c r="Q23" s="21" t="n"/>
      <c r="R23" s="26">
        <f>IF($A23="","",IF($Q23="Yes","Canceled",IF($P23="Attended","Completed",IF($P23="No-Show","Follow-Up Needed",IF($K23&lt;&gt;"",IF($K23&lt;TODAY(),"Attendance Pending","Scheduled"),IF(AND($J23&lt;&gt;"",$J23&lt;TODAY()),"Overdue","Needs Scheduling"))))))</f>
        <v/>
      </c>
      <c r="S23" s="27">
        <f>IF($A23="","",IF(OR($R23="Completed",$R23="Canceled",$J23=""),"",$J23-TODAY()))</f>
        <v/>
      </c>
      <c r="T23" s="23" t="n"/>
      <c r="U23" s="22" t="n"/>
    </row>
    <row r="24">
      <c r="A24" s="21" t="n"/>
      <c r="B24" s="21" t="n"/>
      <c r="C24" s="21" t="n"/>
      <c r="D24" s="21" t="n"/>
      <c r="E24" s="21" t="n"/>
      <c r="F24" s="22" t="n"/>
      <c r="G24" s="23" t="n"/>
      <c r="H24" s="21" t="n"/>
      <c r="I24" s="21" t="n"/>
      <c r="J24" s="24">
        <f>IF($A24="","",IF($F24="","",$F24+IF($I24="",'Lists &amp; Settings'!$B$3,$I24)))</f>
        <v/>
      </c>
      <c r="K24" s="22" t="n"/>
      <c r="L24" s="25" t="n"/>
      <c r="M24" s="21" t="n"/>
      <c r="N24" s="21" t="n"/>
      <c r="O24" s="23" t="n"/>
      <c r="P24" s="21" t="n"/>
      <c r="Q24" s="21" t="n"/>
      <c r="R24" s="26">
        <f>IF($A24="","",IF($Q24="Yes","Canceled",IF($P24="Attended","Completed",IF($P24="No-Show","Follow-Up Needed",IF($K24&lt;&gt;"",IF($K24&lt;TODAY(),"Attendance Pending","Scheduled"),IF(AND($J24&lt;&gt;"",$J24&lt;TODAY()),"Overdue","Needs Scheduling"))))))</f>
        <v/>
      </c>
      <c r="S24" s="27">
        <f>IF($A24="","",IF(OR($R24="Completed",$R24="Canceled",$J24=""),"",$J24-TODAY()))</f>
        <v/>
      </c>
      <c r="T24" s="23" t="n"/>
      <c r="U24" s="22" t="n"/>
    </row>
    <row r="25">
      <c r="A25" s="21" t="n"/>
      <c r="B25" s="21" t="n"/>
      <c r="C25" s="21" t="n"/>
      <c r="D25" s="21" t="n"/>
      <c r="E25" s="21" t="n"/>
      <c r="F25" s="22" t="n"/>
      <c r="G25" s="23" t="n"/>
      <c r="H25" s="21" t="n"/>
      <c r="I25" s="21" t="n"/>
      <c r="J25" s="24">
        <f>IF($A25="","",IF($F25="","",$F25+IF($I25="",'Lists &amp; Settings'!$B$3,$I25)))</f>
        <v/>
      </c>
      <c r="K25" s="22" t="n"/>
      <c r="L25" s="25" t="n"/>
      <c r="M25" s="21" t="n"/>
      <c r="N25" s="21" t="n"/>
      <c r="O25" s="23" t="n"/>
      <c r="P25" s="21" t="n"/>
      <c r="Q25" s="21" t="n"/>
      <c r="R25" s="26">
        <f>IF($A25="","",IF($Q25="Yes","Canceled",IF($P25="Attended","Completed",IF($P25="No-Show","Follow-Up Needed",IF($K25&lt;&gt;"",IF($K25&lt;TODAY(),"Attendance Pending","Scheduled"),IF(AND($J25&lt;&gt;"",$J25&lt;TODAY()),"Overdue","Needs Scheduling"))))))</f>
        <v/>
      </c>
      <c r="S25" s="27">
        <f>IF($A25="","",IF(OR($R25="Completed",$R25="Canceled",$J25=""),"",$J25-TODAY()))</f>
        <v/>
      </c>
      <c r="T25" s="23" t="n"/>
      <c r="U25" s="22" t="n"/>
    </row>
    <row r="26">
      <c r="A26" s="21" t="n"/>
      <c r="B26" s="21" t="n"/>
      <c r="C26" s="21" t="n"/>
      <c r="D26" s="21" t="n"/>
      <c r="E26" s="21" t="n"/>
      <c r="F26" s="22" t="n"/>
      <c r="G26" s="23" t="n"/>
      <c r="H26" s="21" t="n"/>
      <c r="I26" s="21" t="n"/>
      <c r="J26" s="24">
        <f>IF($A26="","",IF($F26="","",$F26+IF($I26="",'Lists &amp; Settings'!$B$3,$I26)))</f>
        <v/>
      </c>
      <c r="K26" s="22" t="n"/>
      <c r="L26" s="25" t="n"/>
      <c r="M26" s="21" t="n"/>
      <c r="N26" s="21" t="n"/>
      <c r="O26" s="23" t="n"/>
      <c r="P26" s="21" t="n"/>
      <c r="Q26" s="21" t="n"/>
      <c r="R26" s="26">
        <f>IF($A26="","",IF($Q26="Yes","Canceled",IF($P26="Attended","Completed",IF($P26="No-Show","Follow-Up Needed",IF($K26&lt;&gt;"",IF($K26&lt;TODAY(),"Attendance Pending","Scheduled"),IF(AND($J26&lt;&gt;"",$J26&lt;TODAY()),"Overdue","Needs Scheduling"))))))</f>
        <v/>
      </c>
      <c r="S26" s="27">
        <f>IF($A26="","",IF(OR($R26="Completed",$R26="Canceled",$J26=""),"",$J26-TODAY()))</f>
        <v/>
      </c>
      <c r="T26" s="23" t="n"/>
      <c r="U26" s="22" t="n"/>
    </row>
    <row r="27">
      <c r="A27" s="21" t="n"/>
      <c r="B27" s="21" t="n"/>
      <c r="C27" s="21" t="n"/>
      <c r="D27" s="21" t="n"/>
      <c r="E27" s="21" t="n"/>
      <c r="F27" s="22" t="n"/>
      <c r="G27" s="23" t="n"/>
      <c r="H27" s="21" t="n"/>
      <c r="I27" s="21" t="n"/>
      <c r="J27" s="24">
        <f>IF($A27="","",IF($F27="","",$F27+IF($I27="",'Lists &amp; Settings'!$B$3,$I27)))</f>
        <v/>
      </c>
      <c r="K27" s="22" t="n"/>
      <c r="L27" s="25" t="n"/>
      <c r="M27" s="21" t="n"/>
      <c r="N27" s="21" t="n"/>
      <c r="O27" s="23" t="n"/>
      <c r="P27" s="21" t="n"/>
      <c r="Q27" s="21" t="n"/>
      <c r="R27" s="26">
        <f>IF($A27="","",IF($Q27="Yes","Canceled",IF($P27="Attended","Completed",IF($P27="No-Show","Follow-Up Needed",IF($K27&lt;&gt;"",IF($K27&lt;TODAY(),"Attendance Pending","Scheduled"),IF(AND($J27&lt;&gt;"",$J27&lt;TODAY()),"Overdue","Needs Scheduling"))))))</f>
        <v/>
      </c>
      <c r="S27" s="27">
        <f>IF($A27="","",IF(OR($R27="Completed",$R27="Canceled",$J27=""),"",$J27-TODAY()))</f>
        <v/>
      </c>
      <c r="T27" s="23" t="n"/>
      <c r="U27" s="22" t="n"/>
    </row>
    <row r="28">
      <c r="A28" s="21" t="n"/>
      <c r="B28" s="21" t="n"/>
      <c r="C28" s="21" t="n"/>
      <c r="D28" s="21" t="n"/>
      <c r="E28" s="21" t="n"/>
      <c r="F28" s="22" t="n"/>
      <c r="G28" s="23" t="n"/>
      <c r="H28" s="21" t="n"/>
      <c r="I28" s="21" t="n"/>
      <c r="J28" s="24">
        <f>IF($A28="","",IF($F28="","",$F28+IF($I28="",'Lists &amp; Settings'!$B$3,$I28)))</f>
        <v/>
      </c>
      <c r="K28" s="22" t="n"/>
      <c r="L28" s="25" t="n"/>
      <c r="M28" s="21" t="n"/>
      <c r="N28" s="21" t="n"/>
      <c r="O28" s="23" t="n"/>
      <c r="P28" s="21" t="n"/>
      <c r="Q28" s="21" t="n"/>
      <c r="R28" s="26">
        <f>IF($A28="","",IF($Q28="Yes","Canceled",IF($P28="Attended","Completed",IF($P28="No-Show","Follow-Up Needed",IF($K28&lt;&gt;"",IF($K28&lt;TODAY(),"Attendance Pending","Scheduled"),IF(AND($J28&lt;&gt;"",$J28&lt;TODAY()),"Overdue","Needs Scheduling"))))))</f>
        <v/>
      </c>
      <c r="S28" s="27">
        <f>IF($A28="","",IF(OR($R28="Completed",$R28="Canceled",$J28=""),"",$J28-TODAY()))</f>
        <v/>
      </c>
      <c r="T28" s="23" t="n"/>
      <c r="U28" s="22" t="n"/>
    </row>
    <row r="29">
      <c r="A29" s="21" t="n"/>
      <c r="B29" s="21" t="n"/>
      <c r="C29" s="21" t="n"/>
      <c r="D29" s="21" t="n"/>
      <c r="E29" s="21" t="n"/>
      <c r="F29" s="22" t="n"/>
      <c r="G29" s="23" t="n"/>
      <c r="H29" s="21" t="n"/>
      <c r="I29" s="21" t="n"/>
      <c r="J29" s="24">
        <f>IF($A29="","",IF($F29="","",$F29+IF($I29="",'Lists &amp; Settings'!$B$3,$I29)))</f>
        <v/>
      </c>
      <c r="K29" s="22" t="n"/>
      <c r="L29" s="25" t="n"/>
      <c r="M29" s="21" t="n"/>
      <c r="N29" s="21" t="n"/>
      <c r="O29" s="23" t="n"/>
      <c r="P29" s="21" t="n"/>
      <c r="Q29" s="21" t="n"/>
      <c r="R29" s="26">
        <f>IF($A29="","",IF($Q29="Yes","Canceled",IF($P29="Attended","Completed",IF($P29="No-Show","Follow-Up Needed",IF($K29&lt;&gt;"",IF($K29&lt;TODAY(),"Attendance Pending","Scheduled"),IF(AND($J29&lt;&gt;"",$J29&lt;TODAY()),"Overdue","Needs Scheduling"))))))</f>
        <v/>
      </c>
      <c r="S29" s="27">
        <f>IF($A29="","",IF(OR($R29="Completed",$R29="Canceled",$J29=""),"",$J29-TODAY()))</f>
        <v/>
      </c>
      <c r="T29" s="23" t="n"/>
      <c r="U29" s="22" t="n"/>
    </row>
    <row r="30">
      <c r="A30" s="21" t="n"/>
      <c r="B30" s="21" t="n"/>
      <c r="C30" s="21" t="n"/>
      <c r="D30" s="21" t="n"/>
      <c r="E30" s="21" t="n"/>
      <c r="F30" s="22" t="n"/>
      <c r="G30" s="23" t="n"/>
      <c r="H30" s="21" t="n"/>
      <c r="I30" s="21" t="n"/>
      <c r="J30" s="24">
        <f>IF($A30="","",IF($F30="","",$F30+IF($I30="",'Lists &amp; Settings'!$B$3,$I30)))</f>
        <v/>
      </c>
      <c r="K30" s="22" t="n"/>
      <c r="L30" s="25" t="n"/>
      <c r="M30" s="21" t="n"/>
      <c r="N30" s="21" t="n"/>
      <c r="O30" s="23" t="n"/>
      <c r="P30" s="21" t="n"/>
      <c r="Q30" s="21" t="n"/>
      <c r="R30" s="26">
        <f>IF($A30="","",IF($Q30="Yes","Canceled",IF($P30="Attended","Completed",IF($P30="No-Show","Follow-Up Needed",IF($K30&lt;&gt;"",IF($K30&lt;TODAY(),"Attendance Pending","Scheduled"),IF(AND($J30&lt;&gt;"",$J30&lt;TODAY()),"Overdue","Needs Scheduling"))))))</f>
        <v/>
      </c>
      <c r="S30" s="27">
        <f>IF($A30="","",IF(OR($R30="Completed",$R30="Canceled",$J30=""),"",$J30-TODAY()))</f>
        <v/>
      </c>
      <c r="T30" s="23" t="n"/>
      <c r="U30" s="22" t="n"/>
    </row>
    <row r="31">
      <c r="A31" s="21" t="n"/>
      <c r="B31" s="21" t="n"/>
      <c r="C31" s="21" t="n"/>
      <c r="D31" s="21" t="n"/>
      <c r="E31" s="21" t="n"/>
      <c r="F31" s="22" t="n"/>
      <c r="G31" s="23" t="n"/>
      <c r="H31" s="21" t="n"/>
      <c r="I31" s="21" t="n"/>
      <c r="J31" s="24">
        <f>IF($A31="","",IF($F31="","",$F31+IF($I31="",'Lists &amp; Settings'!$B$3,$I31)))</f>
        <v/>
      </c>
      <c r="K31" s="22" t="n"/>
      <c r="L31" s="25" t="n"/>
      <c r="M31" s="21" t="n"/>
      <c r="N31" s="21" t="n"/>
      <c r="O31" s="23" t="n"/>
      <c r="P31" s="21" t="n"/>
      <c r="Q31" s="21" t="n"/>
      <c r="R31" s="26">
        <f>IF($A31="","",IF($Q31="Yes","Canceled",IF($P31="Attended","Completed",IF($P31="No-Show","Follow-Up Needed",IF($K31&lt;&gt;"",IF($K31&lt;TODAY(),"Attendance Pending","Scheduled"),IF(AND($J31&lt;&gt;"",$J31&lt;TODAY()),"Overdue","Needs Scheduling"))))))</f>
        <v/>
      </c>
      <c r="S31" s="27">
        <f>IF($A31="","",IF(OR($R31="Completed",$R31="Canceled",$J31=""),"",$J31-TODAY()))</f>
        <v/>
      </c>
      <c r="T31" s="23" t="n"/>
      <c r="U31" s="22" t="n"/>
    </row>
    <row r="32">
      <c r="A32" s="21" t="n"/>
      <c r="B32" s="21" t="n"/>
      <c r="C32" s="21" t="n"/>
      <c r="D32" s="21" t="n"/>
      <c r="E32" s="21" t="n"/>
      <c r="F32" s="22" t="n"/>
      <c r="G32" s="23" t="n"/>
      <c r="H32" s="21" t="n"/>
      <c r="I32" s="21" t="n"/>
      <c r="J32" s="24">
        <f>IF($A32="","",IF($F32="","",$F32+IF($I32="",'Lists &amp; Settings'!$B$3,$I32)))</f>
        <v/>
      </c>
      <c r="K32" s="22" t="n"/>
      <c r="L32" s="25" t="n"/>
      <c r="M32" s="21" t="n"/>
      <c r="N32" s="21" t="n"/>
      <c r="O32" s="23" t="n"/>
      <c r="P32" s="21" t="n"/>
      <c r="Q32" s="21" t="n"/>
      <c r="R32" s="26">
        <f>IF($A32="","",IF($Q32="Yes","Canceled",IF($P32="Attended","Completed",IF($P32="No-Show","Follow-Up Needed",IF($K32&lt;&gt;"",IF($K32&lt;TODAY(),"Attendance Pending","Scheduled"),IF(AND($J32&lt;&gt;"",$J32&lt;TODAY()),"Overdue","Needs Scheduling"))))))</f>
        <v/>
      </c>
      <c r="S32" s="27">
        <f>IF($A32="","",IF(OR($R32="Completed",$R32="Canceled",$J32=""),"",$J32-TODAY()))</f>
        <v/>
      </c>
      <c r="T32" s="23" t="n"/>
      <c r="U32" s="22" t="n"/>
    </row>
    <row r="33">
      <c r="A33" s="21" t="n"/>
      <c r="B33" s="21" t="n"/>
      <c r="C33" s="21" t="n"/>
      <c r="D33" s="21" t="n"/>
      <c r="E33" s="21" t="n"/>
      <c r="F33" s="22" t="n"/>
      <c r="G33" s="23" t="n"/>
      <c r="H33" s="21" t="n"/>
      <c r="I33" s="21" t="n"/>
      <c r="J33" s="24">
        <f>IF($A33="","",IF($F33="","",$F33+IF($I33="",'Lists &amp; Settings'!$B$3,$I33)))</f>
        <v/>
      </c>
      <c r="K33" s="22" t="n"/>
      <c r="L33" s="25" t="n"/>
      <c r="M33" s="21" t="n"/>
      <c r="N33" s="21" t="n"/>
      <c r="O33" s="23" t="n"/>
      <c r="P33" s="21" t="n"/>
      <c r="Q33" s="21" t="n"/>
      <c r="R33" s="26">
        <f>IF($A33="","",IF($Q33="Yes","Canceled",IF($P33="Attended","Completed",IF($P33="No-Show","Follow-Up Needed",IF($K33&lt;&gt;"",IF($K33&lt;TODAY(),"Attendance Pending","Scheduled"),IF(AND($J33&lt;&gt;"",$J33&lt;TODAY()),"Overdue","Needs Scheduling"))))))</f>
        <v/>
      </c>
      <c r="S33" s="27">
        <f>IF($A33="","",IF(OR($R33="Completed",$R33="Canceled",$J33=""),"",$J33-TODAY()))</f>
        <v/>
      </c>
      <c r="T33" s="23" t="n"/>
      <c r="U33" s="22" t="n"/>
    </row>
    <row r="34">
      <c r="A34" s="21" t="n"/>
      <c r="B34" s="21" t="n"/>
      <c r="C34" s="21" t="n"/>
      <c r="D34" s="21" t="n"/>
      <c r="E34" s="21" t="n"/>
      <c r="F34" s="22" t="n"/>
      <c r="G34" s="23" t="n"/>
      <c r="H34" s="21" t="n"/>
      <c r="I34" s="21" t="n"/>
      <c r="J34" s="24">
        <f>IF($A34="","",IF($F34="","",$F34+IF($I34="",'Lists &amp; Settings'!$B$3,$I34)))</f>
        <v/>
      </c>
      <c r="K34" s="22" t="n"/>
      <c r="L34" s="25" t="n"/>
      <c r="M34" s="21" t="n"/>
      <c r="N34" s="21" t="n"/>
      <c r="O34" s="23" t="n"/>
      <c r="P34" s="21" t="n"/>
      <c r="Q34" s="21" t="n"/>
      <c r="R34" s="26">
        <f>IF($A34="","",IF($Q34="Yes","Canceled",IF($P34="Attended","Completed",IF($P34="No-Show","Follow-Up Needed",IF($K34&lt;&gt;"",IF($K34&lt;TODAY(),"Attendance Pending","Scheduled"),IF(AND($J34&lt;&gt;"",$J34&lt;TODAY()),"Overdue","Needs Scheduling"))))))</f>
        <v/>
      </c>
      <c r="S34" s="27">
        <f>IF($A34="","",IF(OR($R34="Completed",$R34="Canceled",$J34=""),"",$J34-TODAY()))</f>
        <v/>
      </c>
      <c r="T34" s="23" t="n"/>
      <c r="U34" s="22" t="n"/>
    </row>
    <row r="35">
      <c r="A35" s="21" t="n"/>
      <c r="B35" s="21" t="n"/>
      <c r="C35" s="21" t="n"/>
      <c r="D35" s="21" t="n"/>
      <c r="E35" s="21" t="n"/>
      <c r="F35" s="22" t="n"/>
      <c r="G35" s="23" t="n"/>
      <c r="H35" s="21" t="n"/>
      <c r="I35" s="21" t="n"/>
      <c r="J35" s="24">
        <f>IF($A35="","",IF($F35="","",$F35+IF($I35="",'Lists &amp; Settings'!$B$3,$I35)))</f>
        <v/>
      </c>
      <c r="K35" s="22" t="n"/>
      <c r="L35" s="25" t="n"/>
      <c r="M35" s="21" t="n"/>
      <c r="N35" s="21" t="n"/>
      <c r="O35" s="23" t="n"/>
      <c r="P35" s="21" t="n"/>
      <c r="Q35" s="21" t="n"/>
      <c r="R35" s="26">
        <f>IF($A35="","",IF($Q35="Yes","Canceled",IF($P35="Attended","Completed",IF($P35="No-Show","Follow-Up Needed",IF($K35&lt;&gt;"",IF($K35&lt;TODAY(),"Attendance Pending","Scheduled"),IF(AND($J35&lt;&gt;"",$J35&lt;TODAY()),"Overdue","Needs Scheduling"))))))</f>
        <v/>
      </c>
      <c r="S35" s="27">
        <f>IF($A35="","",IF(OR($R35="Completed",$R35="Canceled",$J35=""),"",$J35-TODAY()))</f>
        <v/>
      </c>
      <c r="T35" s="23" t="n"/>
      <c r="U35" s="22" t="n"/>
    </row>
    <row r="36">
      <c r="A36" s="21" t="n"/>
      <c r="B36" s="21" t="n"/>
      <c r="C36" s="21" t="n"/>
      <c r="D36" s="21" t="n"/>
      <c r="E36" s="21" t="n"/>
      <c r="F36" s="22" t="n"/>
      <c r="G36" s="23" t="n"/>
      <c r="H36" s="21" t="n"/>
      <c r="I36" s="21" t="n"/>
      <c r="J36" s="24">
        <f>IF($A36="","",IF($F36="","",$F36+IF($I36="",'Lists &amp; Settings'!$B$3,$I36)))</f>
        <v/>
      </c>
      <c r="K36" s="22" t="n"/>
      <c r="L36" s="25" t="n"/>
      <c r="M36" s="21" t="n"/>
      <c r="N36" s="21" t="n"/>
      <c r="O36" s="23" t="n"/>
      <c r="P36" s="21" t="n"/>
      <c r="Q36" s="21" t="n"/>
      <c r="R36" s="26">
        <f>IF($A36="","",IF($Q36="Yes","Canceled",IF($P36="Attended","Completed",IF($P36="No-Show","Follow-Up Needed",IF($K36&lt;&gt;"",IF($K36&lt;TODAY(),"Attendance Pending","Scheduled"),IF(AND($J36&lt;&gt;"",$J36&lt;TODAY()),"Overdue","Needs Scheduling"))))))</f>
        <v/>
      </c>
      <c r="S36" s="27">
        <f>IF($A36="","",IF(OR($R36="Completed",$R36="Canceled",$J36=""),"",$J36-TODAY()))</f>
        <v/>
      </c>
      <c r="T36" s="23" t="n"/>
      <c r="U36" s="22" t="n"/>
    </row>
    <row r="37">
      <c r="A37" s="21" t="n"/>
      <c r="B37" s="21" t="n"/>
      <c r="C37" s="21" t="n"/>
      <c r="D37" s="21" t="n"/>
      <c r="E37" s="21" t="n"/>
      <c r="F37" s="22" t="n"/>
      <c r="G37" s="23" t="n"/>
      <c r="H37" s="21" t="n"/>
      <c r="I37" s="21" t="n"/>
      <c r="J37" s="24">
        <f>IF($A37="","",IF($F37="","",$F37+IF($I37="",'Lists &amp; Settings'!$B$3,$I37)))</f>
        <v/>
      </c>
      <c r="K37" s="22" t="n"/>
      <c r="L37" s="25" t="n"/>
      <c r="M37" s="21" t="n"/>
      <c r="N37" s="21" t="n"/>
      <c r="O37" s="23" t="n"/>
      <c r="P37" s="21" t="n"/>
      <c r="Q37" s="21" t="n"/>
      <c r="R37" s="26">
        <f>IF($A37="","",IF($Q37="Yes","Canceled",IF($P37="Attended","Completed",IF($P37="No-Show","Follow-Up Needed",IF($K37&lt;&gt;"",IF($K37&lt;TODAY(),"Attendance Pending","Scheduled"),IF(AND($J37&lt;&gt;"",$J37&lt;TODAY()),"Overdue","Needs Scheduling"))))))</f>
        <v/>
      </c>
      <c r="S37" s="27">
        <f>IF($A37="","",IF(OR($R37="Completed",$R37="Canceled",$J37=""),"",$J37-TODAY()))</f>
        <v/>
      </c>
      <c r="T37" s="23" t="n"/>
      <c r="U37" s="22" t="n"/>
    </row>
    <row r="38">
      <c r="A38" s="21" t="n"/>
      <c r="B38" s="21" t="n"/>
      <c r="C38" s="21" t="n"/>
      <c r="D38" s="21" t="n"/>
      <c r="E38" s="21" t="n"/>
      <c r="F38" s="22" t="n"/>
      <c r="G38" s="23" t="n"/>
      <c r="H38" s="21" t="n"/>
      <c r="I38" s="21" t="n"/>
      <c r="J38" s="24">
        <f>IF($A38="","",IF($F38="","",$F38+IF($I38="",'Lists &amp; Settings'!$B$3,$I38)))</f>
        <v/>
      </c>
      <c r="K38" s="22" t="n"/>
      <c r="L38" s="25" t="n"/>
      <c r="M38" s="21" t="n"/>
      <c r="N38" s="21" t="n"/>
      <c r="O38" s="23" t="n"/>
      <c r="P38" s="21" t="n"/>
      <c r="Q38" s="21" t="n"/>
      <c r="R38" s="26">
        <f>IF($A38="","",IF($Q38="Yes","Canceled",IF($P38="Attended","Completed",IF($P38="No-Show","Follow-Up Needed",IF($K38&lt;&gt;"",IF($K38&lt;TODAY(),"Attendance Pending","Scheduled"),IF(AND($J38&lt;&gt;"",$J38&lt;TODAY()),"Overdue","Needs Scheduling"))))))</f>
        <v/>
      </c>
      <c r="S38" s="27">
        <f>IF($A38="","",IF(OR($R38="Completed",$R38="Canceled",$J38=""),"",$J38-TODAY()))</f>
        <v/>
      </c>
      <c r="T38" s="23" t="n"/>
      <c r="U38" s="22" t="n"/>
    </row>
    <row r="39">
      <c r="A39" s="21" t="n"/>
      <c r="B39" s="21" t="n"/>
      <c r="C39" s="21" t="n"/>
      <c r="D39" s="21" t="n"/>
      <c r="E39" s="21" t="n"/>
      <c r="F39" s="22" t="n"/>
      <c r="G39" s="23" t="n"/>
      <c r="H39" s="21" t="n"/>
      <c r="I39" s="21" t="n"/>
      <c r="J39" s="24">
        <f>IF($A39="","",IF($F39="","",$F39+IF($I39="",'Lists &amp; Settings'!$B$3,$I39)))</f>
        <v/>
      </c>
      <c r="K39" s="22" t="n"/>
      <c r="L39" s="25" t="n"/>
      <c r="M39" s="21" t="n"/>
      <c r="N39" s="21" t="n"/>
      <c r="O39" s="23" t="n"/>
      <c r="P39" s="21" t="n"/>
      <c r="Q39" s="21" t="n"/>
      <c r="R39" s="26">
        <f>IF($A39="","",IF($Q39="Yes","Canceled",IF($P39="Attended","Completed",IF($P39="No-Show","Follow-Up Needed",IF($K39&lt;&gt;"",IF($K39&lt;TODAY(),"Attendance Pending","Scheduled"),IF(AND($J39&lt;&gt;"",$J39&lt;TODAY()),"Overdue","Needs Scheduling"))))))</f>
        <v/>
      </c>
      <c r="S39" s="27">
        <f>IF($A39="","",IF(OR($R39="Completed",$R39="Canceled",$J39=""),"",$J39-TODAY()))</f>
        <v/>
      </c>
      <c r="T39" s="23" t="n"/>
      <c r="U39" s="22" t="n"/>
    </row>
    <row r="40">
      <c r="A40" s="21" t="n"/>
      <c r="B40" s="21" t="n"/>
      <c r="C40" s="21" t="n"/>
      <c r="D40" s="21" t="n"/>
      <c r="E40" s="21" t="n"/>
      <c r="F40" s="22" t="n"/>
      <c r="G40" s="23" t="n"/>
      <c r="H40" s="21" t="n"/>
      <c r="I40" s="21" t="n"/>
      <c r="J40" s="24">
        <f>IF($A40="","",IF($F40="","",$F40+IF($I40="",'Lists &amp; Settings'!$B$3,$I40)))</f>
        <v/>
      </c>
      <c r="K40" s="22" t="n"/>
      <c r="L40" s="25" t="n"/>
      <c r="M40" s="21" t="n"/>
      <c r="N40" s="21" t="n"/>
      <c r="O40" s="23" t="n"/>
      <c r="P40" s="21" t="n"/>
      <c r="Q40" s="21" t="n"/>
      <c r="R40" s="26">
        <f>IF($A40="","",IF($Q40="Yes","Canceled",IF($P40="Attended","Completed",IF($P40="No-Show","Follow-Up Needed",IF($K40&lt;&gt;"",IF($K40&lt;TODAY(),"Attendance Pending","Scheduled"),IF(AND($J40&lt;&gt;"",$J40&lt;TODAY()),"Overdue","Needs Scheduling"))))))</f>
        <v/>
      </c>
      <c r="S40" s="27">
        <f>IF($A40="","",IF(OR($R40="Completed",$R40="Canceled",$J40=""),"",$J40-TODAY()))</f>
        <v/>
      </c>
      <c r="T40" s="23" t="n"/>
      <c r="U40" s="22" t="n"/>
    </row>
    <row r="41">
      <c r="A41" s="21" t="n"/>
      <c r="B41" s="21" t="n"/>
      <c r="C41" s="21" t="n"/>
      <c r="D41" s="21" t="n"/>
      <c r="E41" s="21" t="n"/>
      <c r="F41" s="22" t="n"/>
      <c r="G41" s="23" t="n"/>
      <c r="H41" s="21" t="n"/>
      <c r="I41" s="21" t="n"/>
      <c r="J41" s="24">
        <f>IF($A41="","",IF($F41="","",$F41+IF($I41="",'Lists &amp; Settings'!$B$3,$I41)))</f>
        <v/>
      </c>
      <c r="K41" s="22" t="n"/>
      <c r="L41" s="25" t="n"/>
      <c r="M41" s="21" t="n"/>
      <c r="N41" s="21" t="n"/>
      <c r="O41" s="23" t="n"/>
      <c r="P41" s="21" t="n"/>
      <c r="Q41" s="21" t="n"/>
      <c r="R41" s="26">
        <f>IF($A41="","",IF($Q41="Yes","Canceled",IF($P41="Attended","Completed",IF($P41="No-Show","Follow-Up Needed",IF($K41&lt;&gt;"",IF($K41&lt;TODAY(),"Attendance Pending","Scheduled"),IF(AND($J41&lt;&gt;"",$J41&lt;TODAY()),"Overdue","Needs Scheduling"))))))</f>
        <v/>
      </c>
      <c r="S41" s="27">
        <f>IF($A41="","",IF(OR($R41="Completed",$R41="Canceled",$J41=""),"",$J41-TODAY()))</f>
        <v/>
      </c>
      <c r="T41" s="23" t="n"/>
      <c r="U41" s="22" t="n"/>
    </row>
    <row r="42">
      <c r="A42" s="21" t="n"/>
      <c r="B42" s="21" t="n"/>
      <c r="C42" s="21" t="n"/>
      <c r="D42" s="21" t="n"/>
      <c r="E42" s="21" t="n"/>
      <c r="F42" s="22" t="n"/>
      <c r="G42" s="23" t="n"/>
      <c r="H42" s="21" t="n"/>
      <c r="I42" s="21" t="n"/>
      <c r="J42" s="24">
        <f>IF($A42="","",IF($F42="","",$F42+IF($I42="",'Lists &amp; Settings'!$B$3,$I42)))</f>
        <v/>
      </c>
      <c r="K42" s="22" t="n"/>
      <c r="L42" s="25" t="n"/>
      <c r="M42" s="21" t="n"/>
      <c r="N42" s="21" t="n"/>
      <c r="O42" s="23" t="n"/>
      <c r="P42" s="21" t="n"/>
      <c r="Q42" s="21" t="n"/>
      <c r="R42" s="26">
        <f>IF($A42="","",IF($Q42="Yes","Canceled",IF($P42="Attended","Completed",IF($P42="No-Show","Follow-Up Needed",IF($K42&lt;&gt;"",IF($K42&lt;TODAY(),"Attendance Pending","Scheduled"),IF(AND($J42&lt;&gt;"",$J42&lt;TODAY()),"Overdue","Needs Scheduling"))))))</f>
        <v/>
      </c>
      <c r="S42" s="27">
        <f>IF($A42="","",IF(OR($R42="Completed",$R42="Canceled",$J42=""),"",$J42-TODAY()))</f>
        <v/>
      </c>
      <c r="T42" s="23" t="n"/>
      <c r="U42" s="22" t="n"/>
    </row>
    <row r="43">
      <c r="A43" s="21" t="n"/>
      <c r="B43" s="21" t="n"/>
      <c r="C43" s="21" t="n"/>
      <c r="D43" s="21" t="n"/>
      <c r="E43" s="21" t="n"/>
      <c r="F43" s="22" t="n"/>
      <c r="G43" s="23" t="n"/>
      <c r="H43" s="21" t="n"/>
      <c r="I43" s="21" t="n"/>
      <c r="J43" s="24">
        <f>IF($A43="","",IF($F43="","",$F43+IF($I43="",'Lists &amp; Settings'!$B$3,$I43)))</f>
        <v/>
      </c>
      <c r="K43" s="22" t="n"/>
      <c r="L43" s="25" t="n"/>
      <c r="M43" s="21" t="n"/>
      <c r="N43" s="21" t="n"/>
      <c r="O43" s="23" t="n"/>
      <c r="P43" s="21" t="n"/>
      <c r="Q43" s="21" t="n"/>
      <c r="R43" s="26">
        <f>IF($A43="","",IF($Q43="Yes","Canceled",IF($P43="Attended","Completed",IF($P43="No-Show","Follow-Up Needed",IF($K43&lt;&gt;"",IF($K43&lt;TODAY(),"Attendance Pending","Scheduled"),IF(AND($J43&lt;&gt;"",$J43&lt;TODAY()),"Overdue","Needs Scheduling"))))))</f>
        <v/>
      </c>
      <c r="S43" s="27">
        <f>IF($A43="","",IF(OR($R43="Completed",$R43="Canceled",$J43=""),"",$J43-TODAY()))</f>
        <v/>
      </c>
      <c r="T43" s="23" t="n"/>
      <c r="U43" s="22" t="n"/>
    </row>
    <row r="44">
      <c r="A44" s="21" t="n"/>
      <c r="B44" s="21" t="n"/>
      <c r="C44" s="21" t="n"/>
      <c r="D44" s="21" t="n"/>
      <c r="E44" s="21" t="n"/>
      <c r="F44" s="22" t="n"/>
      <c r="G44" s="23" t="n"/>
      <c r="H44" s="21" t="n"/>
      <c r="I44" s="21" t="n"/>
      <c r="J44" s="24">
        <f>IF($A44="","",IF($F44="","",$F44+IF($I44="",'Lists &amp; Settings'!$B$3,$I44)))</f>
        <v/>
      </c>
      <c r="K44" s="22" t="n"/>
      <c r="L44" s="25" t="n"/>
      <c r="M44" s="21" t="n"/>
      <c r="N44" s="21" t="n"/>
      <c r="O44" s="23" t="n"/>
      <c r="P44" s="21" t="n"/>
      <c r="Q44" s="21" t="n"/>
      <c r="R44" s="26">
        <f>IF($A44="","",IF($Q44="Yes","Canceled",IF($P44="Attended","Completed",IF($P44="No-Show","Follow-Up Needed",IF($K44&lt;&gt;"",IF($K44&lt;TODAY(),"Attendance Pending","Scheduled"),IF(AND($J44&lt;&gt;"",$J44&lt;TODAY()),"Overdue","Needs Scheduling"))))))</f>
        <v/>
      </c>
      <c r="S44" s="27">
        <f>IF($A44="","",IF(OR($R44="Completed",$R44="Canceled",$J44=""),"",$J44-TODAY()))</f>
        <v/>
      </c>
      <c r="T44" s="23" t="n"/>
      <c r="U44" s="22" t="n"/>
    </row>
    <row r="45">
      <c r="A45" s="21" t="n"/>
      <c r="B45" s="21" t="n"/>
      <c r="C45" s="21" t="n"/>
      <c r="D45" s="21" t="n"/>
      <c r="E45" s="21" t="n"/>
      <c r="F45" s="22" t="n"/>
      <c r="G45" s="23" t="n"/>
      <c r="H45" s="21" t="n"/>
      <c r="I45" s="21" t="n"/>
      <c r="J45" s="24">
        <f>IF($A45="","",IF($F45="","",$F45+IF($I45="",'Lists &amp; Settings'!$B$3,$I45)))</f>
        <v/>
      </c>
      <c r="K45" s="22" t="n"/>
      <c r="L45" s="25" t="n"/>
      <c r="M45" s="21" t="n"/>
      <c r="N45" s="21" t="n"/>
      <c r="O45" s="23" t="n"/>
      <c r="P45" s="21" t="n"/>
      <c r="Q45" s="21" t="n"/>
      <c r="R45" s="26">
        <f>IF($A45="","",IF($Q45="Yes","Canceled",IF($P45="Attended","Completed",IF($P45="No-Show","Follow-Up Needed",IF($K45&lt;&gt;"",IF($K45&lt;TODAY(),"Attendance Pending","Scheduled"),IF(AND($J45&lt;&gt;"",$J45&lt;TODAY()),"Overdue","Needs Scheduling"))))))</f>
        <v/>
      </c>
      <c r="S45" s="27">
        <f>IF($A45="","",IF(OR($R45="Completed",$R45="Canceled",$J45=""),"",$J45-TODAY()))</f>
        <v/>
      </c>
      <c r="T45" s="23" t="n"/>
      <c r="U45" s="22" t="n"/>
    </row>
    <row r="46">
      <c r="A46" s="21" t="n"/>
      <c r="B46" s="21" t="n"/>
      <c r="C46" s="21" t="n"/>
      <c r="D46" s="21" t="n"/>
      <c r="E46" s="21" t="n"/>
      <c r="F46" s="22" t="n"/>
      <c r="G46" s="23" t="n"/>
      <c r="H46" s="21" t="n"/>
      <c r="I46" s="21" t="n"/>
      <c r="J46" s="24">
        <f>IF($A46="","",IF($F46="","",$F46+IF($I46="",'Lists &amp; Settings'!$B$3,$I46)))</f>
        <v/>
      </c>
      <c r="K46" s="22" t="n"/>
      <c r="L46" s="25" t="n"/>
      <c r="M46" s="21" t="n"/>
      <c r="N46" s="21" t="n"/>
      <c r="O46" s="23" t="n"/>
      <c r="P46" s="21" t="n"/>
      <c r="Q46" s="21" t="n"/>
      <c r="R46" s="26">
        <f>IF($A46="","",IF($Q46="Yes","Canceled",IF($P46="Attended","Completed",IF($P46="No-Show","Follow-Up Needed",IF($K46&lt;&gt;"",IF($K46&lt;TODAY(),"Attendance Pending","Scheduled"),IF(AND($J46&lt;&gt;"",$J46&lt;TODAY()),"Overdue","Needs Scheduling"))))))</f>
        <v/>
      </c>
      <c r="S46" s="27">
        <f>IF($A46="","",IF(OR($R46="Completed",$R46="Canceled",$J46=""),"",$J46-TODAY()))</f>
        <v/>
      </c>
      <c r="T46" s="23" t="n"/>
      <c r="U46" s="22" t="n"/>
    </row>
    <row r="47">
      <c r="A47" s="21" t="n"/>
      <c r="B47" s="21" t="n"/>
      <c r="C47" s="21" t="n"/>
      <c r="D47" s="21" t="n"/>
      <c r="E47" s="21" t="n"/>
      <c r="F47" s="22" t="n"/>
      <c r="G47" s="23" t="n"/>
      <c r="H47" s="21" t="n"/>
      <c r="I47" s="21" t="n"/>
      <c r="J47" s="24">
        <f>IF($A47="","",IF($F47="","",$F47+IF($I47="",'Lists &amp; Settings'!$B$3,$I47)))</f>
        <v/>
      </c>
      <c r="K47" s="22" t="n"/>
      <c r="L47" s="25" t="n"/>
      <c r="M47" s="21" t="n"/>
      <c r="N47" s="21" t="n"/>
      <c r="O47" s="23" t="n"/>
      <c r="P47" s="21" t="n"/>
      <c r="Q47" s="21" t="n"/>
      <c r="R47" s="26">
        <f>IF($A47="","",IF($Q47="Yes","Canceled",IF($P47="Attended","Completed",IF($P47="No-Show","Follow-Up Needed",IF($K47&lt;&gt;"",IF($K47&lt;TODAY(),"Attendance Pending","Scheduled"),IF(AND($J47&lt;&gt;"",$J47&lt;TODAY()),"Overdue","Needs Scheduling"))))))</f>
        <v/>
      </c>
      <c r="S47" s="27">
        <f>IF($A47="","",IF(OR($R47="Completed",$R47="Canceled",$J47=""),"",$J47-TODAY()))</f>
        <v/>
      </c>
      <c r="T47" s="23" t="n"/>
      <c r="U47" s="22" t="n"/>
    </row>
    <row r="48">
      <c r="A48" s="21" t="n"/>
      <c r="B48" s="21" t="n"/>
      <c r="C48" s="21" t="n"/>
      <c r="D48" s="21" t="n"/>
      <c r="E48" s="21" t="n"/>
      <c r="F48" s="22" t="n"/>
      <c r="G48" s="23" t="n"/>
      <c r="H48" s="21" t="n"/>
      <c r="I48" s="21" t="n"/>
      <c r="J48" s="24">
        <f>IF($A48="","",IF($F48="","",$F48+IF($I48="",'Lists &amp; Settings'!$B$3,$I48)))</f>
        <v/>
      </c>
      <c r="K48" s="22" t="n"/>
      <c r="L48" s="25" t="n"/>
      <c r="M48" s="21" t="n"/>
      <c r="N48" s="21" t="n"/>
      <c r="O48" s="23" t="n"/>
      <c r="P48" s="21" t="n"/>
      <c r="Q48" s="21" t="n"/>
      <c r="R48" s="26">
        <f>IF($A48="","",IF($Q48="Yes","Canceled",IF($P48="Attended","Completed",IF($P48="No-Show","Follow-Up Needed",IF($K48&lt;&gt;"",IF($K48&lt;TODAY(),"Attendance Pending","Scheduled"),IF(AND($J48&lt;&gt;"",$J48&lt;TODAY()),"Overdue","Needs Scheduling"))))))</f>
        <v/>
      </c>
      <c r="S48" s="27">
        <f>IF($A48="","",IF(OR($R48="Completed",$R48="Canceled",$J48=""),"",$J48-TODAY()))</f>
        <v/>
      </c>
      <c r="T48" s="23" t="n"/>
      <c r="U48" s="22" t="n"/>
    </row>
    <row r="49">
      <c r="A49" s="21" t="n"/>
      <c r="B49" s="21" t="n"/>
      <c r="C49" s="21" t="n"/>
      <c r="D49" s="21" t="n"/>
      <c r="E49" s="21" t="n"/>
      <c r="F49" s="22" t="n"/>
      <c r="G49" s="23" t="n"/>
      <c r="H49" s="21" t="n"/>
      <c r="I49" s="21" t="n"/>
      <c r="J49" s="24">
        <f>IF($A49="","",IF($F49="","",$F49+IF($I49="",'Lists &amp; Settings'!$B$3,$I49)))</f>
        <v/>
      </c>
      <c r="K49" s="22" t="n"/>
      <c r="L49" s="25" t="n"/>
      <c r="M49" s="21" t="n"/>
      <c r="N49" s="21" t="n"/>
      <c r="O49" s="23" t="n"/>
      <c r="P49" s="21" t="n"/>
      <c r="Q49" s="21" t="n"/>
      <c r="R49" s="26">
        <f>IF($A49="","",IF($Q49="Yes","Canceled",IF($P49="Attended","Completed",IF($P49="No-Show","Follow-Up Needed",IF($K49&lt;&gt;"",IF($K49&lt;TODAY(),"Attendance Pending","Scheduled"),IF(AND($J49&lt;&gt;"",$J49&lt;TODAY()),"Overdue","Needs Scheduling"))))))</f>
        <v/>
      </c>
      <c r="S49" s="27">
        <f>IF($A49="","",IF(OR($R49="Completed",$R49="Canceled",$J49=""),"",$J49-TODAY()))</f>
        <v/>
      </c>
      <c r="T49" s="23" t="n"/>
      <c r="U49" s="22" t="n"/>
    </row>
    <row r="50">
      <c r="A50" s="21" t="n"/>
      <c r="B50" s="21" t="n"/>
      <c r="C50" s="21" t="n"/>
      <c r="D50" s="21" t="n"/>
      <c r="E50" s="21" t="n"/>
      <c r="F50" s="22" t="n"/>
      <c r="G50" s="23" t="n"/>
      <c r="H50" s="21" t="n"/>
      <c r="I50" s="21" t="n"/>
      <c r="J50" s="24">
        <f>IF($A50="","",IF($F50="","",$F50+IF($I50="",'Lists &amp; Settings'!$B$3,$I50)))</f>
        <v/>
      </c>
      <c r="K50" s="22" t="n"/>
      <c r="L50" s="25" t="n"/>
      <c r="M50" s="21" t="n"/>
      <c r="N50" s="21" t="n"/>
      <c r="O50" s="23" t="n"/>
      <c r="P50" s="21" t="n"/>
      <c r="Q50" s="21" t="n"/>
      <c r="R50" s="26">
        <f>IF($A50="","",IF($Q50="Yes","Canceled",IF($P50="Attended","Completed",IF($P50="No-Show","Follow-Up Needed",IF($K50&lt;&gt;"",IF($K50&lt;TODAY(),"Attendance Pending","Scheduled"),IF(AND($J50&lt;&gt;"",$J50&lt;TODAY()),"Overdue","Needs Scheduling"))))))</f>
        <v/>
      </c>
      <c r="S50" s="27">
        <f>IF($A50="","",IF(OR($R50="Completed",$R50="Canceled",$J50=""),"",$J50-TODAY()))</f>
        <v/>
      </c>
      <c r="T50" s="23" t="n"/>
      <c r="U50" s="22" t="n"/>
    </row>
    <row r="51">
      <c r="A51" s="21" t="n"/>
      <c r="B51" s="21" t="n"/>
      <c r="C51" s="21" t="n"/>
      <c r="D51" s="21" t="n"/>
      <c r="E51" s="21" t="n"/>
      <c r="F51" s="22" t="n"/>
      <c r="G51" s="23" t="n"/>
      <c r="H51" s="21" t="n"/>
      <c r="I51" s="21" t="n"/>
      <c r="J51" s="24">
        <f>IF($A51="","",IF($F51="","",$F51+IF($I51="",'Lists &amp; Settings'!$B$3,$I51)))</f>
        <v/>
      </c>
      <c r="K51" s="22" t="n"/>
      <c r="L51" s="25" t="n"/>
      <c r="M51" s="21" t="n"/>
      <c r="N51" s="21" t="n"/>
      <c r="O51" s="23" t="n"/>
      <c r="P51" s="21" t="n"/>
      <c r="Q51" s="21" t="n"/>
      <c r="R51" s="26">
        <f>IF($A51="","",IF($Q51="Yes","Canceled",IF($P51="Attended","Completed",IF($P51="No-Show","Follow-Up Needed",IF($K51&lt;&gt;"",IF($K51&lt;TODAY(),"Attendance Pending","Scheduled"),IF(AND($J51&lt;&gt;"",$J51&lt;TODAY()),"Overdue","Needs Scheduling"))))))</f>
        <v/>
      </c>
      <c r="S51" s="27">
        <f>IF($A51="","",IF(OR($R51="Completed",$R51="Canceled",$J51=""),"",$J51-TODAY()))</f>
        <v/>
      </c>
      <c r="T51" s="23" t="n"/>
      <c r="U51" s="22" t="n"/>
    </row>
    <row r="52">
      <c r="A52" s="21" t="n"/>
      <c r="B52" s="21" t="n"/>
      <c r="C52" s="21" t="n"/>
      <c r="D52" s="21" t="n"/>
      <c r="E52" s="21" t="n"/>
      <c r="F52" s="22" t="n"/>
      <c r="G52" s="23" t="n"/>
      <c r="H52" s="21" t="n"/>
      <c r="I52" s="21" t="n"/>
      <c r="J52" s="24">
        <f>IF($A52="","",IF($F52="","",$F52+IF($I52="",'Lists &amp; Settings'!$B$3,$I52)))</f>
        <v/>
      </c>
      <c r="K52" s="22" t="n"/>
      <c r="L52" s="25" t="n"/>
      <c r="M52" s="21" t="n"/>
      <c r="N52" s="21" t="n"/>
      <c r="O52" s="23" t="n"/>
      <c r="P52" s="21" t="n"/>
      <c r="Q52" s="21" t="n"/>
      <c r="R52" s="26">
        <f>IF($A52="","",IF($Q52="Yes","Canceled",IF($P52="Attended","Completed",IF($P52="No-Show","Follow-Up Needed",IF($K52&lt;&gt;"",IF($K52&lt;TODAY(),"Attendance Pending","Scheduled"),IF(AND($J52&lt;&gt;"",$J52&lt;TODAY()),"Overdue","Needs Scheduling"))))))</f>
        <v/>
      </c>
      <c r="S52" s="27">
        <f>IF($A52="","",IF(OR($R52="Completed",$R52="Canceled",$J52=""),"",$J52-TODAY()))</f>
        <v/>
      </c>
      <c r="T52" s="23" t="n"/>
      <c r="U52" s="22" t="n"/>
    </row>
    <row r="53">
      <c r="A53" s="21" t="n"/>
      <c r="B53" s="21" t="n"/>
      <c r="C53" s="21" t="n"/>
      <c r="D53" s="21" t="n"/>
      <c r="E53" s="21" t="n"/>
      <c r="F53" s="22" t="n"/>
      <c r="G53" s="23" t="n"/>
      <c r="H53" s="21" t="n"/>
      <c r="I53" s="21" t="n"/>
      <c r="J53" s="24">
        <f>IF($A53="","",IF($F53="","",$F53+IF($I53="",'Lists &amp; Settings'!$B$3,$I53)))</f>
        <v/>
      </c>
      <c r="K53" s="22" t="n"/>
      <c r="L53" s="25" t="n"/>
      <c r="M53" s="21" t="n"/>
      <c r="N53" s="21" t="n"/>
      <c r="O53" s="23" t="n"/>
      <c r="P53" s="21" t="n"/>
      <c r="Q53" s="21" t="n"/>
      <c r="R53" s="26">
        <f>IF($A53="","",IF($Q53="Yes","Canceled",IF($P53="Attended","Completed",IF($P53="No-Show","Follow-Up Needed",IF($K53&lt;&gt;"",IF($K53&lt;TODAY(),"Attendance Pending","Scheduled"),IF(AND($J53&lt;&gt;"",$J53&lt;TODAY()),"Overdue","Needs Scheduling"))))))</f>
        <v/>
      </c>
      <c r="S53" s="27">
        <f>IF($A53="","",IF(OR($R53="Completed",$R53="Canceled",$J53=""),"",$J53-TODAY()))</f>
        <v/>
      </c>
      <c r="T53" s="23" t="n"/>
      <c r="U53" s="22" t="n"/>
    </row>
    <row r="54">
      <c r="A54" s="21" t="n"/>
      <c r="B54" s="21" t="n"/>
      <c r="C54" s="21" t="n"/>
      <c r="D54" s="21" t="n"/>
      <c r="E54" s="21" t="n"/>
      <c r="F54" s="22" t="n"/>
      <c r="G54" s="23" t="n"/>
      <c r="H54" s="21" t="n"/>
      <c r="I54" s="21" t="n"/>
      <c r="J54" s="24">
        <f>IF($A54="","",IF($F54="","",$F54+IF($I54="",'Lists &amp; Settings'!$B$3,$I54)))</f>
        <v/>
      </c>
      <c r="K54" s="22" t="n"/>
      <c r="L54" s="25" t="n"/>
      <c r="M54" s="21" t="n"/>
      <c r="N54" s="21" t="n"/>
      <c r="O54" s="23" t="n"/>
      <c r="P54" s="21" t="n"/>
      <c r="Q54" s="21" t="n"/>
      <c r="R54" s="26">
        <f>IF($A54="","",IF($Q54="Yes","Canceled",IF($P54="Attended","Completed",IF($P54="No-Show","Follow-Up Needed",IF($K54&lt;&gt;"",IF($K54&lt;TODAY(),"Attendance Pending","Scheduled"),IF(AND($J54&lt;&gt;"",$J54&lt;TODAY()),"Overdue","Needs Scheduling"))))))</f>
        <v/>
      </c>
      <c r="S54" s="27">
        <f>IF($A54="","",IF(OR($R54="Completed",$R54="Canceled",$J54=""),"",$J54-TODAY()))</f>
        <v/>
      </c>
      <c r="T54" s="23" t="n"/>
      <c r="U54" s="22" t="n"/>
    </row>
    <row r="55">
      <c r="A55" s="21" t="n"/>
      <c r="B55" s="21" t="n"/>
      <c r="C55" s="21" t="n"/>
      <c r="D55" s="21" t="n"/>
      <c r="E55" s="21" t="n"/>
      <c r="F55" s="22" t="n"/>
      <c r="G55" s="23" t="n"/>
      <c r="H55" s="21" t="n"/>
      <c r="I55" s="21" t="n"/>
      <c r="J55" s="24">
        <f>IF($A55="","",IF($F55="","",$F55+IF($I55="",'Lists &amp; Settings'!$B$3,$I55)))</f>
        <v/>
      </c>
      <c r="K55" s="22" t="n"/>
      <c r="L55" s="25" t="n"/>
      <c r="M55" s="21" t="n"/>
      <c r="N55" s="21" t="n"/>
      <c r="O55" s="23" t="n"/>
      <c r="P55" s="21" t="n"/>
      <c r="Q55" s="21" t="n"/>
      <c r="R55" s="26">
        <f>IF($A55="","",IF($Q55="Yes","Canceled",IF($P55="Attended","Completed",IF($P55="No-Show","Follow-Up Needed",IF($K55&lt;&gt;"",IF($K55&lt;TODAY(),"Attendance Pending","Scheduled"),IF(AND($J55&lt;&gt;"",$J55&lt;TODAY()),"Overdue","Needs Scheduling"))))))</f>
        <v/>
      </c>
      <c r="S55" s="27">
        <f>IF($A55="","",IF(OR($R55="Completed",$R55="Canceled",$J55=""),"",$J55-TODAY()))</f>
        <v/>
      </c>
      <c r="T55" s="23" t="n"/>
      <c r="U55" s="22" t="n"/>
    </row>
    <row r="56">
      <c r="A56" s="21" t="n"/>
      <c r="B56" s="21" t="n"/>
      <c r="C56" s="21" t="n"/>
      <c r="D56" s="21" t="n"/>
      <c r="E56" s="21" t="n"/>
      <c r="F56" s="22" t="n"/>
      <c r="G56" s="23" t="n"/>
      <c r="H56" s="21" t="n"/>
      <c r="I56" s="21" t="n"/>
      <c r="J56" s="24">
        <f>IF($A56="","",IF($F56="","",$F56+IF($I56="",'Lists &amp; Settings'!$B$3,$I56)))</f>
        <v/>
      </c>
      <c r="K56" s="22" t="n"/>
      <c r="L56" s="25" t="n"/>
      <c r="M56" s="21" t="n"/>
      <c r="N56" s="21" t="n"/>
      <c r="O56" s="23" t="n"/>
      <c r="P56" s="21" t="n"/>
      <c r="Q56" s="21" t="n"/>
      <c r="R56" s="26">
        <f>IF($A56="","",IF($Q56="Yes","Canceled",IF($P56="Attended","Completed",IF($P56="No-Show","Follow-Up Needed",IF($K56&lt;&gt;"",IF($K56&lt;TODAY(),"Attendance Pending","Scheduled"),IF(AND($J56&lt;&gt;"",$J56&lt;TODAY()),"Overdue","Needs Scheduling"))))))</f>
        <v/>
      </c>
      <c r="S56" s="27">
        <f>IF($A56="","",IF(OR($R56="Completed",$R56="Canceled",$J56=""),"",$J56-TODAY()))</f>
        <v/>
      </c>
      <c r="T56" s="23" t="n"/>
      <c r="U56" s="22" t="n"/>
    </row>
    <row r="57">
      <c r="A57" s="21" t="n"/>
      <c r="B57" s="21" t="n"/>
      <c r="C57" s="21" t="n"/>
      <c r="D57" s="21" t="n"/>
      <c r="E57" s="21" t="n"/>
      <c r="F57" s="22" t="n"/>
      <c r="G57" s="23" t="n"/>
      <c r="H57" s="21" t="n"/>
      <c r="I57" s="21" t="n"/>
      <c r="J57" s="24">
        <f>IF($A57="","",IF($F57="","",$F57+IF($I57="",'Lists &amp; Settings'!$B$3,$I57)))</f>
        <v/>
      </c>
      <c r="K57" s="22" t="n"/>
      <c r="L57" s="25" t="n"/>
      <c r="M57" s="21" t="n"/>
      <c r="N57" s="21" t="n"/>
      <c r="O57" s="23" t="n"/>
      <c r="P57" s="21" t="n"/>
      <c r="Q57" s="21" t="n"/>
      <c r="R57" s="26">
        <f>IF($A57="","",IF($Q57="Yes","Canceled",IF($P57="Attended","Completed",IF($P57="No-Show","Follow-Up Needed",IF($K57&lt;&gt;"",IF($K57&lt;TODAY(),"Attendance Pending","Scheduled"),IF(AND($J57&lt;&gt;"",$J57&lt;TODAY()),"Overdue","Needs Scheduling"))))))</f>
        <v/>
      </c>
      <c r="S57" s="27">
        <f>IF($A57="","",IF(OR($R57="Completed",$R57="Canceled",$J57=""),"",$J57-TODAY()))</f>
        <v/>
      </c>
      <c r="T57" s="23" t="n"/>
      <c r="U57" s="22" t="n"/>
    </row>
    <row r="58">
      <c r="A58" s="21" t="n"/>
      <c r="B58" s="21" t="n"/>
      <c r="C58" s="21" t="n"/>
      <c r="D58" s="21" t="n"/>
      <c r="E58" s="21" t="n"/>
      <c r="F58" s="22" t="n"/>
      <c r="G58" s="23" t="n"/>
      <c r="H58" s="21" t="n"/>
      <c r="I58" s="21" t="n"/>
      <c r="J58" s="24">
        <f>IF($A58="","",IF($F58="","",$F58+IF($I58="",'Lists &amp; Settings'!$B$3,$I58)))</f>
        <v/>
      </c>
      <c r="K58" s="22" t="n"/>
      <c r="L58" s="25" t="n"/>
      <c r="M58" s="21" t="n"/>
      <c r="N58" s="21" t="n"/>
      <c r="O58" s="23" t="n"/>
      <c r="P58" s="21" t="n"/>
      <c r="Q58" s="21" t="n"/>
      <c r="R58" s="26">
        <f>IF($A58="","",IF($Q58="Yes","Canceled",IF($P58="Attended","Completed",IF($P58="No-Show","Follow-Up Needed",IF($K58&lt;&gt;"",IF($K58&lt;TODAY(),"Attendance Pending","Scheduled"),IF(AND($J58&lt;&gt;"",$J58&lt;TODAY()),"Overdue","Needs Scheduling"))))))</f>
        <v/>
      </c>
      <c r="S58" s="27">
        <f>IF($A58="","",IF(OR($R58="Completed",$R58="Canceled",$J58=""),"",$J58-TODAY()))</f>
        <v/>
      </c>
      <c r="T58" s="23" t="n"/>
      <c r="U58" s="22" t="n"/>
    </row>
    <row r="59">
      <c r="A59" s="21" t="n"/>
      <c r="B59" s="21" t="n"/>
      <c r="C59" s="21" t="n"/>
      <c r="D59" s="21" t="n"/>
      <c r="E59" s="21" t="n"/>
      <c r="F59" s="22" t="n"/>
      <c r="G59" s="23" t="n"/>
      <c r="H59" s="21" t="n"/>
      <c r="I59" s="21" t="n"/>
      <c r="J59" s="24">
        <f>IF($A59="","",IF($F59="","",$F59+IF($I59="",'Lists &amp; Settings'!$B$3,$I59)))</f>
        <v/>
      </c>
      <c r="K59" s="22" t="n"/>
      <c r="L59" s="25" t="n"/>
      <c r="M59" s="21" t="n"/>
      <c r="N59" s="21" t="n"/>
      <c r="O59" s="23" t="n"/>
      <c r="P59" s="21" t="n"/>
      <c r="Q59" s="21" t="n"/>
      <c r="R59" s="26">
        <f>IF($A59="","",IF($Q59="Yes","Canceled",IF($P59="Attended","Completed",IF($P59="No-Show","Follow-Up Needed",IF($K59&lt;&gt;"",IF($K59&lt;TODAY(),"Attendance Pending","Scheduled"),IF(AND($J59&lt;&gt;"",$J59&lt;TODAY()),"Overdue","Needs Scheduling"))))))</f>
        <v/>
      </c>
      <c r="S59" s="27">
        <f>IF($A59="","",IF(OR($R59="Completed",$R59="Canceled",$J59=""),"",$J59-TODAY()))</f>
        <v/>
      </c>
      <c r="T59" s="23" t="n"/>
      <c r="U59" s="22" t="n"/>
    </row>
    <row r="60">
      <c r="A60" s="21" t="n"/>
      <c r="B60" s="21" t="n"/>
      <c r="C60" s="21" t="n"/>
      <c r="D60" s="21" t="n"/>
      <c r="E60" s="21" t="n"/>
      <c r="F60" s="22" t="n"/>
      <c r="G60" s="23" t="n"/>
      <c r="H60" s="21" t="n"/>
      <c r="I60" s="21" t="n"/>
      <c r="J60" s="24">
        <f>IF($A60="","",IF($F60="","",$F60+IF($I60="",'Lists &amp; Settings'!$B$3,$I60)))</f>
        <v/>
      </c>
      <c r="K60" s="22" t="n"/>
      <c r="L60" s="25" t="n"/>
      <c r="M60" s="21" t="n"/>
      <c r="N60" s="21" t="n"/>
      <c r="O60" s="23" t="n"/>
      <c r="P60" s="21" t="n"/>
      <c r="Q60" s="21" t="n"/>
      <c r="R60" s="26">
        <f>IF($A60="","",IF($Q60="Yes","Canceled",IF($P60="Attended","Completed",IF($P60="No-Show","Follow-Up Needed",IF($K60&lt;&gt;"",IF($K60&lt;TODAY(),"Attendance Pending","Scheduled"),IF(AND($J60&lt;&gt;"",$J60&lt;TODAY()),"Overdue","Needs Scheduling"))))))</f>
        <v/>
      </c>
      <c r="S60" s="27">
        <f>IF($A60="","",IF(OR($R60="Completed",$R60="Canceled",$J60=""),"",$J60-TODAY()))</f>
        <v/>
      </c>
      <c r="T60" s="23" t="n"/>
      <c r="U60" s="22" t="n"/>
    </row>
    <row r="61">
      <c r="A61" s="21" t="n"/>
      <c r="B61" s="21" t="n"/>
      <c r="C61" s="21" t="n"/>
      <c r="D61" s="21" t="n"/>
      <c r="E61" s="21" t="n"/>
      <c r="F61" s="22" t="n"/>
      <c r="G61" s="23" t="n"/>
      <c r="H61" s="21" t="n"/>
      <c r="I61" s="21" t="n"/>
      <c r="J61" s="24">
        <f>IF($A61="","",IF($F61="","",$F61+IF($I61="",'Lists &amp; Settings'!$B$3,$I61)))</f>
        <v/>
      </c>
      <c r="K61" s="22" t="n"/>
      <c r="L61" s="25" t="n"/>
      <c r="M61" s="21" t="n"/>
      <c r="N61" s="21" t="n"/>
      <c r="O61" s="23" t="n"/>
      <c r="P61" s="21" t="n"/>
      <c r="Q61" s="21" t="n"/>
      <c r="R61" s="26">
        <f>IF($A61="","",IF($Q61="Yes","Canceled",IF($P61="Attended","Completed",IF($P61="No-Show","Follow-Up Needed",IF($K61&lt;&gt;"",IF($K61&lt;TODAY(),"Attendance Pending","Scheduled"),IF(AND($J61&lt;&gt;"",$J61&lt;TODAY()),"Overdue","Needs Scheduling"))))))</f>
        <v/>
      </c>
      <c r="S61" s="27">
        <f>IF($A61="","",IF(OR($R61="Completed",$R61="Canceled",$J61=""),"",$J61-TODAY()))</f>
        <v/>
      </c>
      <c r="T61" s="23" t="n"/>
      <c r="U61" s="22" t="n"/>
    </row>
    <row r="62">
      <c r="A62" s="21" t="n"/>
      <c r="B62" s="21" t="n"/>
      <c r="C62" s="21" t="n"/>
      <c r="D62" s="21" t="n"/>
      <c r="E62" s="21" t="n"/>
      <c r="F62" s="22" t="n"/>
      <c r="G62" s="23" t="n"/>
      <c r="H62" s="21" t="n"/>
      <c r="I62" s="21" t="n"/>
      <c r="J62" s="24">
        <f>IF($A62="","",IF($F62="","",$F62+IF($I62="",'Lists &amp; Settings'!$B$3,$I62)))</f>
        <v/>
      </c>
      <c r="K62" s="22" t="n"/>
      <c r="L62" s="25" t="n"/>
      <c r="M62" s="21" t="n"/>
      <c r="N62" s="21" t="n"/>
      <c r="O62" s="23" t="n"/>
      <c r="P62" s="21" t="n"/>
      <c r="Q62" s="21" t="n"/>
      <c r="R62" s="26">
        <f>IF($A62="","",IF($Q62="Yes","Canceled",IF($P62="Attended","Completed",IF($P62="No-Show","Follow-Up Needed",IF($K62&lt;&gt;"",IF($K62&lt;TODAY(),"Attendance Pending","Scheduled"),IF(AND($J62&lt;&gt;"",$J62&lt;TODAY()),"Overdue","Needs Scheduling"))))))</f>
        <v/>
      </c>
      <c r="S62" s="27">
        <f>IF($A62="","",IF(OR($R62="Completed",$R62="Canceled",$J62=""),"",$J62-TODAY()))</f>
        <v/>
      </c>
      <c r="T62" s="23" t="n"/>
      <c r="U62" s="22" t="n"/>
    </row>
    <row r="63">
      <c r="A63" s="21" t="n"/>
      <c r="B63" s="21" t="n"/>
      <c r="C63" s="21" t="n"/>
      <c r="D63" s="21" t="n"/>
      <c r="E63" s="21" t="n"/>
      <c r="F63" s="22" t="n"/>
      <c r="G63" s="23" t="n"/>
      <c r="H63" s="21" t="n"/>
      <c r="I63" s="21" t="n"/>
      <c r="J63" s="24">
        <f>IF($A63="","",IF($F63="","",$F63+IF($I63="",'Lists &amp; Settings'!$B$3,$I63)))</f>
        <v/>
      </c>
      <c r="K63" s="22" t="n"/>
      <c r="L63" s="25" t="n"/>
      <c r="M63" s="21" t="n"/>
      <c r="N63" s="21" t="n"/>
      <c r="O63" s="23" t="n"/>
      <c r="P63" s="21" t="n"/>
      <c r="Q63" s="21" t="n"/>
      <c r="R63" s="26">
        <f>IF($A63="","",IF($Q63="Yes","Canceled",IF($P63="Attended","Completed",IF($P63="No-Show","Follow-Up Needed",IF($K63&lt;&gt;"",IF($K63&lt;TODAY(),"Attendance Pending","Scheduled"),IF(AND($J63&lt;&gt;"",$J63&lt;TODAY()),"Overdue","Needs Scheduling"))))))</f>
        <v/>
      </c>
      <c r="S63" s="27">
        <f>IF($A63="","",IF(OR($R63="Completed",$R63="Canceled",$J63=""),"",$J63-TODAY()))</f>
        <v/>
      </c>
      <c r="T63" s="23" t="n"/>
      <c r="U63" s="22" t="n"/>
    </row>
    <row r="64">
      <c r="A64" s="21" t="n"/>
      <c r="B64" s="21" t="n"/>
      <c r="C64" s="21" t="n"/>
      <c r="D64" s="21" t="n"/>
      <c r="E64" s="21" t="n"/>
      <c r="F64" s="22" t="n"/>
      <c r="G64" s="23" t="n"/>
      <c r="H64" s="21" t="n"/>
      <c r="I64" s="21" t="n"/>
      <c r="J64" s="24">
        <f>IF($A64="","",IF($F64="","",$F64+IF($I64="",'Lists &amp; Settings'!$B$3,$I64)))</f>
        <v/>
      </c>
      <c r="K64" s="22" t="n"/>
      <c r="L64" s="25" t="n"/>
      <c r="M64" s="21" t="n"/>
      <c r="N64" s="21" t="n"/>
      <c r="O64" s="23" t="n"/>
      <c r="P64" s="21" t="n"/>
      <c r="Q64" s="21" t="n"/>
      <c r="R64" s="26">
        <f>IF($A64="","",IF($Q64="Yes","Canceled",IF($P64="Attended","Completed",IF($P64="No-Show","Follow-Up Needed",IF($K64&lt;&gt;"",IF($K64&lt;TODAY(),"Attendance Pending","Scheduled"),IF(AND($J64&lt;&gt;"",$J64&lt;TODAY()),"Overdue","Needs Scheduling"))))))</f>
        <v/>
      </c>
      <c r="S64" s="27">
        <f>IF($A64="","",IF(OR($R64="Completed",$R64="Canceled",$J64=""),"",$J64-TODAY()))</f>
        <v/>
      </c>
      <c r="T64" s="23" t="n"/>
      <c r="U64" s="22" t="n"/>
    </row>
    <row r="65">
      <c r="A65" s="21" t="n"/>
      <c r="B65" s="21" t="n"/>
      <c r="C65" s="21" t="n"/>
      <c r="D65" s="21" t="n"/>
      <c r="E65" s="21" t="n"/>
      <c r="F65" s="22" t="n"/>
      <c r="G65" s="23" t="n"/>
      <c r="H65" s="21" t="n"/>
      <c r="I65" s="21" t="n"/>
      <c r="J65" s="24">
        <f>IF($A65="","",IF($F65="","",$F65+IF($I65="",'Lists &amp; Settings'!$B$3,$I65)))</f>
        <v/>
      </c>
      <c r="K65" s="22" t="n"/>
      <c r="L65" s="25" t="n"/>
      <c r="M65" s="21" t="n"/>
      <c r="N65" s="21" t="n"/>
      <c r="O65" s="23" t="n"/>
      <c r="P65" s="21" t="n"/>
      <c r="Q65" s="21" t="n"/>
      <c r="R65" s="26">
        <f>IF($A65="","",IF($Q65="Yes","Canceled",IF($P65="Attended","Completed",IF($P65="No-Show","Follow-Up Needed",IF($K65&lt;&gt;"",IF($K65&lt;TODAY(),"Attendance Pending","Scheduled"),IF(AND($J65&lt;&gt;"",$J65&lt;TODAY()),"Overdue","Needs Scheduling"))))))</f>
        <v/>
      </c>
      <c r="S65" s="27">
        <f>IF($A65="","",IF(OR($R65="Completed",$R65="Canceled",$J65=""),"",$J65-TODAY()))</f>
        <v/>
      </c>
      <c r="T65" s="23" t="n"/>
      <c r="U65" s="22" t="n"/>
    </row>
    <row r="66">
      <c r="A66" s="21" t="n"/>
      <c r="B66" s="21" t="n"/>
      <c r="C66" s="21" t="n"/>
      <c r="D66" s="21" t="n"/>
      <c r="E66" s="21" t="n"/>
      <c r="F66" s="22" t="n"/>
      <c r="G66" s="23" t="n"/>
      <c r="H66" s="21" t="n"/>
      <c r="I66" s="21" t="n"/>
      <c r="J66" s="24">
        <f>IF($A66="","",IF($F66="","",$F66+IF($I66="",'Lists &amp; Settings'!$B$3,$I66)))</f>
        <v/>
      </c>
      <c r="K66" s="22" t="n"/>
      <c r="L66" s="25" t="n"/>
      <c r="M66" s="21" t="n"/>
      <c r="N66" s="21" t="n"/>
      <c r="O66" s="23" t="n"/>
      <c r="P66" s="21" t="n"/>
      <c r="Q66" s="21" t="n"/>
      <c r="R66" s="26">
        <f>IF($A66="","",IF($Q66="Yes","Canceled",IF($P66="Attended","Completed",IF($P66="No-Show","Follow-Up Needed",IF($K66&lt;&gt;"",IF($K66&lt;TODAY(),"Attendance Pending","Scheduled"),IF(AND($J66&lt;&gt;"",$J66&lt;TODAY()),"Overdue","Needs Scheduling"))))))</f>
        <v/>
      </c>
      <c r="S66" s="27">
        <f>IF($A66="","",IF(OR($R66="Completed",$R66="Canceled",$J66=""),"",$J66-TODAY()))</f>
        <v/>
      </c>
      <c r="T66" s="23" t="n"/>
      <c r="U66" s="22" t="n"/>
    </row>
    <row r="67">
      <c r="A67" s="21" t="n"/>
      <c r="B67" s="21" t="n"/>
      <c r="C67" s="21" t="n"/>
      <c r="D67" s="21" t="n"/>
      <c r="E67" s="21" t="n"/>
      <c r="F67" s="22" t="n"/>
      <c r="G67" s="23" t="n"/>
      <c r="H67" s="21" t="n"/>
      <c r="I67" s="21" t="n"/>
      <c r="J67" s="24">
        <f>IF($A67="","",IF($F67="","",$F67+IF($I67="",'Lists &amp; Settings'!$B$3,$I67)))</f>
        <v/>
      </c>
      <c r="K67" s="22" t="n"/>
      <c r="L67" s="25" t="n"/>
      <c r="M67" s="21" t="n"/>
      <c r="N67" s="21" t="n"/>
      <c r="O67" s="23" t="n"/>
      <c r="P67" s="21" t="n"/>
      <c r="Q67" s="21" t="n"/>
      <c r="R67" s="26">
        <f>IF($A67="","",IF($Q67="Yes","Canceled",IF($P67="Attended","Completed",IF($P67="No-Show","Follow-Up Needed",IF($K67&lt;&gt;"",IF($K67&lt;TODAY(),"Attendance Pending","Scheduled"),IF(AND($J67&lt;&gt;"",$J67&lt;TODAY()),"Overdue","Needs Scheduling"))))))</f>
        <v/>
      </c>
      <c r="S67" s="27">
        <f>IF($A67="","",IF(OR($R67="Completed",$R67="Canceled",$J67=""),"",$J67-TODAY()))</f>
        <v/>
      </c>
      <c r="T67" s="23" t="n"/>
      <c r="U67" s="22" t="n"/>
    </row>
    <row r="68">
      <c r="A68" s="21" t="n"/>
      <c r="B68" s="21" t="n"/>
      <c r="C68" s="21" t="n"/>
      <c r="D68" s="21" t="n"/>
      <c r="E68" s="21" t="n"/>
      <c r="F68" s="22" t="n"/>
      <c r="G68" s="23" t="n"/>
      <c r="H68" s="21" t="n"/>
      <c r="I68" s="21" t="n"/>
      <c r="J68" s="24">
        <f>IF($A68="","",IF($F68="","",$F68+IF($I68="",'Lists &amp; Settings'!$B$3,$I68)))</f>
        <v/>
      </c>
      <c r="K68" s="22" t="n"/>
      <c r="L68" s="25" t="n"/>
      <c r="M68" s="21" t="n"/>
      <c r="N68" s="21" t="n"/>
      <c r="O68" s="23" t="n"/>
      <c r="P68" s="21" t="n"/>
      <c r="Q68" s="21" t="n"/>
      <c r="R68" s="26">
        <f>IF($A68="","",IF($Q68="Yes","Canceled",IF($P68="Attended","Completed",IF($P68="No-Show","Follow-Up Needed",IF($K68&lt;&gt;"",IF($K68&lt;TODAY(),"Attendance Pending","Scheduled"),IF(AND($J68&lt;&gt;"",$J68&lt;TODAY()),"Overdue","Needs Scheduling"))))))</f>
        <v/>
      </c>
      <c r="S68" s="27">
        <f>IF($A68="","",IF(OR($R68="Completed",$R68="Canceled",$J68=""),"",$J68-TODAY()))</f>
        <v/>
      </c>
      <c r="T68" s="23" t="n"/>
      <c r="U68" s="22" t="n"/>
    </row>
    <row r="69">
      <c r="A69" s="21" t="n"/>
      <c r="B69" s="21" t="n"/>
      <c r="C69" s="21" t="n"/>
      <c r="D69" s="21" t="n"/>
      <c r="E69" s="21" t="n"/>
      <c r="F69" s="22" t="n"/>
      <c r="G69" s="23" t="n"/>
      <c r="H69" s="21" t="n"/>
      <c r="I69" s="21" t="n"/>
      <c r="J69" s="24">
        <f>IF($A69="","",IF($F69="","",$F69+IF($I69="",'Lists &amp; Settings'!$B$3,$I69)))</f>
        <v/>
      </c>
      <c r="K69" s="22" t="n"/>
      <c r="L69" s="25" t="n"/>
      <c r="M69" s="21" t="n"/>
      <c r="N69" s="21" t="n"/>
      <c r="O69" s="23" t="n"/>
      <c r="P69" s="21" t="n"/>
      <c r="Q69" s="21" t="n"/>
      <c r="R69" s="26">
        <f>IF($A69="","",IF($Q69="Yes","Canceled",IF($P69="Attended","Completed",IF($P69="No-Show","Follow-Up Needed",IF($K69&lt;&gt;"",IF($K69&lt;TODAY(),"Attendance Pending","Scheduled"),IF(AND($J69&lt;&gt;"",$J69&lt;TODAY()),"Overdue","Needs Scheduling"))))))</f>
        <v/>
      </c>
      <c r="S69" s="27">
        <f>IF($A69="","",IF(OR($R69="Completed",$R69="Canceled",$J69=""),"",$J69-TODAY()))</f>
        <v/>
      </c>
      <c r="T69" s="23" t="n"/>
      <c r="U69" s="22" t="n"/>
    </row>
    <row r="70">
      <c r="A70" s="21" t="n"/>
      <c r="B70" s="21" t="n"/>
      <c r="C70" s="21" t="n"/>
      <c r="D70" s="21" t="n"/>
      <c r="E70" s="21" t="n"/>
      <c r="F70" s="22" t="n"/>
      <c r="G70" s="23" t="n"/>
      <c r="H70" s="21" t="n"/>
      <c r="I70" s="21" t="n"/>
      <c r="J70" s="24">
        <f>IF($A70="","",IF($F70="","",$F70+IF($I70="",'Lists &amp; Settings'!$B$3,$I70)))</f>
        <v/>
      </c>
      <c r="K70" s="22" t="n"/>
      <c r="L70" s="25" t="n"/>
      <c r="M70" s="21" t="n"/>
      <c r="N70" s="21" t="n"/>
      <c r="O70" s="23" t="n"/>
      <c r="P70" s="21" t="n"/>
      <c r="Q70" s="21" t="n"/>
      <c r="R70" s="26">
        <f>IF($A70="","",IF($Q70="Yes","Canceled",IF($P70="Attended","Completed",IF($P70="No-Show","Follow-Up Needed",IF($K70&lt;&gt;"",IF($K70&lt;TODAY(),"Attendance Pending","Scheduled"),IF(AND($J70&lt;&gt;"",$J70&lt;TODAY()),"Overdue","Needs Scheduling"))))))</f>
        <v/>
      </c>
      <c r="S70" s="27">
        <f>IF($A70="","",IF(OR($R70="Completed",$R70="Canceled",$J70=""),"",$J70-TODAY()))</f>
        <v/>
      </c>
      <c r="T70" s="23" t="n"/>
      <c r="U70" s="22" t="n"/>
    </row>
    <row r="71">
      <c r="A71" s="21" t="n"/>
      <c r="B71" s="21" t="n"/>
      <c r="C71" s="21" t="n"/>
      <c r="D71" s="21" t="n"/>
      <c r="E71" s="21" t="n"/>
      <c r="F71" s="22" t="n"/>
      <c r="G71" s="23" t="n"/>
      <c r="H71" s="21" t="n"/>
      <c r="I71" s="21" t="n"/>
      <c r="J71" s="24">
        <f>IF($A71="","",IF($F71="","",$F71+IF($I71="",'Lists &amp; Settings'!$B$3,$I71)))</f>
        <v/>
      </c>
      <c r="K71" s="22" t="n"/>
      <c r="L71" s="25" t="n"/>
      <c r="M71" s="21" t="n"/>
      <c r="N71" s="21" t="n"/>
      <c r="O71" s="23" t="n"/>
      <c r="P71" s="21" t="n"/>
      <c r="Q71" s="21" t="n"/>
      <c r="R71" s="26">
        <f>IF($A71="","",IF($Q71="Yes","Canceled",IF($P71="Attended","Completed",IF($P71="No-Show","Follow-Up Needed",IF($K71&lt;&gt;"",IF($K71&lt;TODAY(),"Attendance Pending","Scheduled"),IF(AND($J71&lt;&gt;"",$J71&lt;TODAY()),"Overdue","Needs Scheduling"))))))</f>
        <v/>
      </c>
      <c r="S71" s="27">
        <f>IF($A71="","",IF(OR($R71="Completed",$R71="Canceled",$J71=""),"",$J71-TODAY()))</f>
        <v/>
      </c>
      <c r="T71" s="23" t="n"/>
      <c r="U71" s="22" t="n"/>
    </row>
    <row r="72">
      <c r="A72" s="21" t="n"/>
      <c r="B72" s="21" t="n"/>
      <c r="C72" s="21" t="n"/>
      <c r="D72" s="21" t="n"/>
      <c r="E72" s="21" t="n"/>
      <c r="F72" s="22" t="n"/>
      <c r="G72" s="23" t="n"/>
      <c r="H72" s="21" t="n"/>
      <c r="I72" s="21" t="n"/>
      <c r="J72" s="24">
        <f>IF($A72="","",IF($F72="","",$F72+IF($I72="",'Lists &amp; Settings'!$B$3,$I72)))</f>
        <v/>
      </c>
      <c r="K72" s="22" t="n"/>
      <c r="L72" s="25" t="n"/>
      <c r="M72" s="21" t="n"/>
      <c r="N72" s="21" t="n"/>
      <c r="O72" s="23" t="n"/>
      <c r="P72" s="21" t="n"/>
      <c r="Q72" s="21" t="n"/>
      <c r="R72" s="26">
        <f>IF($A72="","",IF($Q72="Yes","Canceled",IF($P72="Attended","Completed",IF($P72="No-Show","Follow-Up Needed",IF($K72&lt;&gt;"",IF($K72&lt;TODAY(),"Attendance Pending","Scheduled"),IF(AND($J72&lt;&gt;"",$J72&lt;TODAY()),"Overdue","Needs Scheduling"))))))</f>
        <v/>
      </c>
      <c r="S72" s="27">
        <f>IF($A72="","",IF(OR($R72="Completed",$R72="Canceled",$J72=""),"",$J72-TODAY()))</f>
        <v/>
      </c>
      <c r="T72" s="23" t="n"/>
      <c r="U72" s="22" t="n"/>
    </row>
    <row r="73">
      <c r="A73" s="21" t="n"/>
      <c r="B73" s="21" t="n"/>
      <c r="C73" s="21" t="n"/>
      <c r="D73" s="21" t="n"/>
      <c r="E73" s="21" t="n"/>
      <c r="F73" s="22" t="n"/>
      <c r="G73" s="23" t="n"/>
      <c r="H73" s="21" t="n"/>
      <c r="I73" s="21" t="n"/>
      <c r="J73" s="24">
        <f>IF($A73="","",IF($F73="","",$F73+IF($I73="",'Lists &amp; Settings'!$B$3,$I73)))</f>
        <v/>
      </c>
      <c r="K73" s="22" t="n"/>
      <c r="L73" s="25" t="n"/>
      <c r="M73" s="21" t="n"/>
      <c r="N73" s="21" t="n"/>
      <c r="O73" s="23" t="n"/>
      <c r="P73" s="21" t="n"/>
      <c r="Q73" s="21" t="n"/>
      <c r="R73" s="26">
        <f>IF($A73="","",IF($Q73="Yes","Canceled",IF($P73="Attended","Completed",IF($P73="No-Show","Follow-Up Needed",IF($K73&lt;&gt;"",IF($K73&lt;TODAY(),"Attendance Pending","Scheduled"),IF(AND($J73&lt;&gt;"",$J73&lt;TODAY()),"Overdue","Needs Scheduling"))))))</f>
        <v/>
      </c>
      <c r="S73" s="27">
        <f>IF($A73="","",IF(OR($R73="Completed",$R73="Canceled",$J73=""),"",$J73-TODAY()))</f>
        <v/>
      </c>
      <c r="T73" s="23" t="n"/>
      <c r="U73" s="22" t="n"/>
    </row>
    <row r="74">
      <c r="A74" s="21" t="n"/>
      <c r="B74" s="21" t="n"/>
      <c r="C74" s="21" t="n"/>
      <c r="D74" s="21" t="n"/>
      <c r="E74" s="21" t="n"/>
      <c r="F74" s="22" t="n"/>
      <c r="G74" s="23" t="n"/>
      <c r="H74" s="21" t="n"/>
      <c r="I74" s="21" t="n"/>
      <c r="J74" s="24">
        <f>IF($A74="","",IF($F74="","",$F74+IF($I74="",'Lists &amp; Settings'!$B$3,$I74)))</f>
        <v/>
      </c>
      <c r="K74" s="22" t="n"/>
      <c r="L74" s="25" t="n"/>
      <c r="M74" s="21" t="n"/>
      <c r="N74" s="21" t="n"/>
      <c r="O74" s="23" t="n"/>
      <c r="P74" s="21" t="n"/>
      <c r="Q74" s="21" t="n"/>
      <c r="R74" s="26">
        <f>IF($A74="","",IF($Q74="Yes","Canceled",IF($P74="Attended","Completed",IF($P74="No-Show","Follow-Up Needed",IF($K74&lt;&gt;"",IF($K74&lt;TODAY(),"Attendance Pending","Scheduled"),IF(AND($J74&lt;&gt;"",$J74&lt;TODAY()),"Overdue","Needs Scheduling"))))))</f>
        <v/>
      </c>
      <c r="S74" s="27">
        <f>IF($A74="","",IF(OR($R74="Completed",$R74="Canceled",$J74=""),"",$J74-TODAY()))</f>
        <v/>
      </c>
      <c r="T74" s="23" t="n"/>
      <c r="U74" s="22" t="n"/>
    </row>
    <row r="75">
      <c r="A75" s="21" t="n"/>
      <c r="B75" s="21" t="n"/>
      <c r="C75" s="21" t="n"/>
      <c r="D75" s="21" t="n"/>
      <c r="E75" s="21" t="n"/>
      <c r="F75" s="22" t="n"/>
      <c r="G75" s="23" t="n"/>
      <c r="H75" s="21" t="n"/>
      <c r="I75" s="21" t="n"/>
      <c r="J75" s="24">
        <f>IF($A75="","",IF($F75="","",$F75+IF($I75="",'Lists &amp; Settings'!$B$3,$I75)))</f>
        <v/>
      </c>
      <c r="K75" s="22" t="n"/>
      <c r="L75" s="25" t="n"/>
      <c r="M75" s="21" t="n"/>
      <c r="N75" s="21" t="n"/>
      <c r="O75" s="23" t="n"/>
      <c r="P75" s="21" t="n"/>
      <c r="Q75" s="21" t="n"/>
      <c r="R75" s="26">
        <f>IF($A75="","",IF($Q75="Yes","Canceled",IF($P75="Attended","Completed",IF($P75="No-Show","Follow-Up Needed",IF($K75&lt;&gt;"",IF($K75&lt;TODAY(),"Attendance Pending","Scheduled"),IF(AND($J75&lt;&gt;"",$J75&lt;TODAY()),"Overdue","Needs Scheduling"))))))</f>
        <v/>
      </c>
      <c r="S75" s="27">
        <f>IF($A75="","",IF(OR($R75="Completed",$R75="Canceled",$J75=""),"",$J75-TODAY()))</f>
        <v/>
      </c>
      <c r="T75" s="23" t="n"/>
      <c r="U75" s="22" t="n"/>
    </row>
    <row r="76">
      <c r="A76" s="21" t="n"/>
      <c r="B76" s="21" t="n"/>
      <c r="C76" s="21" t="n"/>
      <c r="D76" s="21" t="n"/>
      <c r="E76" s="21" t="n"/>
      <c r="F76" s="22" t="n"/>
      <c r="G76" s="23" t="n"/>
      <c r="H76" s="21" t="n"/>
      <c r="I76" s="21" t="n"/>
      <c r="J76" s="24">
        <f>IF($A76="","",IF($F76="","",$F76+IF($I76="",'Lists &amp; Settings'!$B$3,$I76)))</f>
        <v/>
      </c>
      <c r="K76" s="22" t="n"/>
      <c r="L76" s="25" t="n"/>
      <c r="M76" s="21" t="n"/>
      <c r="N76" s="21" t="n"/>
      <c r="O76" s="23" t="n"/>
      <c r="P76" s="21" t="n"/>
      <c r="Q76" s="21" t="n"/>
      <c r="R76" s="26">
        <f>IF($A76="","",IF($Q76="Yes","Canceled",IF($P76="Attended","Completed",IF($P76="No-Show","Follow-Up Needed",IF($K76&lt;&gt;"",IF($K76&lt;TODAY(),"Attendance Pending","Scheduled"),IF(AND($J76&lt;&gt;"",$J76&lt;TODAY()),"Overdue","Needs Scheduling"))))))</f>
        <v/>
      </c>
      <c r="S76" s="27">
        <f>IF($A76="","",IF(OR($R76="Completed",$R76="Canceled",$J76=""),"",$J76-TODAY()))</f>
        <v/>
      </c>
      <c r="T76" s="23" t="n"/>
      <c r="U76" s="22" t="n"/>
    </row>
    <row r="77">
      <c r="A77" s="21" t="n"/>
      <c r="B77" s="21" t="n"/>
      <c r="C77" s="21" t="n"/>
      <c r="D77" s="21" t="n"/>
      <c r="E77" s="21" t="n"/>
      <c r="F77" s="22" t="n"/>
      <c r="G77" s="23" t="n"/>
      <c r="H77" s="21" t="n"/>
      <c r="I77" s="21" t="n"/>
      <c r="J77" s="24">
        <f>IF($A77="","",IF($F77="","",$F77+IF($I77="",'Lists &amp; Settings'!$B$3,$I77)))</f>
        <v/>
      </c>
      <c r="K77" s="22" t="n"/>
      <c r="L77" s="25" t="n"/>
      <c r="M77" s="21" t="n"/>
      <c r="N77" s="21" t="n"/>
      <c r="O77" s="23" t="n"/>
      <c r="P77" s="21" t="n"/>
      <c r="Q77" s="21" t="n"/>
      <c r="R77" s="26">
        <f>IF($A77="","",IF($Q77="Yes","Canceled",IF($P77="Attended","Completed",IF($P77="No-Show","Follow-Up Needed",IF($K77&lt;&gt;"",IF($K77&lt;TODAY(),"Attendance Pending","Scheduled"),IF(AND($J77&lt;&gt;"",$J77&lt;TODAY()),"Overdue","Needs Scheduling"))))))</f>
        <v/>
      </c>
      <c r="S77" s="27">
        <f>IF($A77="","",IF(OR($R77="Completed",$R77="Canceled",$J77=""),"",$J77-TODAY()))</f>
        <v/>
      </c>
      <c r="T77" s="23" t="n"/>
      <c r="U77" s="22" t="n"/>
    </row>
    <row r="78">
      <c r="A78" s="21" t="n"/>
      <c r="B78" s="21" t="n"/>
      <c r="C78" s="21" t="n"/>
      <c r="D78" s="21" t="n"/>
      <c r="E78" s="21" t="n"/>
      <c r="F78" s="22" t="n"/>
      <c r="G78" s="23" t="n"/>
      <c r="H78" s="21" t="n"/>
      <c r="I78" s="21" t="n"/>
      <c r="J78" s="24">
        <f>IF($A78="","",IF($F78="","",$F78+IF($I78="",'Lists &amp; Settings'!$B$3,$I78)))</f>
        <v/>
      </c>
      <c r="K78" s="22" t="n"/>
      <c r="L78" s="25" t="n"/>
      <c r="M78" s="21" t="n"/>
      <c r="N78" s="21" t="n"/>
      <c r="O78" s="23" t="n"/>
      <c r="P78" s="21" t="n"/>
      <c r="Q78" s="21" t="n"/>
      <c r="R78" s="26">
        <f>IF($A78="","",IF($Q78="Yes","Canceled",IF($P78="Attended","Completed",IF($P78="No-Show","Follow-Up Needed",IF($K78&lt;&gt;"",IF($K78&lt;TODAY(),"Attendance Pending","Scheduled"),IF(AND($J78&lt;&gt;"",$J78&lt;TODAY()),"Overdue","Needs Scheduling"))))))</f>
        <v/>
      </c>
      <c r="S78" s="27">
        <f>IF($A78="","",IF(OR($R78="Completed",$R78="Canceled",$J78=""),"",$J78-TODAY()))</f>
        <v/>
      </c>
      <c r="T78" s="23" t="n"/>
      <c r="U78" s="22" t="n"/>
    </row>
    <row r="79">
      <c r="A79" s="21" t="n"/>
      <c r="B79" s="21" t="n"/>
      <c r="C79" s="21" t="n"/>
      <c r="D79" s="21" t="n"/>
      <c r="E79" s="21" t="n"/>
      <c r="F79" s="22" t="n"/>
      <c r="G79" s="23" t="n"/>
      <c r="H79" s="21" t="n"/>
      <c r="I79" s="21" t="n"/>
      <c r="J79" s="24">
        <f>IF($A79="","",IF($F79="","",$F79+IF($I79="",'Lists &amp; Settings'!$B$3,$I79)))</f>
        <v/>
      </c>
      <c r="K79" s="22" t="n"/>
      <c r="L79" s="25" t="n"/>
      <c r="M79" s="21" t="n"/>
      <c r="N79" s="21" t="n"/>
      <c r="O79" s="23" t="n"/>
      <c r="P79" s="21" t="n"/>
      <c r="Q79" s="21" t="n"/>
      <c r="R79" s="26">
        <f>IF($A79="","",IF($Q79="Yes","Canceled",IF($P79="Attended","Completed",IF($P79="No-Show","Follow-Up Needed",IF($K79&lt;&gt;"",IF($K79&lt;TODAY(),"Attendance Pending","Scheduled"),IF(AND($J79&lt;&gt;"",$J79&lt;TODAY()),"Overdue","Needs Scheduling"))))))</f>
        <v/>
      </c>
      <c r="S79" s="27">
        <f>IF($A79="","",IF(OR($R79="Completed",$R79="Canceled",$J79=""),"",$J79-TODAY()))</f>
        <v/>
      </c>
      <c r="T79" s="23" t="n"/>
      <c r="U79" s="22" t="n"/>
    </row>
    <row r="80">
      <c r="A80" s="21" t="n"/>
      <c r="B80" s="21" t="n"/>
      <c r="C80" s="21" t="n"/>
      <c r="D80" s="21" t="n"/>
      <c r="E80" s="21" t="n"/>
      <c r="F80" s="22" t="n"/>
      <c r="G80" s="23" t="n"/>
      <c r="H80" s="21" t="n"/>
      <c r="I80" s="21" t="n"/>
      <c r="J80" s="24">
        <f>IF($A80="","",IF($F80="","",$F80+IF($I80="",'Lists &amp; Settings'!$B$3,$I80)))</f>
        <v/>
      </c>
      <c r="K80" s="22" t="n"/>
      <c r="L80" s="25" t="n"/>
      <c r="M80" s="21" t="n"/>
      <c r="N80" s="21" t="n"/>
      <c r="O80" s="23" t="n"/>
      <c r="P80" s="21" t="n"/>
      <c r="Q80" s="21" t="n"/>
      <c r="R80" s="26">
        <f>IF($A80="","",IF($Q80="Yes","Canceled",IF($P80="Attended","Completed",IF($P80="No-Show","Follow-Up Needed",IF($K80&lt;&gt;"",IF($K80&lt;TODAY(),"Attendance Pending","Scheduled"),IF(AND($J80&lt;&gt;"",$J80&lt;TODAY()),"Overdue","Needs Scheduling"))))))</f>
        <v/>
      </c>
      <c r="S80" s="27">
        <f>IF($A80="","",IF(OR($R80="Completed",$R80="Canceled",$J80=""),"",$J80-TODAY()))</f>
        <v/>
      </c>
      <c r="T80" s="23" t="n"/>
      <c r="U80" s="22" t="n"/>
    </row>
    <row r="81">
      <c r="A81" s="21" t="n"/>
      <c r="B81" s="21" t="n"/>
      <c r="C81" s="21" t="n"/>
      <c r="D81" s="21" t="n"/>
      <c r="E81" s="21" t="n"/>
      <c r="F81" s="22" t="n"/>
      <c r="G81" s="23" t="n"/>
      <c r="H81" s="21" t="n"/>
      <c r="I81" s="21" t="n"/>
      <c r="J81" s="24">
        <f>IF($A81="","",IF($F81="","",$F81+IF($I81="",'Lists &amp; Settings'!$B$3,$I81)))</f>
        <v/>
      </c>
      <c r="K81" s="22" t="n"/>
      <c r="L81" s="25" t="n"/>
      <c r="M81" s="21" t="n"/>
      <c r="N81" s="21" t="n"/>
      <c r="O81" s="23" t="n"/>
      <c r="P81" s="21" t="n"/>
      <c r="Q81" s="21" t="n"/>
      <c r="R81" s="26">
        <f>IF($A81="","",IF($Q81="Yes","Canceled",IF($P81="Attended","Completed",IF($P81="No-Show","Follow-Up Needed",IF($K81&lt;&gt;"",IF($K81&lt;TODAY(),"Attendance Pending","Scheduled"),IF(AND($J81&lt;&gt;"",$J81&lt;TODAY()),"Overdue","Needs Scheduling"))))))</f>
        <v/>
      </c>
      <c r="S81" s="27">
        <f>IF($A81="","",IF(OR($R81="Completed",$R81="Canceled",$J81=""),"",$J81-TODAY()))</f>
        <v/>
      </c>
      <c r="T81" s="23" t="n"/>
      <c r="U81" s="22" t="n"/>
    </row>
    <row r="82">
      <c r="A82" s="21" t="n"/>
      <c r="B82" s="21" t="n"/>
      <c r="C82" s="21" t="n"/>
      <c r="D82" s="21" t="n"/>
      <c r="E82" s="21" t="n"/>
      <c r="F82" s="22" t="n"/>
      <c r="G82" s="23" t="n"/>
      <c r="H82" s="21" t="n"/>
      <c r="I82" s="21" t="n"/>
      <c r="J82" s="24">
        <f>IF($A82="","",IF($F82="","",$F82+IF($I82="",'Lists &amp; Settings'!$B$3,$I82)))</f>
        <v/>
      </c>
      <c r="K82" s="22" t="n"/>
      <c r="L82" s="25" t="n"/>
      <c r="M82" s="21" t="n"/>
      <c r="N82" s="21" t="n"/>
      <c r="O82" s="23" t="n"/>
      <c r="P82" s="21" t="n"/>
      <c r="Q82" s="21" t="n"/>
      <c r="R82" s="26">
        <f>IF($A82="","",IF($Q82="Yes","Canceled",IF($P82="Attended","Completed",IF($P82="No-Show","Follow-Up Needed",IF($K82&lt;&gt;"",IF($K82&lt;TODAY(),"Attendance Pending","Scheduled"),IF(AND($J82&lt;&gt;"",$J82&lt;TODAY()),"Overdue","Needs Scheduling"))))))</f>
        <v/>
      </c>
      <c r="S82" s="27">
        <f>IF($A82="","",IF(OR($R82="Completed",$R82="Canceled",$J82=""),"",$J82-TODAY()))</f>
        <v/>
      </c>
      <c r="T82" s="23" t="n"/>
      <c r="U82" s="22" t="n"/>
    </row>
    <row r="83">
      <c r="A83" s="21" t="n"/>
      <c r="B83" s="21" t="n"/>
      <c r="C83" s="21" t="n"/>
      <c r="D83" s="21" t="n"/>
      <c r="E83" s="21" t="n"/>
      <c r="F83" s="22" t="n"/>
      <c r="G83" s="23" t="n"/>
      <c r="H83" s="21" t="n"/>
      <c r="I83" s="21" t="n"/>
      <c r="J83" s="24">
        <f>IF($A83="","",IF($F83="","",$F83+IF($I83="",'Lists &amp; Settings'!$B$3,$I83)))</f>
        <v/>
      </c>
      <c r="K83" s="22" t="n"/>
      <c r="L83" s="25" t="n"/>
      <c r="M83" s="21" t="n"/>
      <c r="N83" s="21" t="n"/>
      <c r="O83" s="23" t="n"/>
      <c r="P83" s="21" t="n"/>
      <c r="Q83" s="21" t="n"/>
      <c r="R83" s="26">
        <f>IF($A83="","",IF($Q83="Yes","Canceled",IF($P83="Attended","Completed",IF($P83="No-Show","Follow-Up Needed",IF($K83&lt;&gt;"",IF($K83&lt;TODAY(),"Attendance Pending","Scheduled"),IF(AND($J83&lt;&gt;"",$J83&lt;TODAY()),"Overdue","Needs Scheduling"))))))</f>
        <v/>
      </c>
      <c r="S83" s="27">
        <f>IF($A83="","",IF(OR($R83="Completed",$R83="Canceled",$J83=""),"",$J83-TODAY()))</f>
        <v/>
      </c>
      <c r="T83" s="23" t="n"/>
      <c r="U83" s="22" t="n"/>
    </row>
    <row r="84">
      <c r="A84" s="21" t="n"/>
      <c r="B84" s="21" t="n"/>
      <c r="C84" s="21" t="n"/>
      <c r="D84" s="21" t="n"/>
      <c r="E84" s="21" t="n"/>
      <c r="F84" s="22" t="n"/>
      <c r="G84" s="23" t="n"/>
      <c r="H84" s="21" t="n"/>
      <c r="I84" s="21" t="n"/>
      <c r="J84" s="24">
        <f>IF($A84="","",IF($F84="","",$F84+IF($I84="",'Lists &amp; Settings'!$B$3,$I84)))</f>
        <v/>
      </c>
      <c r="K84" s="22" t="n"/>
      <c r="L84" s="25" t="n"/>
      <c r="M84" s="21" t="n"/>
      <c r="N84" s="21" t="n"/>
      <c r="O84" s="23" t="n"/>
      <c r="P84" s="21" t="n"/>
      <c r="Q84" s="21" t="n"/>
      <c r="R84" s="26">
        <f>IF($A84="","",IF($Q84="Yes","Canceled",IF($P84="Attended","Completed",IF($P84="No-Show","Follow-Up Needed",IF($K84&lt;&gt;"",IF($K84&lt;TODAY(),"Attendance Pending","Scheduled"),IF(AND($J84&lt;&gt;"",$J84&lt;TODAY()),"Overdue","Needs Scheduling"))))))</f>
        <v/>
      </c>
      <c r="S84" s="27">
        <f>IF($A84="","",IF(OR($R84="Completed",$R84="Canceled",$J84=""),"",$J84-TODAY()))</f>
        <v/>
      </c>
      <c r="T84" s="23" t="n"/>
      <c r="U84" s="22" t="n"/>
    </row>
    <row r="85">
      <c r="A85" s="21" t="n"/>
      <c r="B85" s="21" t="n"/>
      <c r="C85" s="21" t="n"/>
      <c r="D85" s="21" t="n"/>
      <c r="E85" s="21" t="n"/>
      <c r="F85" s="22" t="n"/>
      <c r="G85" s="23" t="n"/>
      <c r="H85" s="21" t="n"/>
      <c r="I85" s="21" t="n"/>
      <c r="J85" s="24">
        <f>IF($A85="","",IF($F85="","",$F85+IF($I85="",'Lists &amp; Settings'!$B$3,$I85)))</f>
        <v/>
      </c>
      <c r="K85" s="22" t="n"/>
      <c r="L85" s="25" t="n"/>
      <c r="M85" s="21" t="n"/>
      <c r="N85" s="21" t="n"/>
      <c r="O85" s="23" t="n"/>
      <c r="P85" s="21" t="n"/>
      <c r="Q85" s="21" t="n"/>
      <c r="R85" s="26">
        <f>IF($A85="","",IF($Q85="Yes","Canceled",IF($P85="Attended","Completed",IF($P85="No-Show","Follow-Up Needed",IF($K85&lt;&gt;"",IF($K85&lt;TODAY(),"Attendance Pending","Scheduled"),IF(AND($J85&lt;&gt;"",$J85&lt;TODAY()),"Overdue","Needs Scheduling"))))))</f>
        <v/>
      </c>
      <c r="S85" s="27">
        <f>IF($A85="","",IF(OR($R85="Completed",$R85="Canceled",$J85=""),"",$J85-TODAY()))</f>
        <v/>
      </c>
      <c r="T85" s="23" t="n"/>
      <c r="U85" s="22" t="n"/>
    </row>
    <row r="86">
      <c r="A86" s="21" t="n"/>
      <c r="B86" s="21" t="n"/>
      <c r="C86" s="21" t="n"/>
      <c r="D86" s="21" t="n"/>
      <c r="E86" s="21" t="n"/>
      <c r="F86" s="22" t="n"/>
      <c r="G86" s="23" t="n"/>
      <c r="H86" s="21" t="n"/>
      <c r="I86" s="21" t="n"/>
      <c r="J86" s="24">
        <f>IF($A86="","",IF($F86="","",$F86+IF($I86="",'Lists &amp; Settings'!$B$3,$I86)))</f>
        <v/>
      </c>
      <c r="K86" s="22" t="n"/>
      <c r="L86" s="25" t="n"/>
      <c r="M86" s="21" t="n"/>
      <c r="N86" s="21" t="n"/>
      <c r="O86" s="23" t="n"/>
      <c r="P86" s="21" t="n"/>
      <c r="Q86" s="21" t="n"/>
      <c r="R86" s="26">
        <f>IF($A86="","",IF($Q86="Yes","Canceled",IF($P86="Attended","Completed",IF($P86="No-Show","Follow-Up Needed",IF($K86&lt;&gt;"",IF($K86&lt;TODAY(),"Attendance Pending","Scheduled"),IF(AND($J86&lt;&gt;"",$J86&lt;TODAY()),"Overdue","Needs Scheduling"))))))</f>
        <v/>
      </c>
      <c r="S86" s="27">
        <f>IF($A86="","",IF(OR($R86="Completed",$R86="Canceled",$J86=""),"",$J86-TODAY()))</f>
        <v/>
      </c>
      <c r="T86" s="23" t="n"/>
      <c r="U86" s="22" t="n"/>
    </row>
    <row r="87">
      <c r="A87" s="21" t="n"/>
      <c r="B87" s="21" t="n"/>
      <c r="C87" s="21" t="n"/>
      <c r="D87" s="21" t="n"/>
      <c r="E87" s="21" t="n"/>
      <c r="F87" s="22" t="n"/>
      <c r="G87" s="23" t="n"/>
      <c r="H87" s="21" t="n"/>
      <c r="I87" s="21" t="n"/>
      <c r="J87" s="24">
        <f>IF($A87="","",IF($F87="","",$F87+IF($I87="",'Lists &amp; Settings'!$B$3,$I87)))</f>
        <v/>
      </c>
      <c r="K87" s="22" t="n"/>
      <c r="L87" s="25" t="n"/>
      <c r="M87" s="21" t="n"/>
      <c r="N87" s="21" t="n"/>
      <c r="O87" s="23" t="n"/>
      <c r="P87" s="21" t="n"/>
      <c r="Q87" s="21" t="n"/>
      <c r="R87" s="26">
        <f>IF($A87="","",IF($Q87="Yes","Canceled",IF($P87="Attended","Completed",IF($P87="No-Show","Follow-Up Needed",IF($K87&lt;&gt;"",IF($K87&lt;TODAY(),"Attendance Pending","Scheduled"),IF(AND($J87&lt;&gt;"",$J87&lt;TODAY()),"Overdue","Needs Scheduling"))))))</f>
        <v/>
      </c>
      <c r="S87" s="27">
        <f>IF($A87="","",IF(OR($R87="Completed",$R87="Canceled",$J87=""),"",$J87-TODAY()))</f>
        <v/>
      </c>
      <c r="T87" s="23" t="n"/>
      <c r="U87" s="22" t="n"/>
    </row>
    <row r="88">
      <c r="A88" s="21" t="n"/>
      <c r="B88" s="21" t="n"/>
      <c r="C88" s="21" t="n"/>
      <c r="D88" s="21" t="n"/>
      <c r="E88" s="21" t="n"/>
      <c r="F88" s="22" t="n"/>
      <c r="G88" s="23" t="n"/>
      <c r="H88" s="21" t="n"/>
      <c r="I88" s="21" t="n"/>
      <c r="J88" s="24">
        <f>IF($A88="","",IF($F88="","",$F88+IF($I88="",'Lists &amp; Settings'!$B$3,$I88)))</f>
        <v/>
      </c>
      <c r="K88" s="22" t="n"/>
      <c r="L88" s="25" t="n"/>
      <c r="M88" s="21" t="n"/>
      <c r="N88" s="21" t="n"/>
      <c r="O88" s="23" t="n"/>
      <c r="P88" s="21" t="n"/>
      <c r="Q88" s="21" t="n"/>
      <c r="R88" s="26">
        <f>IF($A88="","",IF($Q88="Yes","Canceled",IF($P88="Attended","Completed",IF($P88="No-Show","Follow-Up Needed",IF($K88&lt;&gt;"",IF($K88&lt;TODAY(),"Attendance Pending","Scheduled"),IF(AND($J88&lt;&gt;"",$J88&lt;TODAY()),"Overdue","Needs Scheduling"))))))</f>
        <v/>
      </c>
      <c r="S88" s="27">
        <f>IF($A88="","",IF(OR($R88="Completed",$R88="Canceled",$J88=""),"",$J88-TODAY()))</f>
        <v/>
      </c>
      <c r="T88" s="23" t="n"/>
      <c r="U88" s="22" t="n"/>
    </row>
    <row r="89">
      <c r="A89" s="21" t="n"/>
      <c r="B89" s="21" t="n"/>
      <c r="C89" s="21" t="n"/>
      <c r="D89" s="21" t="n"/>
      <c r="E89" s="21" t="n"/>
      <c r="F89" s="22" t="n"/>
      <c r="G89" s="23" t="n"/>
      <c r="H89" s="21" t="n"/>
      <c r="I89" s="21" t="n"/>
      <c r="J89" s="24">
        <f>IF($A89="","",IF($F89="","",$F89+IF($I89="",'Lists &amp; Settings'!$B$3,$I89)))</f>
        <v/>
      </c>
      <c r="K89" s="22" t="n"/>
      <c r="L89" s="25" t="n"/>
      <c r="M89" s="21" t="n"/>
      <c r="N89" s="21" t="n"/>
      <c r="O89" s="23" t="n"/>
      <c r="P89" s="21" t="n"/>
      <c r="Q89" s="21" t="n"/>
      <c r="R89" s="26">
        <f>IF($A89="","",IF($Q89="Yes","Canceled",IF($P89="Attended","Completed",IF($P89="No-Show","Follow-Up Needed",IF($K89&lt;&gt;"",IF($K89&lt;TODAY(),"Attendance Pending","Scheduled"),IF(AND($J89&lt;&gt;"",$J89&lt;TODAY()),"Overdue","Needs Scheduling"))))))</f>
        <v/>
      </c>
      <c r="S89" s="27">
        <f>IF($A89="","",IF(OR($R89="Completed",$R89="Canceled",$J89=""),"",$J89-TODAY()))</f>
        <v/>
      </c>
      <c r="T89" s="23" t="n"/>
      <c r="U89" s="22" t="n"/>
    </row>
    <row r="90">
      <c r="A90" s="21" t="n"/>
      <c r="B90" s="21" t="n"/>
      <c r="C90" s="21" t="n"/>
      <c r="D90" s="21" t="n"/>
      <c r="E90" s="21" t="n"/>
      <c r="F90" s="22" t="n"/>
      <c r="G90" s="23" t="n"/>
      <c r="H90" s="21" t="n"/>
      <c r="I90" s="21" t="n"/>
      <c r="J90" s="24">
        <f>IF($A90="","",IF($F90="","",$F90+IF($I90="",'Lists &amp; Settings'!$B$3,$I90)))</f>
        <v/>
      </c>
      <c r="K90" s="22" t="n"/>
      <c r="L90" s="25" t="n"/>
      <c r="M90" s="21" t="n"/>
      <c r="N90" s="21" t="n"/>
      <c r="O90" s="23" t="n"/>
      <c r="P90" s="21" t="n"/>
      <c r="Q90" s="21" t="n"/>
      <c r="R90" s="26">
        <f>IF($A90="","",IF($Q90="Yes","Canceled",IF($P90="Attended","Completed",IF($P90="No-Show","Follow-Up Needed",IF($K90&lt;&gt;"",IF($K90&lt;TODAY(),"Attendance Pending","Scheduled"),IF(AND($J90&lt;&gt;"",$J90&lt;TODAY()),"Overdue","Needs Scheduling"))))))</f>
        <v/>
      </c>
      <c r="S90" s="27">
        <f>IF($A90="","",IF(OR($R90="Completed",$R90="Canceled",$J90=""),"",$J90-TODAY()))</f>
        <v/>
      </c>
      <c r="T90" s="23" t="n"/>
      <c r="U90" s="22" t="n"/>
    </row>
    <row r="91">
      <c r="A91" s="21" t="n"/>
      <c r="B91" s="21" t="n"/>
      <c r="C91" s="21" t="n"/>
      <c r="D91" s="21" t="n"/>
      <c r="E91" s="21" t="n"/>
      <c r="F91" s="22" t="n"/>
      <c r="G91" s="23" t="n"/>
      <c r="H91" s="21" t="n"/>
      <c r="I91" s="21" t="n"/>
      <c r="J91" s="24">
        <f>IF($A91="","",IF($F91="","",$F91+IF($I91="",'Lists &amp; Settings'!$B$3,$I91)))</f>
        <v/>
      </c>
      <c r="K91" s="22" t="n"/>
      <c r="L91" s="25" t="n"/>
      <c r="M91" s="21" t="n"/>
      <c r="N91" s="21" t="n"/>
      <c r="O91" s="23" t="n"/>
      <c r="P91" s="21" t="n"/>
      <c r="Q91" s="21" t="n"/>
      <c r="R91" s="26">
        <f>IF($A91="","",IF($Q91="Yes","Canceled",IF($P91="Attended","Completed",IF($P91="No-Show","Follow-Up Needed",IF($K91&lt;&gt;"",IF($K91&lt;TODAY(),"Attendance Pending","Scheduled"),IF(AND($J91&lt;&gt;"",$J91&lt;TODAY()),"Overdue","Needs Scheduling"))))))</f>
        <v/>
      </c>
      <c r="S91" s="27">
        <f>IF($A91="","",IF(OR($R91="Completed",$R91="Canceled",$J91=""),"",$J91-TODAY()))</f>
        <v/>
      </c>
      <c r="T91" s="23" t="n"/>
      <c r="U91" s="22" t="n"/>
    </row>
    <row r="92">
      <c r="A92" s="21" t="n"/>
      <c r="B92" s="21" t="n"/>
      <c r="C92" s="21" t="n"/>
      <c r="D92" s="21" t="n"/>
      <c r="E92" s="21" t="n"/>
      <c r="F92" s="22" t="n"/>
      <c r="G92" s="23" t="n"/>
      <c r="H92" s="21" t="n"/>
      <c r="I92" s="21" t="n"/>
      <c r="J92" s="24">
        <f>IF($A92="","",IF($F92="","",$F92+IF($I92="",'Lists &amp; Settings'!$B$3,$I92)))</f>
        <v/>
      </c>
      <c r="K92" s="22" t="n"/>
      <c r="L92" s="25" t="n"/>
      <c r="M92" s="21" t="n"/>
      <c r="N92" s="21" t="n"/>
      <c r="O92" s="23" t="n"/>
      <c r="P92" s="21" t="n"/>
      <c r="Q92" s="21" t="n"/>
      <c r="R92" s="26">
        <f>IF($A92="","",IF($Q92="Yes","Canceled",IF($P92="Attended","Completed",IF($P92="No-Show","Follow-Up Needed",IF($K92&lt;&gt;"",IF($K92&lt;TODAY(),"Attendance Pending","Scheduled"),IF(AND($J92&lt;&gt;"",$J92&lt;TODAY()),"Overdue","Needs Scheduling"))))))</f>
        <v/>
      </c>
      <c r="S92" s="27">
        <f>IF($A92="","",IF(OR($R92="Completed",$R92="Canceled",$J92=""),"",$J92-TODAY()))</f>
        <v/>
      </c>
      <c r="T92" s="23" t="n"/>
      <c r="U92" s="22" t="n"/>
    </row>
    <row r="93">
      <c r="A93" s="21" t="n"/>
      <c r="B93" s="21" t="n"/>
      <c r="C93" s="21" t="n"/>
      <c r="D93" s="21" t="n"/>
      <c r="E93" s="21" t="n"/>
      <c r="F93" s="22" t="n"/>
      <c r="G93" s="23" t="n"/>
      <c r="H93" s="21" t="n"/>
      <c r="I93" s="21" t="n"/>
      <c r="J93" s="24">
        <f>IF($A93="","",IF($F93="","",$F93+IF($I93="",'Lists &amp; Settings'!$B$3,$I93)))</f>
        <v/>
      </c>
      <c r="K93" s="22" t="n"/>
      <c r="L93" s="25" t="n"/>
      <c r="M93" s="21" t="n"/>
      <c r="N93" s="21" t="n"/>
      <c r="O93" s="23" t="n"/>
      <c r="P93" s="21" t="n"/>
      <c r="Q93" s="21" t="n"/>
      <c r="R93" s="26">
        <f>IF($A93="","",IF($Q93="Yes","Canceled",IF($P93="Attended","Completed",IF($P93="No-Show","Follow-Up Needed",IF($K93&lt;&gt;"",IF($K93&lt;TODAY(),"Attendance Pending","Scheduled"),IF(AND($J93&lt;&gt;"",$J93&lt;TODAY()),"Overdue","Needs Scheduling"))))))</f>
        <v/>
      </c>
      <c r="S93" s="27">
        <f>IF($A93="","",IF(OR($R93="Completed",$R93="Canceled",$J93=""),"",$J93-TODAY()))</f>
        <v/>
      </c>
      <c r="T93" s="23" t="n"/>
      <c r="U93" s="22" t="n"/>
    </row>
    <row r="94">
      <c r="A94" s="21" t="n"/>
      <c r="B94" s="21" t="n"/>
      <c r="C94" s="21" t="n"/>
      <c r="D94" s="21" t="n"/>
      <c r="E94" s="21" t="n"/>
      <c r="F94" s="22" t="n"/>
      <c r="G94" s="23" t="n"/>
      <c r="H94" s="21" t="n"/>
      <c r="I94" s="21" t="n"/>
      <c r="J94" s="24">
        <f>IF($A94="","",IF($F94="","",$F94+IF($I94="",'Lists &amp; Settings'!$B$3,$I94)))</f>
        <v/>
      </c>
      <c r="K94" s="22" t="n"/>
      <c r="L94" s="25" t="n"/>
      <c r="M94" s="21" t="n"/>
      <c r="N94" s="21" t="n"/>
      <c r="O94" s="23" t="n"/>
      <c r="P94" s="21" t="n"/>
      <c r="Q94" s="21" t="n"/>
      <c r="R94" s="26">
        <f>IF($A94="","",IF($Q94="Yes","Canceled",IF($P94="Attended","Completed",IF($P94="No-Show","Follow-Up Needed",IF($K94&lt;&gt;"",IF($K94&lt;TODAY(),"Attendance Pending","Scheduled"),IF(AND($J94&lt;&gt;"",$J94&lt;TODAY()),"Overdue","Needs Scheduling"))))))</f>
        <v/>
      </c>
      <c r="S94" s="27">
        <f>IF($A94="","",IF(OR($R94="Completed",$R94="Canceled",$J94=""),"",$J94-TODAY()))</f>
        <v/>
      </c>
      <c r="T94" s="23" t="n"/>
      <c r="U94" s="22" t="n"/>
    </row>
    <row r="95">
      <c r="A95" s="21" t="n"/>
      <c r="B95" s="21" t="n"/>
      <c r="C95" s="21" t="n"/>
      <c r="D95" s="21" t="n"/>
      <c r="E95" s="21" t="n"/>
      <c r="F95" s="22" t="n"/>
      <c r="G95" s="23" t="n"/>
      <c r="H95" s="21" t="n"/>
      <c r="I95" s="21" t="n"/>
      <c r="J95" s="24">
        <f>IF($A95="","",IF($F95="","",$F95+IF($I95="",'Lists &amp; Settings'!$B$3,$I95)))</f>
        <v/>
      </c>
      <c r="K95" s="22" t="n"/>
      <c r="L95" s="25" t="n"/>
      <c r="M95" s="21" t="n"/>
      <c r="N95" s="21" t="n"/>
      <c r="O95" s="23" t="n"/>
      <c r="P95" s="21" t="n"/>
      <c r="Q95" s="21" t="n"/>
      <c r="R95" s="26">
        <f>IF($A95="","",IF($Q95="Yes","Canceled",IF($P95="Attended","Completed",IF($P95="No-Show","Follow-Up Needed",IF($K95&lt;&gt;"",IF($K95&lt;TODAY(),"Attendance Pending","Scheduled"),IF(AND($J95&lt;&gt;"",$J95&lt;TODAY()),"Overdue","Needs Scheduling"))))))</f>
        <v/>
      </c>
      <c r="S95" s="27">
        <f>IF($A95="","",IF(OR($R95="Completed",$R95="Canceled",$J95=""),"",$J95-TODAY()))</f>
        <v/>
      </c>
      <c r="T95" s="23" t="n"/>
      <c r="U95" s="22" t="n"/>
    </row>
    <row r="96">
      <c r="A96" s="21" t="n"/>
      <c r="B96" s="21" t="n"/>
      <c r="C96" s="21" t="n"/>
      <c r="D96" s="21" t="n"/>
      <c r="E96" s="21" t="n"/>
      <c r="F96" s="22" t="n"/>
      <c r="G96" s="23" t="n"/>
      <c r="H96" s="21" t="n"/>
      <c r="I96" s="21" t="n"/>
      <c r="J96" s="24">
        <f>IF($A96="","",IF($F96="","",$F96+IF($I96="",'Lists &amp; Settings'!$B$3,$I96)))</f>
        <v/>
      </c>
      <c r="K96" s="22" t="n"/>
      <c r="L96" s="25" t="n"/>
      <c r="M96" s="21" t="n"/>
      <c r="N96" s="21" t="n"/>
      <c r="O96" s="23" t="n"/>
      <c r="P96" s="21" t="n"/>
      <c r="Q96" s="21" t="n"/>
      <c r="R96" s="26">
        <f>IF($A96="","",IF($Q96="Yes","Canceled",IF($P96="Attended","Completed",IF($P96="No-Show","Follow-Up Needed",IF($K96&lt;&gt;"",IF($K96&lt;TODAY(),"Attendance Pending","Scheduled"),IF(AND($J96&lt;&gt;"",$J96&lt;TODAY()),"Overdue","Needs Scheduling"))))))</f>
        <v/>
      </c>
      <c r="S96" s="27">
        <f>IF($A96="","",IF(OR($R96="Completed",$R96="Canceled",$J96=""),"",$J96-TODAY()))</f>
        <v/>
      </c>
      <c r="T96" s="23" t="n"/>
      <c r="U96" s="22" t="n"/>
    </row>
    <row r="97">
      <c r="A97" s="21" t="n"/>
      <c r="B97" s="21" t="n"/>
      <c r="C97" s="21" t="n"/>
      <c r="D97" s="21" t="n"/>
      <c r="E97" s="21" t="n"/>
      <c r="F97" s="22" t="n"/>
      <c r="G97" s="23" t="n"/>
      <c r="H97" s="21" t="n"/>
      <c r="I97" s="21" t="n"/>
      <c r="J97" s="24">
        <f>IF($A97="","",IF($F97="","",$F97+IF($I97="",'Lists &amp; Settings'!$B$3,$I97)))</f>
        <v/>
      </c>
      <c r="K97" s="22" t="n"/>
      <c r="L97" s="25" t="n"/>
      <c r="M97" s="21" t="n"/>
      <c r="N97" s="21" t="n"/>
      <c r="O97" s="23" t="n"/>
      <c r="P97" s="21" t="n"/>
      <c r="Q97" s="21" t="n"/>
      <c r="R97" s="26">
        <f>IF($A97="","",IF($Q97="Yes","Canceled",IF($P97="Attended","Completed",IF($P97="No-Show","Follow-Up Needed",IF($K97&lt;&gt;"",IF($K97&lt;TODAY(),"Attendance Pending","Scheduled"),IF(AND($J97&lt;&gt;"",$J97&lt;TODAY()),"Overdue","Needs Scheduling"))))))</f>
        <v/>
      </c>
      <c r="S97" s="27">
        <f>IF($A97="","",IF(OR($R97="Completed",$R97="Canceled",$J97=""),"",$J97-TODAY()))</f>
        <v/>
      </c>
      <c r="T97" s="23" t="n"/>
      <c r="U97" s="22" t="n"/>
    </row>
    <row r="98">
      <c r="A98" s="21" t="n"/>
      <c r="B98" s="21" t="n"/>
      <c r="C98" s="21" t="n"/>
      <c r="D98" s="21" t="n"/>
      <c r="E98" s="21" t="n"/>
      <c r="F98" s="22" t="n"/>
      <c r="G98" s="23" t="n"/>
      <c r="H98" s="21" t="n"/>
      <c r="I98" s="21" t="n"/>
      <c r="J98" s="24">
        <f>IF($A98="","",IF($F98="","",$F98+IF($I98="",'Lists &amp; Settings'!$B$3,$I98)))</f>
        <v/>
      </c>
      <c r="K98" s="22" t="n"/>
      <c r="L98" s="25" t="n"/>
      <c r="M98" s="21" t="n"/>
      <c r="N98" s="21" t="n"/>
      <c r="O98" s="23" t="n"/>
      <c r="P98" s="21" t="n"/>
      <c r="Q98" s="21" t="n"/>
      <c r="R98" s="26">
        <f>IF($A98="","",IF($Q98="Yes","Canceled",IF($P98="Attended","Completed",IF($P98="No-Show","Follow-Up Needed",IF($K98&lt;&gt;"",IF($K98&lt;TODAY(),"Attendance Pending","Scheduled"),IF(AND($J98&lt;&gt;"",$J98&lt;TODAY()),"Overdue","Needs Scheduling"))))))</f>
        <v/>
      </c>
      <c r="S98" s="27">
        <f>IF($A98="","",IF(OR($R98="Completed",$R98="Canceled",$J98=""),"",$J98-TODAY()))</f>
        <v/>
      </c>
      <c r="T98" s="23" t="n"/>
      <c r="U98" s="22" t="n"/>
    </row>
    <row r="99">
      <c r="A99" s="21" t="n"/>
      <c r="B99" s="21" t="n"/>
      <c r="C99" s="21" t="n"/>
      <c r="D99" s="21" t="n"/>
      <c r="E99" s="21" t="n"/>
      <c r="F99" s="22" t="n"/>
      <c r="G99" s="23" t="n"/>
      <c r="H99" s="21" t="n"/>
      <c r="I99" s="21" t="n"/>
      <c r="J99" s="24">
        <f>IF($A99="","",IF($F99="","",$F99+IF($I99="",'Lists &amp; Settings'!$B$3,$I99)))</f>
        <v/>
      </c>
      <c r="K99" s="22" t="n"/>
      <c r="L99" s="25" t="n"/>
      <c r="M99" s="21" t="n"/>
      <c r="N99" s="21" t="n"/>
      <c r="O99" s="23" t="n"/>
      <c r="P99" s="21" t="n"/>
      <c r="Q99" s="21" t="n"/>
      <c r="R99" s="26">
        <f>IF($A99="","",IF($Q99="Yes","Canceled",IF($P99="Attended","Completed",IF($P99="No-Show","Follow-Up Needed",IF($K99&lt;&gt;"",IF($K99&lt;TODAY(),"Attendance Pending","Scheduled"),IF(AND($J99&lt;&gt;"",$J99&lt;TODAY()),"Overdue","Needs Scheduling"))))))</f>
        <v/>
      </c>
      <c r="S99" s="27">
        <f>IF($A99="","",IF(OR($R99="Completed",$R99="Canceled",$J99=""),"",$J99-TODAY()))</f>
        <v/>
      </c>
      <c r="T99" s="23" t="n"/>
      <c r="U99" s="22" t="n"/>
    </row>
    <row r="100">
      <c r="A100" s="21" t="n"/>
      <c r="B100" s="21" t="n"/>
      <c r="C100" s="21" t="n"/>
      <c r="D100" s="21" t="n"/>
      <c r="E100" s="21" t="n"/>
      <c r="F100" s="22" t="n"/>
      <c r="G100" s="23" t="n"/>
      <c r="H100" s="21" t="n"/>
      <c r="I100" s="21" t="n"/>
      <c r="J100" s="24">
        <f>IF($A100="","",IF($F100="","",$F100+IF($I100="",'Lists &amp; Settings'!$B$3,$I100)))</f>
        <v/>
      </c>
      <c r="K100" s="22" t="n"/>
      <c r="L100" s="25" t="n"/>
      <c r="M100" s="21" t="n"/>
      <c r="N100" s="21" t="n"/>
      <c r="O100" s="23" t="n"/>
      <c r="P100" s="21" t="n"/>
      <c r="Q100" s="21" t="n"/>
      <c r="R100" s="26">
        <f>IF($A100="","",IF($Q100="Yes","Canceled",IF($P100="Attended","Completed",IF($P100="No-Show","Follow-Up Needed",IF($K100&lt;&gt;"",IF($K100&lt;TODAY(),"Attendance Pending","Scheduled"),IF(AND($J100&lt;&gt;"",$J100&lt;TODAY()),"Overdue","Needs Scheduling"))))))</f>
        <v/>
      </c>
      <c r="S100" s="27">
        <f>IF($A100="","",IF(OR($R100="Completed",$R100="Canceled",$J100=""),"",$J100-TODAY()))</f>
        <v/>
      </c>
      <c r="T100" s="23" t="n"/>
      <c r="U100" s="22" t="n"/>
    </row>
    <row r="101">
      <c r="A101" s="21" t="n"/>
      <c r="B101" s="21" t="n"/>
      <c r="C101" s="21" t="n"/>
      <c r="D101" s="21" t="n"/>
      <c r="E101" s="21" t="n"/>
      <c r="F101" s="22" t="n"/>
      <c r="G101" s="23" t="n"/>
      <c r="H101" s="21" t="n"/>
      <c r="I101" s="21" t="n"/>
      <c r="J101" s="24">
        <f>IF($A101="","",IF($F101="","",$F101+IF($I101="",'Lists &amp; Settings'!$B$3,$I101)))</f>
        <v/>
      </c>
      <c r="K101" s="22" t="n"/>
      <c r="L101" s="25" t="n"/>
      <c r="M101" s="21" t="n"/>
      <c r="N101" s="21" t="n"/>
      <c r="O101" s="23" t="n"/>
      <c r="P101" s="21" t="n"/>
      <c r="Q101" s="21" t="n"/>
      <c r="R101" s="26">
        <f>IF($A101="","",IF($Q101="Yes","Canceled",IF($P101="Attended","Completed",IF($P101="No-Show","Follow-Up Needed",IF($K101&lt;&gt;"",IF($K101&lt;TODAY(),"Attendance Pending","Scheduled"),IF(AND($J101&lt;&gt;"",$J101&lt;TODAY()),"Overdue","Needs Scheduling"))))))</f>
        <v/>
      </c>
      <c r="S101" s="27">
        <f>IF($A101="","",IF(OR($R101="Completed",$R101="Canceled",$J101=""),"",$J101-TODAY()))</f>
        <v/>
      </c>
      <c r="T101" s="23" t="n"/>
      <c r="U101" s="22" t="n"/>
    </row>
    <row r="102">
      <c r="A102" s="21" t="n"/>
      <c r="B102" s="21" t="n"/>
      <c r="C102" s="21" t="n"/>
      <c r="D102" s="21" t="n"/>
      <c r="E102" s="21" t="n"/>
      <c r="F102" s="22" t="n"/>
      <c r="G102" s="23" t="n"/>
      <c r="H102" s="21" t="n"/>
      <c r="I102" s="21" t="n"/>
      <c r="J102" s="24">
        <f>IF($A102="","",IF($F102="","",$F102+IF($I102="",'Lists &amp; Settings'!$B$3,$I102)))</f>
        <v/>
      </c>
      <c r="K102" s="22" t="n"/>
      <c r="L102" s="25" t="n"/>
      <c r="M102" s="21" t="n"/>
      <c r="N102" s="21" t="n"/>
      <c r="O102" s="23" t="n"/>
      <c r="P102" s="21" t="n"/>
      <c r="Q102" s="21" t="n"/>
      <c r="R102" s="26">
        <f>IF($A102="","",IF($Q102="Yes","Canceled",IF($P102="Attended","Completed",IF($P102="No-Show","Follow-Up Needed",IF($K102&lt;&gt;"",IF($K102&lt;TODAY(),"Attendance Pending","Scheduled"),IF(AND($J102&lt;&gt;"",$J102&lt;TODAY()),"Overdue","Needs Scheduling"))))))</f>
        <v/>
      </c>
      <c r="S102" s="27">
        <f>IF($A102="","",IF(OR($R102="Completed",$R102="Canceled",$J102=""),"",$J102-TODAY()))</f>
        <v/>
      </c>
      <c r="T102" s="23" t="n"/>
      <c r="U102" s="22" t="n"/>
    </row>
    <row r="103">
      <c r="A103" s="21" t="n"/>
      <c r="B103" s="21" t="n"/>
      <c r="C103" s="21" t="n"/>
      <c r="D103" s="21" t="n"/>
      <c r="E103" s="21" t="n"/>
      <c r="F103" s="22" t="n"/>
      <c r="G103" s="23" t="n"/>
      <c r="H103" s="21" t="n"/>
      <c r="I103" s="21" t="n"/>
      <c r="J103" s="24">
        <f>IF($A103="","",IF($F103="","",$F103+IF($I103="",'Lists &amp; Settings'!$B$3,$I103)))</f>
        <v/>
      </c>
      <c r="K103" s="22" t="n"/>
      <c r="L103" s="25" t="n"/>
      <c r="M103" s="21" t="n"/>
      <c r="N103" s="21" t="n"/>
      <c r="O103" s="23" t="n"/>
      <c r="P103" s="21" t="n"/>
      <c r="Q103" s="21" t="n"/>
      <c r="R103" s="26">
        <f>IF($A103="","",IF($Q103="Yes","Canceled",IF($P103="Attended","Completed",IF($P103="No-Show","Follow-Up Needed",IF($K103&lt;&gt;"",IF($K103&lt;TODAY(),"Attendance Pending","Scheduled"),IF(AND($J103&lt;&gt;"",$J103&lt;TODAY()),"Overdue","Needs Scheduling"))))))</f>
        <v/>
      </c>
      <c r="S103" s="27">
        <f>IF($A103="","",IF(OR($R103="Completed",$R103="Canceled",$J103=""),"",$J103-TODAY()))</f>
        <v/>
      </c>
      <c r="T103" s="23" t="n"/>
      <c r="U103" s="22" t="n"/>
    </row>
    <row r="104">
      <c r="A104" s="21" t="n"/>
      <c r="B104" s="21" t="n"/>
      <c r="C104" s="21" t="n"/>
      <c r="D104" s="21" t="n"/>
      <c r="E104" s="21" t="n"/>
      <c r="F104" s="22" t="n"/>
      <c r="G104" s="23" t="n"/>
      <c r="H104" s="21" t="n"/>
      <c r="I104" s="21" t="n"/>
      <c r="J104" s="24">
        <f>IF($A104="","",IF($F104="","",$F104+IF($I104="",'Lists &amp; Settings'!$B$3,$I104)))</f>
        <v/>
      </c>
      <c r="K104" s="22" t="n"/>
      <c r="L104" s="25" t="n"/>
      <c r="M104" s="21" t="n"/>
      <c r="N104" s="21" t="n"/>
      <c r="O104" s="23" t="n"/>
      <c r="P104" s="21" t="n"/>
      <c r="Q104" s="21" t="n"/>
      <c r="R104" s="26">
        <f>IF($A104="","",IF($Q104="Yes","Canceled",IF($P104="Attended","Completed",IF($P104="No-Show","Follow-Up Needed",IF($K104&lt;&gt;"",IF($K104&lt;TODAY(),"Attendance Pending","Scheduled"),IF(AND($J104&lt;&gt;"",$J104&lt;TODAY()),"Overdue","Needs Scheduling"))))))</f>
        <v/>
      </c>
      <c r="S104" s="27">
        <f>IF($A104="","",IF(OR($R104="Completed",$R104="Canceled",$J104=""),"",$J104-TODAY()))</f>
        <v/>
      </c>
      <c r="T104" s="23" t="n"/>
      <c r="U104" s="22" t="n"/>
    </row>
    <row r="105">
      <c r="A105" s="21" t="n"/>
      <c r="B105" s="21" t="n"/>
      <c r="C105" s="21" t="n"/>
      <c r="D105" s="21" t="n"/>
      <c r="E105" s="21" t="n"/>
      <c r="F105" s="22" t="n"/>
      <c r="G105" s="23" t="n"/>
      <c r="H105" s="21" t="n"/>
      <c r="I105" s="21" t="n"/>
      <c r="J105" s="24">
        <f>IF($A105="","",IF($F105="","",$F105+IF($I105="",'Lists &amp; Settings'!$B$3,$I105)))</f>
        <v/>
      </c>
      <c r="K105" s="22" t="n"/>
      <c r="L105" s="25" t="n"/>
      <c r="M105" s="21" t="n"/>
      <c r="N105" s="21" t="n"/>
      <c r="O105" s="23" t="n"/>
      <c r="P105" s="21" t="n"/>
      <c r="Q105" s="21" t="n"/>
      <c r="R105" s="26">
        <f>IF($A105="","",IF($Q105="Yes","Canceled",IF($P105="Attended","Completed",IF($P105="No-Show","Follow-Up Needed",IF($K105&lt;&gt;"",IF($K105&lt;TODAY(),"Attendance Pending","Scheduled"),IF(AND($J105&lt;&gt;"",$J105&lt;TODAY()),"Overdue","Needs Scheduling"))))))</f>
        <v/>
      </c>
      <c r="S105" s="27">
        <f>IF($A105="","",IF(OR($R105="Completed",$R105="Canceled",$J105=""),"",$J105-TODAY()))</f>
        <v/>
      </c>
      <c r="T105" s="23" t="n"/>
      <c r="U105" s="22" t="n"/>
    </row>
    <row r="106">
      <c r="A106" s="21" t="n"/>
      <c r="B106" s="21" t="n"/>
      <c r="C106" s="21" t="n"/>
      <c r="D106" s="21" t="n"/>
      <c r="E106" s="21" t="n"/>
      <c r="F106" s="22" t="n"/>
      <c r="G106" s="23" t="n"/>
      <c r="H106" s="21" t="n"/>
      <c r="I106" s="21" t="n"/>
      <c r="J106" s="24">
        <f>IF($A106="","",IF($F106="","",$F106+IF($I106="",'Lists &amp; Settings'!$B$3,$I106)))</f>
        <v/>
      </c>
      <c r="K106" s="22" t="n"/>
      <c r="L106" s="25" t="n"/>
      <c r="M106" s="21" t="n"/>
      <c r="N106" s="21" t="n"/>
      <c r="O106" s="23" t="n"/>
      <c r="P106" s="21" t="n"/>
      <c r="Q106" s="21" t="n"/>
      <c r="R106" s="26">
        <f>IF($A106="","",IF($Q106="Yes","Canceled",IF($P106="Attended","Completed",IF($P106="No-Show","Follow-Up Needed",IF($K106&lt;&gt;"",IF($K106&lt;TODAY(),"Attendance Pending","Scheduled"),IF(AND($J106&lt;&gt;"",$J106&lt;TODAY()),"Overdue","Needs Scheduling"))))))</f>
        <v/>
      </c>
      <c r="S106" s="27">
        <f>IF($A106="","",IF(OR($R106="Completed",$R106="Canceled",$J106=""),"",$J106-TODAY()))</f>
        <v/>
      </c>
      <c r="T106" s="23" t="n"/>
      <c r="U106" s="22" t="n"/>
    </row>
    <row r="107">
      <c r="A107" s="21" t="n"/>
      <c r="B107" s="21" t="n"/>
      <c r="C107" s="21" t="n"/>
      <c r="D107" s="21" t="n"/>
      <c r="E107" s="21" t="n"/>
      <c r="F107" s="22" t="n"/>
      <c r="G107" s="23" t="n"/>
      <c r="H107" s="21" t="n"/>
      <c r="I107" s="21" t="n"/>
      <c r="J107" s="24">
        <f>IF($A107="","",IF($F107="","",$F107+IF($I107="",'Lists &amp; Settings'!$B$3,$I107)))</f>
        <v/>
      </c>
      <c r="K107" s="22" t="n"/>
      <c r="L107" s="25" t="n"/>
      <c r="M107" s="21" t="n"/>
      <c r="N107" s="21" t="n"/>
      <c r="O107" s="23" t="n"/>
      <c r="P107" s="21" t="n"/>
      <c r="Q107" s="21" t="n"/>
      <c r="R107" s="26">
        <f>IF($A107="","",IF($Q107="Yes","Canceled",IF($P107="Attended","Completed",IF($P107="No-Show","Follow-Up Needed",IF($K107&lt;&gt;"",IF($K107&lt;TODAY(),"Attendance Pending","Scheduled"),IF(AND($J107&lt;&gt;"",$J107&lt;TODAY()),"Overdue","Needs Scheduling"))))))</f>
        <v/>
      </c>
      <c r="S107" s="27">
        <f>IF($A107="","",IF(OR($R107="Completed",$R107="Canceled",$J107=""),"",$J107-TODAY()))</f>
        <v/>
      </c>
      <c r="T107" s="23" t="n"/>
      <c r="U107" s="22" t="n"/>
    </row>
    <row r="108">
      <c r="A108" s="21" t="n"/>
      <c r="B108" s="21" t="n"/>
      <c r="C108" s="21" t="n"/>
      <c r="D108" s="21" t="n"/>
      <c r="E108" s="21" t="n"/>
      <c r="F108" s="22" t="n"/>
      <c r="G108" s="23" t="n"/>
      <c r="H108" s="21" t="n"/>
      <c r="I108" s="21" t="n"/>
      <c r="J108" s="24">
        <f>IF($A108="","",IF($F108="","",$F108+IF($I108="",'Lists &amp; Settings'!$B$3,$I108)))</f>
        <v/>
      </c>
      <c r="K108" s="22" t="n"/>
      <c r="L108" s="25" t="n"/>
      <c r="M108" s="21" t="n"/>
      <c r="N108" s="21" t="n"/>
      <c r="O108" s="23" t="n"/>
      <c r="P108" s="21" t="n"/>
      <c r="Q108" s="21" t="n"/>
      <c r="R108" s="26">
        <f>IF($A108="","",IF($Q108="Yes","Canceled",IF($P108="Attended","Completed",IF($P108="No-Show","Follow-Up Needed",IF($K108&lt;&gt;"",IF($K108&lt;TODAY(),"Attendance Pending","Scheduled"),IF(AND($J108&lt;&gt;"",$J108&lt;TODAY()),"Overdue","Needs Scheduling"))))))</f>
        <v/>
      </c>
      <c r="S108" s="27">
        <f>IF($A108="","",IF(OR($R108="Completed",$R108="Canceled",$J108=""),"",$J108-TODAY()))</f>
        <v/>
      </c>
      <c r="T108" s="23" t="n"/>
      <c r="U108" s="22" t="n"/>
    </row>
    <row r="109">
      <c r="A109" s="21" t="n"/>
      <c r="B109" s="21" t="n"/>
      <c r="C109" s="21" t="n"/>
      <c r="D109" s="21" t="n"/>
      <c r="E109" s="21" t="n"/>
      <c r="F109" s="22" t="n"/>
      <c r="G109" s="23" t="n"/>
      <c r="H109" s="21" t="n"/>
      <c r="I109" s="21" t="n"/>
      <c r="J109" s="24">
        <f>IF($A109="","",IF($F109="","",$F109+IF($I109="",'Lists &amp; Settings'!$B$3,$I109)))</f>
        <v/>
      </c>
      <c r="K109" s="22" t="n"/>
      <c r="L109" s="25" t="n"/>
      <c r="M109" s="21" t="n"/>
      <c r="N109" s="21" t="n"/>
      <c r="O109" s="23" t="n"/>
      <c r="P109" s="21" t="n"/>
      <c r="Q109" s="21" t="n"/>
      <c r="R109" s="26">
        <f>IF($A109="","",IF($Q109="Yes","Canceled",IF($P109="Attended","Completed",IF($P109="No-Show","Follow-Up Needed",IF($K109&lt;&gt;"",IF($K109&lt;TODAY(),"Attendance Pending","Scheduled"),IF(AND($J109&lt;&gt;"",$J109&lt;TODAY()),"Overdue","Needs Scheduling"))))))</f>
        <v/>
      </c>
      <c r="S109" s="27">
        <f>IF($A109="","",IF(OR($R109="Completed",$R109="Canceled",$J109=""),"",$J109-TODAY()))</f>
        <v/>
      </c>
      <c r="T109" s="23" t="n"/>
      <c r="U109" s="22" t="n"/>
    </row>
    <row r="110">
      <c r="A110" s="21" t="n"/>
      <c r="B110" s="21" t="n"/>
      <c r="C110" s="21" t="n"/>
      <c r="D110" s="21" t="n"/>
      <c r="E110" s="21" t="n"/>
      <c r="F110" s="22" t="n"/>
      <c r="G110" s="23" t="n"/>
      <c r="H110" s="21" t="n"/>
      <c r="I110" s="21" t="n"/>
      <c r="J110" s="24">
        <f>IF($A110="","",IF($F110="","",$F110+IF($I110="",'Lists &amp; Settings'!$B$3,$I110)))</f>
        <v/>
      </c>
      <c r="K110" s="22" t="n"/>
      <c r="L110" s="25" t="n"/>
      <c r="M110" s="21" t="n"/>
      <c r="N110" s="21" t="n"/>
      <c r="O110" s="23" t="n"/>
      <c r="P110" s="21" t="n"/>
      <c r="Q110" s="21" t="n"/>
      <c r="R110" s="26">
        <f>IF($A110="","",IF($Q110="Yes","Canceled",IF($P110="Attended","Completed",IF($P110="No-Show","Follow-Up Needed",IF($K110&lt;&gt;"",IF($K110&lt;TODAY(),"Attendance Pending","Scheduled"),IF(AND($J110&lt;&gt;"",$J110&lt;TODAY()),"Overdue","Needs Scheduling"))))))</f>
        <v/>
      </c>
      <c r="S110" s="27">
        <f>IF($A110="","",IF(OR($R110="Completed",$R110="Canceled",$J110=""),"",$J110-TODAY()))</f>
        <v/>
      </c>
      <c r="T110" s="23" t="n"/>
      <c r="U110" s="22" t="n"/>
    </row>
    <row r="111">
      <c r="A111" s="21" t="n"/>
      <c r="B111" s="21" t="n"/>
      <c r="C111" s="21" t="n"/>
      <c r="D111" s="21" t="n"/>
      <c r="E111" s="21" t="n"/>
      <c r="F111" s="22" t="n"/>
      <c r="G111" s="23" t="n"/>
      <c r="H111" s="21" t="n"/>
      <c r="I111" s="21" t="n"/>
      <c r="J111" s="24">
        <f>IF($A111="","",IF($F111="","",$F111+IF($I111="",'Lists &amp; Settings'!$B$3,$I111)))</f>
        <v/>
      </c>
      <c r="K111" s="22" t="n"/>
      <c r="L111" s="25" t="n"/>
      <c r="M111" s="21" t="n"/>
      <c r="N111" s="21" t="n"/>
      <c r="O111" s="23" t="n"/>
      <c r="P111" s="21" t="n"/>
      <c r="Q111" s="21" t="n"/>
      <c r="R111" s="26">
        <f>IF($A111="","",IF($Q111="Yes","Canceled",IF($P111="Attended","Completed",IF($P111="No-Show","Follow-Up Needed",IF($K111&lt;&gt;"",IF($K111&lt;TODAY(),"Attendance Pending","Scheduled"),IF(AND($J111&lt;&gt;"",$J111&lt;TODAY()),"Overdue","Needs Scheduling"))))))</f>
        <v/>
      </c>
      <c r="S111" s="27">
        <f>IF($A111="","",IF(OR($R111="Completed",$R111="Canceled",$J111=""),"",$J111-TODAY()))</f>
        <v/>
      </c>
      <c r="T111" s="23" t="n"/>
      <c r="U111" s="22" t="n"/>
    </row>
    <row r="112">
      <c r="A112" s="21" t="n"/>
      <c r="B112" s="21" t="n"/>
      <c r="C112" s="21" t="n"/>
      <c r="D112" s="21" t="n"/>
      <c r="E112" s="21" t="n"/>
      <c r="F112" s="22" t="n"/>
      <c r="G112" s="23" t="n"/>
      <c r="H112" s="21" t="n"/>
      <c r="I112" s="21" t="n"/>
      <c r="J112" s="24">
        <f>IF($A112="","",IF($F112="","",$F112+IF($I112="",'Lists &amp; Settings'!$B$3,$I112)))</f>
        <v/>
      </c>
      <c r="K112" s="22" t="n"/>
      <c r="L112" s="25" t="n"/>
      <c r="M112" s="21" t="n"/>
      <c r="N112" s="21" t="n"/>
      <c r="O112" s="23" t="n"/>
      <c r="P112" s="21" t="n"/>
      <c r="Q112" s="21" t="n"/>
      <c r="R112" s="26">
        <f>IF($A112="","",IF($Q112="Yes","Canceled",IF($P112="Attended","Completed",IF($P112="No-Show","Follow-Up Needed",IF($K112&lt;&gt;"",IF($K112&lt;TODAY(),"Attendance Pending","Scheduled"),IF(AND($J112&lt;&gt;"",$J112&lt;TODAY()),"Overdue","Needs Scheduling"))))))</f>
        <v/>
      </c>
      <c r="S112" s="27">
        <f>IF($A112="","",IF(OR($R112="Completed",$R112="Canceled",$J112=""),"",$J112-TODAY()))</f>
        <v/>
      </c>
      <c r="T112" s="23" t="n"/>
      <c r="U112" s="22" t="n"/>
    </row>
    <row r="113">
      <c r="A113" s="21" t="n"/>
      <c r="B113" s="21" t="n"/>
      <c r="C113" s="21" t="n"/>
      <c r="D113" s="21" t="n"/>
      <c r="E113" s="21" t="n"/>
      <c r="F113" s="22" t="n"/>
      <c r="G113" s="23" t="n"/>
      <c r="H113" s="21" t="n"/>
      <c r="I113" s="21" t="n"/>
      <c r="J113" s="24">
        <f>IF($A113="","",IF($F113="","",$F113+IF($I113="",'Lists &amp; Settings'!$B$3,$I113)))</f>
        <v/>
      </c>
      <c r="K113" s="22" t="n"/>
      <c r="L113" s="25" t="n"/>
      <c r="M113" s="21" t="n"/>
      <c r="N113" s="21" t="n"/>
      <c r="O113" s="23" t="n"/>
      <c r="P113" s="21" t="n"/>
      <c r="Q113" s="21" t="n"/>
      <c r="R113" s="26">
        <f>IF($A113="","",IF($Q113="Yes","Canceled",IF($P113="Attended","Completed",IF($P113="No-Show","Follow-Up Needed",IF($K113&lt;&gt;"",IF($K113&lt;TODAY(),"Attendance Pending","Scheduled"),IF(AND($J113&lt;&gt;"",$J113&lt;TODAY()),"Overdue","Needs Scheduling"))))))</f>
        <v/>
      </c>
      <c r="S113" s="27">
        <f>IF($A113="","",IF(OR($R113="Completed",$R113="Canceled",$J113=""),"",$J113-TODAY()))</f>
        <v/>
      </c>
      <c r="T113" s="23" t="n"/>
      <c r="U113" s="22" t="n"/>
    </row>
    <row r="114">
      <c r="A114" s="21" t="n"/>
      <c r="B114" s="21" t="n"/>
      <c r="C114" s="21" t="n"/>
      <c r="D114" s="21" t="n"/>
      <c r="E114" s="21" t="n"/>
      <c r="F114" s="22" t="n"/>
      <c r="G114" s="23" t="n"/>
      <c r="H114" s="21" t="n"/>
      <c r="I114" s="21" t="n"/>
      <c r="J114" s="24">
        <f>IF($A114="","",IF($F114="","",$F114+IF($I114="",'Lists &amp; Settings'!$B$3,$I114)))</f>
        <v/>
      </c>
      <c r="K114" s="22" t="n"/>
      <c r="L114" s="25" t="n"/>
      <c r="M114" s="21" t="n"/>
      <c r="N114" s="21" t="n"/>
      <c r="O114" s="23" t="n"/>
      <c r="P114" s="21" t="n"/>
      <c r="Q114" s="21" t="n"/>
      <c r="R114" s="26">
        <f>IF($A114="","",IF($Q114="Yes","Canceled",IF($P114="Attended","Completed",IF($P114="No-Show","Follow-Up Needed",IF($K114&lt;&gt;"",IF($K114&lt;TODAY(),"Attendance Pending","Scheduled"),IF(AND($J114&lt;&gt;"",$J114&lt;TODAY()),"Overdue","Needs Scheduling"))))))</f>
        <v/>
      </c>
      <c r="S114" s="27">
        <f>IF($A114="","",IF(OR($R114="Completed",$R114="Canceled",$J114=""),"",$J114-TODAY()))</f>
        <v/>
      </c>
      <c r="T114" s="23" t="n"/>
      <c r="U114" s="22" t="n"/>
    </row>
    <row r="115">
      <c r="A115" s="21" t="n"/>
      <c r="B115" s="21" t="n"/>
      <c r="C115" s="21" t="n"/>
      <c r="D115" s="21" t="n"/>
      <c r="E115" s="21" t="n"/>
      <c r="F115" s="22" t="n"/>
      <c r="G115" s="23" t="n"/>
      <c r="H115" s="21" t="n"/>
      <c r="I115" s="21" t="n"/>
      <c r="J115" s="24">
        <f>IF($A115="","",IF($F115="","",$F115+IF($I115="",'Lists &amp; Settings'!$B$3,$I115)))</f>
        <v/>
      </c>
      <c r="K115" s="22" t="n"/>
      <c r="L115" s="25" t="n"/>
      <c r="M115" s="21" t="n"/>
      <c r="N115" s="21" t="n"/>
      <c r="O115" s="23" t="n"/>
      <c r="P115" s="21" t="n"/>
      <c r="Q115" s="21" t="n"/>
      <c r="R115" s="26">
        <f>IF($A115="","",IF($Q115="Yes","Canceled",IF($P115="Attended","Completed",IF($P115="No-Show","Follow-Up Needed",IF($K115&lt;&gt;"",IF($K115&lt;TODAY(),"Attendance Pending","Scheduled"),IF(AND($J115&lt;&gt;"",$J115&lt;TODAY()),"Overdue","Needs Scheduling"))))))</f>
        <v/>
      </c>
      <c r="S115" s="27">
        <f>IF($A115="","",IF(OR($R115="Completed",$R115="Canceled",$J115=""),"",$J115-TODAY()))</f>
        <v/>
      </c>
      <c r="T115" s="23" t="n"/>
      <c r="U115" s="22" t="n"/>
    </row>
    <row r="116">
      <c r="A116" s="21" t="n"/>
      <c r="B116" s="21" t="n"/>
      <c r="C116" s="21" t="n"/>
      <c r="D116" s="21" t="n"/>
      <c r="E116" s="21" t="n"/>
      <c r="F116" s="22" t="n"/>
      <c r="G116" s="23" t="n"/>
      <c r="H116" s="21" t="n"/>
      <c r="I116" s="21" t="n"/>
      <c r="J116" s="24">
        <f>IF($A116="","",IF($F116="","",$F116+IF($I116="",'Lists &amp; Settings'!$B$3,$I116)))</f>
        <v/>
      </c>
      <c r="K116" s="22" t="n"/>
      <c r="L116" s="25" t="n"/>
      <c r="M116" s="21" t="n"/>
      <c r="N116" s="21" t="n"/>
      <c r="O116" s="23" t="n"/>
      <c r="P116" s="21" t="n"/>
      <c r="Q116" s="21" t="n"/>
      <c r="R116" s="26">
        <f>IF($A116="","",IF($Q116="Yes","Canceled",IF($P116="Attended","Completed",IF($P116="No-Show","Follow-Up Needed",IF($K116&lt;&gt;"",IF($K116&lt;TODAY(),"Attendance Pending","Scheduled"),IF(AND($J116&lt;&gt;"",$J116&lt;TODAY()),"Overdue","Needs Scheduling"))))))</f>
        <v/>
      </c>
      <c r="S116" s="27">
        <f>IF($A116="","",IF(OR($R116="Completed",$R116="Canceled",$J116=""),"",$J116-TODAY()))</f>
        <v/>
      </c>
      <c r="T116" s="23" t="n"/>
      <c r="U116" s="22" t="n"/>
    </row>
    <row r="117">
      <c r="A117" s="21" t="n"/>
      <c r="B117" s="21" t="n"/>
      <c r="C117" s="21" t="n"/>
      <c r="D117" s="21" t="n"/>
      <c r="E117" s="21" t="n"/>
      <c r="F117" s="22" t="n"/>
      <c r="G117" s="23" t="n"/>
      <c r="H117" s="21" t="n"/>
      <c r="I117" s="21" t="n"/>
      <c r="J117" s="24">
        <f>IF($A117="","",IF($F117="","",$F117+IF($I117="",'Lists &amp; Settings'!$B$3,$I117)))</f>
        <v/>
      </c>
      <c r="K117" s="22" t="n"/>
      <c r="L117" s="25" t="n"/>
      <c r="M117" s="21" t="n"/>
      <c r="N117" s="21" t="n"/>
      <c r="O117" s="23" t="n"/>
      <c r="P117" s="21" t="n"/>
      <c r="Q117" s="21" t="n"/>
      <c r="R117" s="26">
        <f>IF($A117="","",IF($Q117="Yes","Canceled",IF($P117="Attended","Completed",IF($P117="No-Show","Follow-Up Needed",IF($K117&lt;&gt;"",IF($K117&lt;TODAY(),"Attendance Pending","Scheduled"),IF(AND($J117&lt;&gt;"",$J117&lt;TODAY()),"Overdue","Needs Scheduling"))))))</f>
        <v/>
      </c>
      <c r="S117" s="27">
        <f>IF($A117="","",IF(OR($R117="Completed",$R117="Canceled",$J117=""),"",$J117-TODAY()))</f>
        <v/>
      </c>
      <c r="T117" s="23" t="n"/>
      <c r="U117" s="22" t="n"/>
    </row>
    <row r="118">
      <c r="A118" s="21" t="n"/>
      <c r="B118" s="21" t="n"/>
      <c r="C118" s="21" t="n"/>
      <c r="D118" s="21" t="n"/>
      <c r="E118" s="21" t="n"/>
      <c r="F118" s="22" t="n"/>
      <c r="G118" s="23" t="n"/>
      <c r="H118" s="21" t="n"/>
      <c r="I118" s="21" t="n"/>
      <c r="J118" s="24">
        <f>IF($A118="","",IF($F118="","",$F118+IF($I118="",'Lists &amp; Settings'!$B$3,$I118)))</f>
        <v/>
      </c>
      <c r="K118" s="22" t="n"/>
      <c r="L118" s="25" t="n"/>
      <c r="M118" s="21" t="n"/>
      <c r="N118" s="21" t="n"/>
      <c r="O118" s="23" t="n"/>
      <c r="P118" s="21" t="n"/>
      <c r="Q118" s="21" t="n"/>
      <c r="R118" s="26">
        <f>IF($A118="","",IF($Q118="Yes","Canceled",IF($P118="Attended","Completed",IF($P118="No-Show","Follow-Up Needed",IF($K118&lt;&gt;"",IF($K118&lt;TODAY(),"Attendance Pending","Scheduled"),IF(AND($J118&lt;&gt;"",$J118&lt;TODAY()),"Overdue","Needs Scheduling"))))))</f>
        <v/>
      </c>
      <c r="S118" s="27">
        <f>IF($A118="","",IF(OR($R118="Completed",$R118="Canceled",$J118=""),"",$J118-TODAY()))</f>
        <v/>
      </c>
      <c r="T118" s="23" t="n"/>
      <c r="U118" s="22" t="n"/>
    </row>
    <row r="119">
      <c r="A119" s="21" t="n"/>
      <c r="B119" s="21" t="n"/>
      <c r="C119" s="21" t="n"/>
      <c r="D119" s="21" t="n"/>
      <c r="E119" s="21" t="n"/>
      <c r="F119" s="22" t="n"/>
      <c r="G119" s="23" t="n"/>
      <c r="H119" s="21" t="n"/>
      <c r="I119" s="21" t="n"/>
      <c r="J119" s="24">
        <f>IF($A119="","",IF($F119="","",$F119+IF($I119="",'Lists &amp; Settings'!$B$3,$I119)))</f>
        <v/>
      </c>
      <c r="K119" s="22" t="n"/>
      <c r="L119" s="25" t="n"/>
      <c r="M119" s="21" t="n"/>
      <c r="N119" s="21" t="n"/>
      <c r="O119" s="23" t="n"/>
      <c r="P119" s="21" t="n"/>
      <c r="Q119" s="21" t="n"/>
      <c r="R119" s="26">
        <f>IF($A119="","",IF($Q119="Yes","Canceled",IF($P119="Attended","Completed",IF($P119="No-Show","Follow-Up Needed",IF($K119&lt;&gt;"",IF($K119&lt;TODAY(),"Attendance Pending","Scheduled"),IF(AND($J119&lt;&gt;"",$J119&lt;TODAY()),"Overdue","Needs Scheduling"))))))</f>
        <v/>
      </c>
      <c r="S119" s="27">
        <f>IF($A119="","",IF(OR($R119="Completed",$R119="Canceled",$J119=""),"",$J119-TODAY()))</f>
        <v/>
      </c>
      <c r="T119" s="23" t="n"/>
      <c r="U119" s="22" t="n"/>
    </row>
    <row r="120">
      <c r="A120" s="21" t="n"/>
      <c r="B120" s="21" t="n"/>
      <c r="C120" s="21" t="n"/>
      <c r="D120" s="21" t="n"/>
      <c r="E120" s="21" t="n"/>
      <c r="F120" s="22" t="n"/>
      <c r="G120" s="23" t="n"/>
      <c r="H120" s="21" t="n"/>
      <c r="I120" s="21" t="n"/>
      <c r="J120" s="24">
        <f>IF($A120="","",IF($F120="","",$F120+IF($I120="",'Lists &amp; Settings'!$B$3,$I120)))</f>
        <v/>
      </c>
      <c r="K120" s="22" t="n"/>
      <c r="L120" s="25" t="n"/>
      <c r="M120" s="21" t="n"/>
      <c r="N120" s="21" t="n"/>
      <c r="O120" s="23" t="n"/>
      <c r="P120" s="21" t="n"/>
      <c r="Q120" s="21" t="n"/>
      <c r="R120" s="26">
        <f>IF($A120="","",IF($Q120="Yes","Canceled",IF($P120="Attended","Completed",IF($P120="No-Show","Follow-Up Needed",IF($K120&lt;&gt;"",IF($K120&lt;TODAY(),"Attendance Pending","Scheduled"),IF(AND($J120&lt;&gt;"",$J120&lt;TODAY()),"Overdue","Needs Scheduling"))))))</f>
        <v/>
      </c>
      <c r="S120" s="27">
        <f>IF($A120="","",IF(OR($R120="Completed",$R120="Canceled",$J120=""),"",$J120-TODAY()))</f>
        <v/>
      </c>
      <c r="T120" s="23" t="n"/>
      <c r="U120" s="22" t="n"/>
    </row>
    <row r="121">
      <c r="A121" s="21" t="n"/>
      <c r="B121" s="21" t="n"/>
      <c r="C121" s="21" t="n"/>
      <c r="D121" s="21" t="n"/>
      <c r="E121" s="21" t="n"/>
      <c r="F121" s="22" t="n"/>
      <c r="G121" s="23" t="n"/>
      <c r="H121" s="21" t="n"/>
      <c r="I121" s="21" t="n"/>
      <c r="J121" s="24">
        <f>IF($A121="","",IF($F121="","",$F121+IF($I121="",'Lists &amp; Settings'!$B$3,$I121)))</f>
        <v/>
      </c>
      <c r="K121" s="22" t="n"/>
      <c r="L121" s="25" t="n"/>
      <c r="M121" s="21" t="n"/>
      <c r="N121" s="21" t="n"/>
      <c r="O121" s="23" t="n"/>
      <c r="P121" s="21" t="n"/>
      <c r="Q121" s="21" t="n"/>
      <c r="R121" s="26">
        <f>IF($A121="","",IF($Q121="Yes","Canceled",IF($P121="Attended","Completed",IF($P121="No-Show","Follow-Up Needed",IF($K121&lt;&gt;"",IF($K121&lt;TODAY(),"Attendance Pending","Scheduled"),IF(AND($J121&lt;&gt;"",$J121&lt;TODAY()),"Overdue","Needs Scheduling"))))))</f>
        <v/>
      </c>
      <c r="S121" s="27">
        <f>IF($A121="","",IF(OR($R121="Completed",$R121="Canceled",$J121=""),"",$J121-TODAY()))</f>
        <v/>
      </c>
      <c r="T121" s="23" t="n"/>
      <c r="U121" s="22" t="n"/>
    </row>
    <row r="122">
      <c r="A122" s="21" t="n"/>
      <c r="B122" s="21" t="n"/>
      <c r="C122" s="21" t="n"/>
      <c r="D122" s="21" t="n"/>
      <c r="E122" s="21" t="n"/>
      <c r="F122" s="22" t="n"/>
      <c r="G122" s="23" t="n"/>
      <c r="H122" s="21" t="n"/>
      <c r="I122" s="21" t="n"/>
      <c r="J122" s="24">
        <f>IF($A122="","",IF($F122="","",$F122+IF($I122="",'Lists &amp; Settings'!$B$3,$I122)))</f>
        <v/>
      </c>
      <c r="K122" s="22" t="n"/>
      <c r="L122" s="25" t="n"/>
      <c r="M122" s="21" t="n"/>
      <c r="N122" s="21" t="n"/>
      <c r="O122" s="23" t="n"/>
      <c r="P122" s="21" t="n"/>
      <c r="Q122" s="21" t="n"/>
      <c r="R122" s="26">
        <f>IF($A122="","",IF($Q122="Yes","Canceled",IF($P122="Attended","Completed",IF($P122="No-Show","Follow-Up Needed",IF($K122&lt;&gt;"",IF($K122&lt;TODAY(),"Attendance Pending","Scheduled"),IF(AND($J122&lt;&gt;"",$J122&lt;TODAY()),"Overdue","Needs Scheduling"))))))</f>
        <v/>
      </c>
      <c r="S122" s="27">
        <f>IF($A122="","",IF(OR($R122="Completed",$R122="Canceled",$J122=""),"",$J122-TODAY()))</f>
        <v/>
      </c>
      <c r="T122" s="23" t="n"/>
      <c r="U122" s="22" t="n"/>
    </row>
    <row r="123">
      <c r="A123" s="21" t="n"/>
      <c r="B123" s="21" t="n"/>
      <c r="C123" s="21" t="n"/>
      <c r="D123" s="21" t="n"/>
      <c r="E123" s="21" t="n"/>
      <c r="F123" s="22" t="n"/>
      <c r="G123" s="23" t="n"/>
      <c r="H123" s="21" t="n"/>
      <c r="I123" s="21" t="n"/>
      <c r="J123" s="24">
        <f>IF($A123="","",IF($F123="","",$F123+IF($I123="",'Lists &amp; Settings'!$B$3,$I123)))</f>
        <v/>
      </c>
      <c r="K123" s="22" t="n"/>
      <c r="L123" s="25" t="n"/>
      <c r="M123" s="21" t="n"/>
      <c r="N123" s="21" t="n"/>
      <c r="O123" s="23" t="n"/>
      <c r="P123" s="21" t="n"/>
      <c r="Q123" s="21" t="n"/>
      <c r="R123" s="26">
        <f>IF($A123="","",IF($Q123="Yes","Canceled",IF($P123="Attended","Completed",IF($P123="No-Show","Follow-Up Needed",IF($K123&lt;&gt;"",IF($K123&lt;TODAY(),"Attendance Pending","Scheduled"),IF(AND($J123&lt;&gt;"",$J123&lt;TODAY()),"Overdue","Needs Scheduling"))))))</f>
        <v/>
      </c>
      <c r="S123" s="27">
        <f>IF($A123="","",IF(OR($R123="Completed",$R123="Canceled",$J123=""),"",$J123-TODAY()))</f>
        <v/>
      </c>
      <c r="T123" s="23" t="n"/>
      <c r="U123" s="22" t="n"/>
    </row>
    <row r="124">
      <c r="A124" s="21" t="n"/>
      <c r="B124" s="21" t="n"/>
      <c r="C124" s="21" t="n"/>
      <c r="D124" s="21" t="n"/>
      <c r="E124" s="21" t="n"/>
      <c r="F124" s="22" t="n"/>
      <c r="G124" s="23" t="n"/>
      <c r="H124" s="21" t="n"/>
      <c r="I124" s="21" t="n"/>
      <c r="J124" s="24">
        <f>IF($A124="","",IF($F124="","",$F124+IF($I124="",'Lists &amp; Settings'!$B$3,$I124)))</f>
        <v/>
      </c>
      <c r="K124" s="22" t="n"/>
      <c r="L124" s="25" t="n"/>
      <c r="M124" s="21" t="n"/>
      <c r="N124" s="21" t="n"/>
      <c r="O124" s="23" t="n"/>
      <c r="P124" s="21" t="n"/>
      <c r="Q124" s="21" t="n"/>
      <c r="R124" s="26">
        <f>IF($A124="","",IF($Q124="Yes","Canceled",IF($P124="Attended","Completed",IF($P124="No-Show","Follow-Up Needed",IF($K124&lt;&gt;"",IF($K124&lt;TODAY(),"Attendance Pending","Scheduled"),IF(AND($J124&lt;&gt;"",$J124&lt;TODAY()),"Overdue","Needs Scheduling"))))))</f>
        <v/>
      </c>
      <c r="S124" s="27">
        <f>IF($A124="","",IF(OR($R124="Completed",$R124="Canceled",$J124=""),"",$J124-TODAY()))</f>
        <v/>
      </c>
      <c r="T124" s="23" t="n"/>
      <c r="U124" s="22" t="n"/>
    </row>
    <row r="125">
      <c r="A125" s="21" t="n"/>
      <c r="B125" s="21" t="n"/>
      <c r="C125" s="21" t="n"/>
      <c r="D125" s="21" t="n"/>
      <c r="E125" s="21" t="n"/>
      <c r="F125" s="22" t="n"/>
      <c r="G125" s="23" t="n"/>
      <c r="H125" s="21" t="n"/>
      <c r="I125" s="21" t="n"/>
      <c r="J125" s="24">
        <f>IF($A125="","",IF($F125="","",$F125+IF($I125="",'Lists &amp; Settings'!$B$3,$I125)))</f>
        <v/>
      </c>
      <c r="K125" s="22" t="n"/>
      <c r="L125" s="25" t="n"/>
      <c r="M125" s="21" t="n"/>
      <c r="N125" s="21" t="n"/>
      <c r="O125" s="23" t="n"/>
      <c r="P125" s="21" t="n"/>
      <c r="Q125" s="21" t="n"/>
      <c r="R125" s="26">
        <f>IF($A125="","",IF($Q125="Yes","Canceled",IF($P125="Attended","Completed",IF($P125="No-Show","Follow-Up Needed",IF($K125&lt;&gt;"",IF($K125&lt;TODAY(),"Attendance Pending","Scheduled"),IF(AND($J125&lt;&gt;"",$J125&lt;TODAY()),"Overdue","Needs Scheduling"))))))</f>
        <v/>
      </c>
      <c r="S125" s="27">
        <f>IF($A125="","",IF(OR($R125="Completed",$R125="Canceled",$J125=""),"",$J125-TODAY()))</f>
        <v/>
      </c>
      <c r="T125" s="23" t="n"/>
      <c r="U125" s="22" t="n"/>
    </row>
    <row r="126">
      <c r="A126" s="21" t="n"/>
      <c r="B126" s="21" t="n"/>
      <c r="C126" s="21" t="n"/>
      <c r="D126" s="21" t="n"/>
      <c r="E126" s="21" t="n"/>
      <c r="F126" s="22" t="n"/>
      <c r="G126" s="23" t="n"/>
      <c r="H126" s="21" t="n"/>
      <c r="I126" s="21" t="n"/>
      <c r="J126" s="24">
        <f>IF($A126="","",IF($F126="","",$F126+IF($I126="",'Lists &amp; Settings'!$B$3,$I126)))</f>
        <v/>
      </c>
      <c r="K126" s="22" t="n"/>
      <c r="L126" s="25" t="n"/>
      <c r="M126" s="21" t="n"/>
      <c r="N126" s="21" t="n"/>
      <c r="O126" s="23" t="n"/>
      <c r="P126" s="21" t="n"/>
      <c r="Q126" s="21" t="n"/>
      <c r="R126" s="26">
        <f>IF($A126="","",IF($Q126="Yes","Canceled",IF($P126="Attended","Completed",IF($P126="No-Show","Follow-Up Needed",IF($K126&lt;&gt;"",IF($K126&lt;TODAY(),"Attendance Pending","Scheduled"),IF(AND($J126&lt;&gt;"",$J126&lt;TODAY()),"Overdue","Needs Scheduling"))))))</f>
        <v/>
      </c>
      <c r="S126" s="27">
        <f>IF($A126="","",IF(OR($R126="Completed",$R126="Canceled",$J126=""),"",$J126-TODAY()))</f>
        <v/>
      </c>
      <c r="T126" s="23" t="n"/>
      <c r="U126" s="22" t="n"/>
    </row>
    <row r="127">
      <c r="A127" s="21" t="n"/>
      <c r="B127" s="21" t="n"/>
      <c r="C127" s="21" t="n"/>
      <c r="D127" s="21" t="n"/>
      <c r="E127" s="21" t="n"/>
      <c r="F127" s="22" t="n"/>
      <c r="G127" s="23" t="n"/>
      <c r="H127" s="21" t="n"/>
      <c r="I127" s="21" t="n"/>
      <c r="J127" s="24">
        <f>IF($A127="","",IF($F127="","",$F127+IF($I127="",'Lists &amp; Settings'!$B$3,$I127)))</f>
        <v/>
      </c>
      <c r="K127" s="22" t="n"/>
      <c r="L127" s="25" t="n"/>
      <c r="M127" s="21" t="n"/>
      <c r="N127" s="21" t="n"/>
      <c r="O127" s="23" t="n"/>
      <c r="P127" s="21" t="n"/>
      <c r="Q127" s="21" t="n"/>
      <c r="R127" s="26">
        <f>IF($A127="","",IF($Q127="Yes","Canceled",IF($P127="Attended","Completed",IF($P127="No-Show","Follow-Up Needed",IF($K127&lt;&gt;"",IF($K127&lt;TODAY(),"Attendance Pending","Scheduled"),IF(AND($J127&lt;&gt;"",$J127&lt;TODAY()),"Overdue","Needs Scheduling"))))))</f>
        <v/>
      </c>
      <c r="S127" s="27">
        <f>IF($A127="","",IF(OR($R127="Completed",$R127="Canceled",$J127=""),"",$J127-TODAY()))</f>
        <v/>
      </c>
      <c r="T127" s="23" t="n"/>
      <c r="U127" s="22" t="n"/>
    </row>
    <row r="128">
      <c r="A128" s="21" t="n"/>
      <c r="B128" s="21" t="n"/>
      <c r="C128" s="21" t="n"/>
      <c r="D128" s="21" t="n"/>
      <c r="E128" s="21" t="n"/>
      <c r="F128" s="22" t="n"/>
      <c r="G128" s="23" t="n"/>
      <c r="H128" s="21" t="n"/>
      <c r="I128" s="21" t="n"/>
      <c r="J128" s="24">
        <f>IF($A128="","",IF($F128="","",$F128+IF($I128="",'Lists &amp; Settings'!$B$3,$I128)))</f>
        <v/>
      </c>
      <c r="K128" s="22" t="n"/>
      <c r="L128" s="25" t="n"/>
      <c r="M128" s="21" t="n"/>
      <c r="N128" s="21" t="n"/>
      <c r="O128" s="23" t="n"/>
      <c r="P128" s="21" t="n"/>
      <c r="Q128" s="21" t="n"/>
      <c r="R128" s="26">
        <f>IF($A128="","",IF($Q128="Yes","Canceled",IF($P128="Attended","Completed",IF($P128="No-Show","Follow-Up Needed",IF($K128&lt;&gt;"",IF($K128&lt;TODAY(),"Attendance Pending","Scheduled"),IF(AND($J128&lt;&gt;"",$J128&lt;TODAY()),"Overdue","Needs Scheduling"))))))</f>
        <v/>
      </c>
      <c r="S128" s="27">
        <f>IF($A128="","",IF(OR($R128="Completed",$R128="Canceled",$J128=""),"",$J128-TODAY()))</f>
        <v/>
      </c>
      <c r="T128" s="23" t="n"/>
      <c r="U128" s="22" t="n"/>
    </row>
    <row r="129">
      <c r="A129" s="21" t="n"/>
      <c r="B129" s="21" t="n"/>
      <c r="C129" s="21" t="n"/>
      <c r="D129" s="21" t="n"/>
      <c r="E129" s="21" t="n"/>
      <c r="F129" s="22" t="n"/>
      <c r="G129" s="23" t="n"/>
      <c r="H129" s="21" t="n"/>
      <c r="I129" s="21" t="n"/>
      <c r="J129" s="24">
        <f>IF($A129="","",IF($F129="","",$F129+IF($I129="",'Lists &amp; Settings'!$B$3,$I129)))</f>
        <v/>
      </c>
      <c r="K129" s="22" t="n"/>
      <c r="L129" s="25" t="n"/>
      <c r="M129" s="21" t="n"/>
      <c r="N129" s="21" t="n"/>
      <c r="O129" s="23" t="n"/>
      <c r="P129" s="21" t="n"/>
      <c r="Q129" s="21" t="n"/>
      <c r="R129" s="26">
        <f>IF($A129="","",IF($Q129="Yes","Canceled",IF($P129="Attended","Completed",IF($P129="No-Show","Follow-Up Needed",IF($K129&lt;&gt;"",IF($K129&lt;TODAY(),"Attendance Pending","Scheduled"),IF(AND($J129&lt;&gt;"",$J129&lt;TODAY()),"Overdue","Needs Scheduling"))))))</f>
        <v/>
      </c>
      <c r="S129" s="27">
        <f>IF($A129="","",IF(OR($R129="Completed",$R129="Canceled",$J129=""),"",$J129-TODAY()))</f>
        <v/>
      </c>
      <c r="T129" s="23" t="n"/>
      <c r="U129" s="22" t="n"/>
    </row>
    <row r="130">
      <c r="A130" s="21" t="n"/>
      <c r="B130" s="21" t="n"/>
      <c r="C130" s="21" t="n"/>
      <c r="D130" s="21" t="n"/>
      <c r="E130" s="21" t="n"/>
      <c r="F130" s="22" t="n"/>
      <c r="G130" s="23" t="n"/>
      <c r="H130" s="21" t="n"/>
      <c r="I130" s="21" t="n"/>
      <c r="J130" s="24">
        <f>IF($A130="","",IF($F130="","",$F130+IF($I130="",'Lists &amp; Settings'!$B$3,$I130)))</f>
        <v/>
      </c>
      <c r="K130" s="22" t="n"/>
      <c r="L130" s="25" t="n"/>
      <c r="M130" s="21" t="n"/>
      <c r="N130" s="21" t="n"/>
      <c r="O130" s="23" t="n"/>
      <c r="P130" s="21" t="n"/>
      <c r="Q130" s="21" t="n"/>
      <c r="R130" s="26">
        <f>IF($A130="","",IF($Q130="Yes","Canceled",IF($P130="Attended","Completed",IF($P130="No-Show","Follow-Up Needed",IF($K130&lt;&gt;"",IF($K130&lt;TODAY(),"Attendance Pending","Scheduled"),IF(AND($J130&lt;&gt;"",$J130&lt;TODAY()),"Overdue","Needs Scheduling"))))))</f>
        <v/>
      </c>
      <c r="S130" s="27">
        <f>IF($A130="","",IF(OR($R130="Completed",$R130="Canceled",$J130=""),"",$J130-TODAY()))</f>
        <v/>
      </c>
      <c r="T130" s="23" t="n"/>
      <c r="U130" s="22" t="n"/>
    </row>
    <row r="131">
      <c r="A131" s="21" t="n"/>
      <c r="B131" s="21" t="n"/>
      <c r="C131" s="21" t="n"/>
      <c r="D131" s="21" t="n"/>
      <c r="E131" s="21" t="n"/>
      <c r="F131" s="22" t="n"/>
      <c r="G131" s="23" t="n"/>
      <c r="H131" s="21" t="n"/>
      <c r="I131" s="21" t="n"/>
      <c r="J131" s="24">
        <f>IF($A131="","",IF($F131="","",$F131+IF($I131="",'Lists &amp; Settings'!$B$3,$I131)))</f>
        <v/>
      </c>
      <c r="K131" s="22" t="n"/>
      <c r="L131" s="25" t="n"/>
      <c r="M131" s="21" t="n"/>
      <c r="N131" s="21" t="n"/>
      <c r="O131" s="23" t="n"/>
      <c r="P131" s="21" t="n"/>
      <c r="Q131" s="21" t="n"/>
      <c r="R131" s="26">
        <f>IF($A131="","",IF($Q131="Yes","Canceled",IF($P131="Attended","Completed",IF($P131="No-Show","Follow-Up Needed",IF($K131&lt;&gt;"",IF($K131&lt;TODAY(),"Attendance Pending","Scheduled"),IF(AND($J131&lt;&gt;"",$J131&lt;TODAY()),"Overdue","Needs Scheduling"))))))</f>
        <v/>
      </c>
      <c r="S131" s="27">
        <f>IF($A131="","",IF(OR($R131="Completed",$R131="Canceled",$J131=""),"",$J131-TODAY()))</f>
        <v/>
      </c>
      <c r="T131" s="23" t="n"/>
      <c r="U131" s="22" t="n"/>
    </row>
    <row r="132">
      <c r="A132" s="21" t="n"/>
      <c r="B132" s="21" t="n"/>
      <c r="C132" s="21" t="n"/>
      <c r="D132" s="21" t="n"/>
      <c r="E132" s="21" t="n"/>
      <c r="F132" s="22" t="n"/>
      <c r="G132" s="23" t="n"/>
      <c r="H132" s="21" t="n"/>
      <c r="I132" s="21" t="n"/>
      <c r="J132" s="24">
        <f>IF($A132="","",IF($F132="","",$F132+IF($I132="",'Lists &amp; Settings'!$B$3,$I132)))</f>
        <v/>
      </c>
      <c r="K132" s="22" t="n"/>
      <c r="L132" s="25" t="n"/>
      <c r="M132" s="21" t="n"/>
      <c r="N132" s="21" t="n"/>
      <c r="O132" s="23" t="n"/>
      <c r="P132" s="21" t="n"/>
      <c r="Q132" s="21" t="n"/>
      <c r="R132" s="26">
        <f>IF($A132="","",IF($Q132="Yes","Canceled",IF($P132="Attended","Completed",IF($P132="No-Show","Follow-Up Needed",IF($K132&lt;&gt;"",IF($K132&lt;TODAY(),"Attendance Pending","Scheduled"),IF(AND($J132&lt;&gt;"",$J132&lt;TODAY()),"Overdue","Needs Scheduling"))))))</f>
        <v/>
      </c>
      <c r="S132" s="27">
        <f>IF($A132="","",IF(OR($R132="Completed",$R132="Canceled",$J132=""),"",$J132-TODAY()))</f>
        <v/>
      </c>
      <c r="T132" s="23" t="n"/>
      <c r="U132" s="22" t="n"/>
    </row>
    <row r="133">
      <c r="A133" s="21" t="n"/>
      <c r="B133" s="21" t="n"/>
      <c r="C133" s="21" t="n"/>
      <c r="D133" s="21" t="n"/>
      <c r="E133" s="21" t="n"/>
      <c r="F133" s="22" t="n"/>
      <c r="G133" s="23" t="n"/>
      <c r="H133" s="21" t="n"/>
      <c r="I133" s="21" t="n"/>
      <c r="J133" s="24">
        <f>IF($A133="","",IF($F133="","",$F133+IF($I133="",'Lists &amp; Settings'!$B$3,$I133)))</f>
        <v/>
      </c>
      <c r="K133" s="22" t="n"/>
      <c r="L133" s="25" t="n"/>
      <c r="M133" s="21" t="n"/>
      <c r="N133" s="21" t="n"/>
      <c r="O133" s="23" t="n"/>
      <c r="P133" s="21" t="n"/>
      <c r="Q133" s="21" t="n"/>
      <c r="R133" s="26">
        <f>IF($A133="","",IF($Q133="Yes","Canceled",IF($P133="Attended","Completed",IF($P133="No-Show","Follow-Up Needed",IF($K133&lt;&gt;"",IF($K133&lt;TODAY(),"Attendance Pending","Scheduled"),IF(AND($J133&lt;&gt;"",$J133&lt;TODAY()),"Overdue","Needs Scheduling"))))))</f>
        <v/>
      </c>
      <c r="S133" s="27">
        <f>IF($A133="","",IF(OR($R133="Completed",$R133="Canceled",$J133=""),"",$J133-TODAY()))</f>
        <v/>
      </c>
      <c r="T133" s="23" t="n"/>
      <c r="U133" s="22" t="n"/>
    </row>
    <row r="134">
      <c r="A134" s="21" t="n"/>
      <c r="B134" s="21" t="n"/>
      <c r="C134" s="21" t="n"/>
      <c r="D134" s="21" t="n"/>
      <c r="E134" s="21" t="n"/>
      <c r="F134" s="22" t="n"/>
      <c r="G134" s="23" t="n"/>
      <c r="H134" s="21" t="n"/>
      <c r="I134" s="21" t="n"/>
      <c r="J134" s="24">
        <f>IF($A134="","",IF($F134="","",$F134+IF($I134="",'Lists &amp; Settings'!$B$3,$I134)))</f>
        <v/>
      </c>
      <c r="K134" s="22" t="n"/>
      <c r="L134" s="25" t="n"/>
      <c r="M134" s="21" t="n"/>
      <c r="N134" s="21" t="n"/>
      <c r="O134" s="23" t="n"/>
      <c r="P134" s="21" t="n"/>
      <c r="Q134" s="21" t="n"/>
      <c r="R134" s="26">
        <f>IF($A134="","",IF($Q134="Yes","Canceled",IF($P134="Attended","Completed",IF($P134="No-Show","Follow-Up Needed",IF($K134&lt;&gt;"",IF($K134&lt;TODAY(),"Attendance Pending","Scheduled"),IF(AND($J134&lt;&gt;"",$J134&lt;TODAY()),"Overdue","Needs Scheduling"))))))</f>
        <v/>
      </c>
      <c r="S134" s="27">
        <f>IF($A134="","",IF(OR($R134="Completed",$R134="Canceled",$J134=""),"",$J134-TODAY()))</f>
        <v/>
      </c>
      <c r="T134" s="23" t="n"/>
      <c r="U134" s="22" t="n"/>
    </row>
    <row r="135">
      <c r="A135" s="21" t="n"/>
      <c r="B135" s="21" t="n"/>
      <c r="C135" s="21" t="n"/>
      <c r="D135" s="21" t="n"/>
      <c r="E135" s="21" t="n"/>
      <c r="F135" s="22" t="n"/>
      <c r="G135" s="23" t="n"/>
      <c r="H135" s="21" t="n"/>
      <c r="I135" s="21" t="n"/>
      <c r="J135" s="24">
        <f>IF($A135="","",IF($F135="","",$F135+IF($I135="",'Lists &amp; Settings'!$B$3,$I135)))</f>
        <v/>
      </c>
      <c r="K135" s="22" t="n"/>
      <c r="L135" s="25" t="n"/>
      <c r="M135" s="21" t="n"/>
      <c r="N135" s="21" t="n"/>
      <c r="O135" s="23" t="n"/>
      <c r="P135" s="21" t="n"/>
      <c r="Q135" s="21" t="n"/>
      <c r="R135" s="26">
        <f>IF($A135="","",IF($Q135="Yes","Canceled",IF($P135="Attended","Completed",IF($P135="No-Show","Follow-Up Needed",IF($K135&lt;&gt;"",IF($K135&lt;TODAY(),"Attendance Pending","Scheduled"),IF(AND($J135&lt;&gt;"",$J135&lt;TODAY()),"Overdue","Needs Scheduling"))))))</f>
        <v/>
      </c>
      <c r="S135" s="27">
        <f>IF($A135="","",IF(OR($R135="Completed",$R135="Canceled",$J135=""),"",$J135-TODAY()))</f>
        <v/>
      </c>
      <c r="T135" s="23" t="n"/>
      <c r="U135" s="22" t="n"/>
    </row>
    <row r="136">
      <c r="A136" s="21" t="n"/>
      <c r="B136" s="21" t="n"/>
      <c r="C136" s="21" t="n"/>
      <c r="D136" s="21" t="n"/>
      <c r="E136" s="21" t="n"/>
      <c r="F136" s="22" t="n"/>
      <c r="G136" s="23" t="n"/>
      <c r="H136" s="21" t="n"/>
      <c r="I136" s="21" t="n"/>
      <c r="J136" s="24">
        <f>IF($A136="","",IF($F136="","",$F136+IF($I136="",'Lists &amp; Settings'!$B$3,$I136)))</f>
        <v/>
      </c>
      <c r="K136" s="22" t="n"/>
      <c r="L136" s="25" t="n"/>
      <c r="M136" s="21" t="n"/>
      <c r="N136" s="21" t="n"/>
      <c r="O136" s="23" t="n"/>
      <c r="P136" s="21" t="n"/>
      <c r="Q136" s="21" t="n"/>
      <c r="R136" s="26">
        <f>IF($A136="","",IF($Q136="Yes","Canceled",IF($P136="Attended","Completed",IF($P136="No-Show","Follow-Up Needed",IF($K136&lt;&gt;"",IF($K136&lt;TODAY(),"Attendance Pending","Scheduled"),IF(AND($J136&lt;&gt;"",$J136&lt;TODAY()),"Overdue","Needs Scheduling"))))))</f>
        <v/>
      </c>
      <c r="S136" s="27">
        <f>IF($A136="","",IF(OR($R136="Completed",$R136="Canceled",$J136=""),"",$J136-TODAY()))</f>
        <v/>
      </c>
      <c r="T136" s="23" t="n"/>
      <c r="U136" s="22" t="n"/>
    </row>
    <row r="137">
      <c r="A137" s="21" t="n"/>
      <c r="B137" s="21" t="n"/>
      <c r="C137" s="21" t="n"/>
      <c r="D137" s="21" t="n"/>
      <c r="E137" s="21" t="n"/>
      <c r="F137" s="22" t="n"/>
      <c r="G137" s="23" t="n"/>
      <c r="H137" s="21" t="n"/>
      <c r="I137" s="21" t="n"/>
      <c r="J137" s="24">
        <f>IF($A137="","",IF($F137="","",$F137+IF($I137="",'Lists &amp; Settings'!$B$3,$I137)))</f>
        <v/>
      </c>
      <c r="K137" s="22" t="n"/>
      <c r="L137" s="25" t="n"/>
      <c r="M137" s="21" t="n"/>
      <c r="N137" s="21" t="n"/>
      <c r="O137" s="23" t="n"/>
      <c r="P137" s="21" t="n"/>
      <c r="Q137" s="21" t="n"/>
      <c r="R137" s="26">
        <f>IF($A137="","",IF($Q137="Yes","Canceled",IF($P137="Attended","Completed",IF($P137="No-Show","Follow-Up Needed",IF($K137&lt;&gt;"",IF($K137&lt;TODAY(),"Attendance Pending","Scheduled"),IF(AND($J137&lt;&gt;"",$J137&lt;TODAY()),"Overdue","Needs Scheduling"))))))</f>
        <v/>
      </c>
      <c r="S137" s="27">
        <f>IF($A137="","",IF(OR($R137="Completed",$R137="Canceled",$J137=""),"",$J137-TODAY()))</f>
        <v/>
      </c>
      <c r="T137" s="23" t="n"/>
      <c r="U137" s="22" t="n"/>
    </row>
    <row r="138">
      <c r="A138" s="21" t="n"/>
      <c r="B138" s="21" t="n"/>
      <c r="C138" s="21" t="n"/>
      <c r="D138" s="21" t="n"/>
      <c r="E138" s="21" t="n"/>
      <c r="F138" s="22" t="n"/>
      <c r="G138" s="23" t="n"/>
      <c r="H138" s="21" t="n"/>
      <c r="I138" s="21" t="n"/>
      <c r="J138" s="24">
        <f>IF($A138="","",IF($F138="","",$F138+IF($I138="",'Lists &amp; Settings'!$B$3,$I138)))</f>
        <v/>
      </c>
      <c r="K138" s="22" t="n"/>
      <c r="L138" s="25" t="n"/>
      <c r="M138" s="21" t="n"/>
      <c r="N138" s="21" t="n"/>
      <c r="O138" s="23" t="n"/>
      <c r="P138" s="21" t="n"/>
      <c r="Q138" s="21" t="n"/>
      <c r="R138" s="26">
        <f>IF($A138="","",IF($Q138="Yes","Canceled",IF($P138="Attended","Completed",IF($P138="No-Show","Follow-Up Needed",IF($K138&lt;&gt;"",IF($K138&lt;TODAY(),"Attendance Pending","Scheduled"),IF(AND($J138&lt;&gt;"",$J138&lt;TODAY()),"Overdue","Needs Scheduling"))))))</f>
        <v/>
      </c>
      <c r="S138" s="27">
        <f>IF($A138="","",IF(OR($R138="Completed",$R138="Canceled",$J138=""),"",$J138-TODAY()))</f>
        <v/>
      </c>
      <c r="T138" s="23" t="n"/>
      <c r="U138" s="22" t="n"/>
    </row>
    <row r="139">
      <c r="A139" s="21" t="n"/>
      <c r="B139" s="21" t="n"/>
      <c r="C139" s="21" t="n"/>
      <c r="D139" s="21" t="n"/>
      <c r="E139" s="21" t="n"/>
      <c r="F139" s="22" t="n"/>
      <c r="G139" s="23" t="n"/>
      <c r="H139" s="21" t="n"/>
      <c r="I139" s="21" t="n"/>
      <c r="J139" s="24">
        <f>IF($A139="","",IF($F139="","",$F139+IF($I139="",'Lists &amp; Settings'!$B$3,$I139)))</f>
        <v/>
      </c>
      <c r="K139" s="22" t="n"/>
      <c r="L139" s="25" t="n"/>
      <c r="M139" s="21" t="n"/>
      <c r="N139" s="21" t="n"/>
      <c r="O139" s="23" t="n"/>
      <c r="P139" s="21" t="n"/>
      <c r="Q139" s="21" t="n"/>
      <c r="R139" s="26">
        <f>IF($A139="","",IF($Q139="Yes","Canceled",IF($P139="Attended","Completed",IF($P139="No-Show","Follow-Up Needed",IF($K139&lt;&gt;"",IF($K139&lt;TODAY(),"Attendance Pending","Scheduled"),IF(AND($J139&lt;&gt;"",$J139&lt;TODAY()),"Overdue","Needs Scheduling"))))))</f>
        <v/>
      </c>
      <c r="S139" s="27">
        <f>IF($A139="","",IF(OR($R139="Completed",$R139="Canceled",$J139=""),"",$J139-TODAY()))</f>
        <v/>
      </c>
      <c r="T139" s="23" t="n"/>
      <c r="U139" s="22" t="n"/>
    </row>
    <row r="140">
      <c r="A140" s="21" t="n"/>
      <c r="B140" s="21" t="n"/>
      <c r="C140" s="21" t="n"/>
      <c r="D140" s="21" t="n"/>
      <c r="E140" s="21" t="n"/>
      <c r="F140" s="22" t="n"/>
      <c r="G140" s="23" t="n"/>
      <c r="H140" s="21" t="n"/>
      <c r="I140" s="21" t="n"/>
      <c r="J140" s="24">
        <f>IF($A140="","",IF($F140="","",$F140+IF($I140="",'Lists &amp; Settings'!$B$3,$I140)))</f>
        <v/>
      </c>
      <c r="K140" s="22" t="n"/>
      <c r="L140" s="25" t="n"/>
      <c r="M140" s="21" t="n"/>
      <c r="N140" s="21" t="n"/>
      <c r="O140" s="23" t="n"/>
      <c r="P140" s="21" t="n"/>
      <c r="Q140" s="21" t="n"/>
      <c r="R140" s="26">
        <f>IF($A140="","",IF($Q140="Yes","Canceled",IF($P140="Attended","Completed",IF($P140="No-Show","Follow-Up Needed",IF($K140&lt;&gt;"",IF($K140&lt;TODAY(),"Attendance Pending","Scheduled"),IF(AND($J140&lt;&gt;"",$J140&lt;TODAY()),"Overdue","Needs Scheduling"))))))</f>
        <v/>
      </c>
      <c r="S140" s="27">
        <f>IF($A140="","",IF(OR($R140="Completed",$R140="Canceled",$J140=""),"",$J140-TODAY()))</f>
        <v/>
      </c>
      <c r="T140" s="23" t="n"/>
      <c r="U140" s="22" t="n"/>
    </row>
    <row r="141">
      <c r="A141" s="21" t="n"/>
      <c r="B141" s="21" t="n"/>
      <c r="C141" s="21" t="n"/>
      <c r="D141" s="21" t="n"/>
      <c r="E141" s="21" t="n"/>
      <c r="F141" s="22" t="n"/>
      <c r="G141" s="23" t="n"/>
      <c r="H141" s="21" t="n"/>
      <c r="I141" s="21" t="n"/>
      <c r="J141" s="24">
        <f>IF($A141="","",IF($F141="","",$F141+IF($I141="",'Lists &amp; Settings'!$B$3,$I141)))</f>
        <v/>
      </c>
      <c r="K141" s="22" t="n"/>
      <c r="L141" s="25" t="n"/>
      <c r="M141" s="21" t="n"/>
      <c r="N141" s="21" t="n"/>
      <c r="O141" s="23" t="n"/>
      <c r="P141" s="21" t="n"/>
      <c r="Q141" s="21" t="n"/>
      <c r="R141" s="26">
        <f>IF($A141="","",IF($Q141="Yes","Canceled",IF($P141="Attended","Completed",IF($P141="No-Show","Follow-Up Needed",IF($K141&lt;&gt;"",IF($K141&lt;TODAY(),"Attendance Pending","Scheduled"),IF(AND($J141&lt;&gt;"",$J141&lt;TODAY()),"Overdue","Needs Scheduling"))))))</f>
        <v/>
      </c>
      <c r="S141" s="27">
        <f>IF($A141="","",IF(OR($R141="Completed",$R141="Canceled",$J141=""),"",$J141-TODAY()))</f>
        <v/>
      </c>
      <c r="T141" s="23" t="n"/>
      <c r="U141" s="22" t="n"/>
    </row>
    <row r="142">
      <c r="A142" s="21" t="n"/>
      <c r="B142" s="21" t="n"/>
      <c r="C142" s="21" t="n"/>
      <c r="D142" s="21" t="n"/>
      <c r="E142" s="21" t="n"/>
      <c r="F142" s="22" t="n"/>
      <c r="G142" s="23" t="n"/>
      <c r="H142" s="21" t="n"/>
      <c r="I142" s="21" t="n"/>
      <c r="J142" s="24">
        <f>IF($A142="","",IF($F142="","",$F142+IF($I142="",'Lists &amp; Settings'!$B$3,$I142)))</f>
        <v/>
      </c>
      <c r="K142" s="22" t="n"/>
      <c r="L142" s="25" t="n"/>
      <c r="M142" s="21" t="n"/>
      <c r="N142" s="21" t="n"/>
      <c r="O142" s="23" t="n"/>
      <c r="P142" s="21" t="n"/>
      <c r="Q142" s="21" t="n"/>
      <c r="R142" s="26">
        <f>IF($A142="","",IF($Q142="Yes","Canceled",IF($P142="Attended","Completed",IF($P142="No-Show","Follow-Up Needed",IF($K142&lt;&gt;"",IF($K142&lt;TODAY(),"Attendance Pending","Scheduled"),IF(AND($J142&lt;&gt;"",$J142&lt;TODAY()),"Overdue","Needs Scheduling"))))))</f>
        <v/>
      </c>
      <c r="S142" s="27">
        <f>IF($A142="","",IF(OR($R142="Completed",$R142="Canceled",$J142=""),"",$J142-TODAY()))</f>
        <v/>
      </c>
      <c r="T142" s="23" t="n"/>
      <c r="U142" s="22" t="n"/>
    </row>
    <row r="143">
      <c r="A143" s="21" t="n"/>
      <c r="B143" s="21" t="n"/>
      <c r="C143" s="21" t="n"/>
      <c r="D143" s="21" t="n"/>
      <c r="E143" s="21" t="n"/>
      <c r="F143" s="22" t="n"/>
      <c r="G143" s="23" t="n"/>
      <c r="H143" s="21" t="n"/>
      <c r="I143" s="21" t="n"/>
      <c r="J143" s="24">
        <f>IF($A143="","",IF($F143="","",$F143+IF($I143="",'Lists &amp; Settings'!$B$3,$I143)))</f>
        <v/>
      </c>
      <c r="K143" s="22" t="n"/>
      <c r="L143" s="25" t="n"/>
      <c r="M143" s="21" t="n"/>
      <c r="N143" s="21" t="n"/>
      <c r="O143" s="23" t="n"/>
      <c r="P143" s="21" t="n"/>
      <c r="Q143" s="21" t="n"/>
      <c r="R143" s="26">
        <f>IF($A143="","",IF($Q143="Yes","Canceled",IF($P143="Attended","Completed",IF($P143="No-Show","Follow-Up Needed",IF($K143&lt;&gt;"",IF($K143&lt;TODAY(),"Attendance Pending","Scheduled"),IF(AND($J143&lt;&gt;"",$J143&lt;TODAY()),"Overdue","Needs Scheduling"))))))</f>
        <v/>
      </c>
      <c r="S143" s="27">
        <f>IF($A143="","",IF(OR($R143="Completed",$R143="Canceled",$J143=""),"",$J143-TODAY()))</f>
        <v/>
      </c>
      <c r="T143" s="23" t="n"/>
      <c r="U143" s="22" t="n"/>
    </row>
    <row r="144">
      <c r="A144" s="21" t="n"/>
      <c r="B144" s="21" t="n"/>
      <c r="C144" s="21" t="n"/>
      <c r="D144" s="21" t="n"/>
      <c r="E144" s="21" t="n"/>
      <c r="F144" s="22" t="n"/>
      <c r="G144" s="23" t="n"/>
      <c r="H144" s="21" t="n"/>
      <c r="I144" s="21" t="n"/>
      <c r="J144" s="24">
        <f>IF($A144="","",IF($F144="","",$F144+IF($I144="",'Lists &amp; Settings'!$B$3,$I144)))</f>
        <v/>
      </c>
      <c r="K144" s="22" t="n"/>
      <c r="L144" s="25" t="n"/>
      <c r="M144" s="21" t="n"/>
      <c r="N144" s="21" t="n"/>
      <c r="O144" s="23" t="n"/>
      <c r="P144" s="21" t="n"/>
      <c r="Q144" s="21" t="n"/>
      <c r="R144" s="26">
        <f>IF($A144="","",IF($Q144="Yes","Canceled",IF($P144="Attended","Completed",IF($P144="No-Show","Follow-Up Needed",IF($K144&lt;&gt;"",IF($K144&lt;TODAY(),"Attendance Pending","Scheduled"),IF(AND($J144&lt;&gt;"",$J144&lt;TODAY()),"Overdue","Needs Scheduling"))))))</f>
        <v/>
      </c>
      <c r="S144" s="27">
        <f>IF($A144="","",IF(OR($R144="Completed",$R144="Canceled",$J144=""),"",$J144-TODAY()))</f>
        <v/>
      </c>
      <c r="T144" s="23" t="n"/>
      <c r="U144" s="22" t="n"/>
    </row>
    <row r="145">
      <c r="A145" s="21" t="n"/>
      <c r="B145" s="21" t="n"/>
      <c r="C145" s="21" t="n"/>
      <c r="D145" s="21" t="n"/>
      <c r="E145" s="21" t="n"/>
      <c r="F145" s="22" t="n"/>
      <c r="G145" s="23" t="n"/>
      <c r="H145" s="21" t="n"/>
      <c r="I145" s="21" t="n"/>
      <c r="J145" s="24">
        <f>IF($A145="","",IF($F145="","",$F145+IF($I145="",'Lists &amp; Settings'!$B$3,$I145)))</f>
        <v/>
      </c>
      <c r="K145" s="22" t="n"/>
      <c r="L145" s="25" t="n"/>
      <c r="M145" s="21" t="n"/>
      <c r="N145" s="21" t="n"/>
      <c r="O145" s="23" t="n"/>
      <c r="P145" s="21" t="n"/>
      <c r="Q145" s="21" t="n"/>
      <c r="R145" s="26">
        <f>IF($A145="","",IF($Q145="Yes","Canceled",IF($P145="Attended","Completed",IF($P145="No-Show","Follow-Up Needed",IF($K145&lt;&gt;"",IF($K145&lt;TODAY(),"Attendance Pending","Scheduled"),IF(AND($J145&lt;&gt;"",$J145&lt;TODAY()),"Overdue","Needs Scheduling"))))))</f>
        <v/>
      </c>
      <c r="S145" s="27">
        <f>IF($A145="","",IF(OR($R145="Completed",$R145="Canceled",$J145=""),"",$J145-TODAY()))</f>
        <v/>
      </c>
      <c r="T145" s="23" t="n"/>
      <c r="U145" s="22" t="n"/>
    </row>
    <row r="146">
      <c r="A146" s="21" t="n"/>
      <c r="B146" s="21" t="n"/>
      <c r="C146" s="21" t="n"/>
      <c r="D146" s="21" t="n"/>
      <c r="E146" s="21" t="n"/>
      <c r="F146" s="22" t="n"/>
      <c r="G146" s="23" t="n"/>
      <c r="H146" s="21" t="n"/>
      <c r="I146" s="21" t="n"/>
      <c r="J146" s="24">
        <f>IF($A146="","",IF($F146="","",$F146+IF($I146="",'Lists &amp; Settings'!$B$3,$I146)))</f>
        <v/>
      </c>
      <c r="K146" s="22" t="n"/>
      <c r="L146" s="25" t="n"/>
      <c r="M146" s="21" t="n"/>
      <c r="N146" s="21" t="n"/>
      <c r="O146" s="23" t="n"/>
      <c r="P146" s="21" t="n"/>
      <c r="Q146" s="21" t="n"/>
      <c r="R146" s="26">
        <f>IF($A146="","",IF($Q146="Yes","Canceled",IF($P146="Attended","Completed",IF($P146="No-Show","Follow-Up Needed",IF($K146&lt;&gt;"",IF($K146&lt;TODAY(),"Attendance Pending","Scheduled"),IF(AND($J146&lt;&gt;"",$J146&lt;TODAY()),"Overdue","Needs Scheduling"))))))</f>
        <v/>
      </c>
      <c r="S146" s="27">
        <f>IF($A146="","",IF(OR($R146="Completed",$R146="Canceled",$J146=""),"",$J146-TODAY()))</f>
        <v/>
      </c>
      <c r="T146" s="23" t="n"/>
      <c r="U146" s="22" t="n"/>
    </row>
    <row r="147">
      <c r="A147" s="21" t="n"/>
      <c r="B147" s="21" t="n"/>
      <c r="C147" s="21" t="n"/>
      <c r="D147" s="21" t="n"/>
      <c r="E147" s="21" t="n"/>
      <c r="F147" s="22" t="n"/>
      <c r="G147" s="23" t="n"/>
      <c r="H147" s="21" t="n"/>
      <c r="I147" s="21" t="n"/>
      <c r="J147" s="24">
        <f>IF($A147="","",IF($F147="","",$F147+IF($I147="",'Lists &amp; Settings'!$B$3,$I147)))</f>
        <v/>
      </c>
      <c r="K147" s="22" t="n"/>
      <c r="L147" s="25" t="n"/>
      <c r="M147" s="21" t="n"/>
      <c r="N147" s="21" t="n"/>
      <c r="O147" s="23" t="n"/>
      <c r="P147" s="21" t="n"/>
      <c r="Q147" s="21" t="n"/>
      <c r="R147" s="26">
        <f>IF($A147="","",IF($Q147="Yes","Canceled",IF($P147="Attended","Completed",IF($P147="No-Show","Follow-Up Needed",IF($K147&lt;&gt;"",IF($K147&lt;TODAY(),"Attendance Pending","Scheduled"),IF(AND($J147&lt;&gt;"",$J147&lt;TODAY()),"Overdue","Needs Scheduling"))))))</f>
        <v/>
      </c>
      <c r="S147" s="27">
        <f>IF($A147="","",IF(OR($R147="Completed",$R147="Canceled",$J147=""),"",$J147-TODAY()))</f>
        <v/>
      </c>
      <c r="T147" s="23" t="n"/>
      <c r="U147" s="22" t="n"/>
    </row>
    <row r="148">
      <c r="A148" s="21" t="n"/>
      <c r="B148" s="21" t="n"/>
      <c r="C148" s="21" t="n"/>
      <c r="D148" s="21" t="n"/>
      <c r="E148" s="21" t="n"/>
      <c r="F148" s="22" t="n"/>
      <c r="G148" s="23" t="n"/>
      <c r="H148" s="21" t="n"/>
      <c r="I148" s="21" t="n"/>
      <c r="J148" s="24">
        <f>IF($A148="","",IF($F148="","",$F148+IF($I148="",'Lists &amp; Settings'!$B$3,$I148)))</f>
        <v/>
      </c>
      <c r="K148" s="22" t="n"/>
      <c r="L148" s="25" t="n"/>
      <c r="M148" s="21" t="n"/>
      <c r="N148" s="21" t="n"/>
      <c r="O148" s="23" t="n"/>
      <c r="P148" s="21" t="n"/>
      <c r="Q148" s="21" t="n"/>
      <c r="R148" s="26">
        <f>IF($A148="","",IF($Q148="Yes","Canceled",IF($P148="Attended","Completed",IF($P148="No-Show","Follow-Up Needed",IF($K148&lt;&gt;"",IF($K148&lt;TODAY(),"Attendance Pending","Scheduled"),IF(AND($J148&lt;&gt;"",$J148&lt;TODAY()),"Overdue","Needs Scheduling"))))))</f>
        <v/>
      </c>
      <c r="S148" s="27">
        <f>IF($A148="","",IF(OR($R148="Completed",$R148="Canceled",$J148=""),"",$J148-TODAY()))</f>
        <v/>
      </c>
      <c r="T148" s="23" t="n"/>
      <c r="U148" s="22" t="n"/>
    </row>
    <row r="149">
      <c r="A149" s="21" t="n"/>
      <c r="B149" s="21" t="n"/>
      <c r="C149" s="21" t="n"/>
      <c r="D149" s="21" t="n"/>
      <c r="E149" s="21" t="n"/>
      <c r="F149" s="22" t="n"/>
      <c r="G149" s="23" t="n"/>
      <c r="H149" s="21" t="n"/>
      <c r="I149" s="21" t="n"/>
      <c r="J149" s="24">
        <f>IF($A149="","",IF($F149="","",$F149+IF($I149="",'Lists &amp; Settings'!$B$3,$I149)))</f>
        <v/>
      </c>
      <c r="K149" s="22" t="n"/>
      <c r="L149" s="25" t="n"/>
      <c r="M149" s="21" t="n"/>
      <c r="N149" s="21" t="n"/>
      <c r="O149" s="23" t="n"/>
      <c r="P149" s="21" t="n"/>
      <c r="Q149" s="21" t="n"/>
      <c r="R149" s="26">
        <f>IF($A149="","",IF($Q149="Yes","Canceled",IF($P149="Attended","Completed",IF($P149="No-Show","Follow-Up Needed",IF($K149&lt;&gt;"",IF($K149&lt;TODAY(),"Attendance Pending","Scheduled"),IF(AND($J149&lt;&gt;"",$J149&lt;TODAY()),"Overdue","Needs Scheduling"))))))</f>
        <v/>
      </c>
      <c r="S149" s="27">
        <f>IF($A149="","",IF(OR($R149="Completed",$R149="Canceled",$J149=""),"",$J149-TODAY()))</f>
        <v/>
      </c>
      <c r="T149" s="23" t="n"/>
      <c r="U149" s="22" t="n"/>
    </row>
    <row r="150">
      <c r="A150" s="21" t="n"/>
      <c r="B150" s="21" t="n"/>
      <c r="C150" s="21" t="n"/>
      <c r="D150" s="21" t="n"/>
      <c r="E150" s="21" t="n"/>
      <c r="F150" s="22" t="n"/>
      <c r="G150" s="23" t="n"/>
      <c r="H150" s="21" t="n"/>
      <c r="I150" s="21" t="n"/>
      <c r="J150" s="24">
        <f>IF($A150="","",IF($F150="","",$F150+IF($I150="",'Lists &amp; Settings'!$B$3,$I150)))</f>
        <v/>
      </c>
      <c r="K150" s="22" t="n"/>
      <c r="L150" s="25" t="n"/>
      <c r="M150" s="21" t="n"/>
      <c r="N150" s="21" t="n"/>
      <c r="O150" s="23" t="n"/>
      <c r="P150" s="21" t="n"/>
      <c r="Q150" s="21" t="n"/>
      <c r="R150" s="26">
        <f>IF($A150="","",IF($Q150="Yes","Canceled",IF($P150="Attended","Completed",IF($P150="No-Show","Follow-Up Needed",IF($K150&lt;&gt;"",IF($K150&lt;TODAY(),"Attendance Pending","Scheduled"),IF(AND($J150&lt;&gt;"",$J150&lt;TODAY()),"Overdue","Needs Scheduling"))))))</f>
        <v/>
      </c>
      <c r="S150" s="27">
        <f>IF($A150="","",IF(OR($R150="Completed",$R150="Canceled",$J150=""),"",$J150-TODAY()))</f>
        <v/>
      </c>
      <c r="T150" s="23" t="n"/>
      <c r="U150" s="22" t="n"/>
    </row>
    <row r="151">
      <c r="A151" s="21" t="n"/>
      <c r="B151" s="21" t="n"/>
      <c r="C151" s="21" t="n"/>
      <c r="D151" s="21" t="n"/>
      <c r="E151" s="21" t="n"/>
      <c r="F151" s="22" t="n"/>
      <c r="G151" s="23" t="n"/>
      <c r="H151" s="21" t="n"/>
      <c r="I151" s="21" t="n"/>
      <c r="J151" s="24">
        <f>IF($A151="","",IF($F151="","",$F151+IF($I151="",'Lists &amp; Settings'!$B$3,$I151)))</f>
        <v/>
      </c>
      <c r="K151" s="22" t="n"/>
      <c r="L151" s="25" t="n"/>
      <c r="M151" s="21" t="n"/>
      <c r="N151" s="21" t="n"/>
      <c r="O151" s="23" t="n"/>
      <c r="P151" s="21" t="n"/>
      <c r="Q151" s="21" t="n"/>
      <c r="R151" s="26">
        <f>IF($A151="","",IF($Q151="Yes","Canceled",IF($P151="Attended","Completed",IF($P151="No-Show","Follow-Up Needed",IF($K151&lt;&gt;"",IF($K151&lt;TODAY(),"Attendance Pending","Scheduled"),IF(AND($J151&lt;&gt;"",$J151&lt;TODAY()),"Overdue","Needs Scheduling"))))))</f>
        <v/>
      </c>
      <c r="S151" s="27">
        <f>IF($A151="","",IF(OR($R151="Completed",$R151="Canceled",$J151=""),"",$J151-TODAY()))</f>
        <v/>
      </c>
      <c r="T151" s="23" t="n"/>
      <c r="U151" s="22" t="n"/>
    </row>
    <row r="152">
      <c r="A152" s="21" t="n"/>
      <c r="B152" s="21" t="n"/>
      <c r="C152" s="21" t="n"/>
      <c r="D152" s="21" t="n"/>
      <c r="E152" s="21" t="n"/>
      <c r="F152" s="22" t="n"/>
      <c r="G152" s="23" t="n"/>
      <c r="H152" s="21" t="n"/>
      <c r="I152" s="21" t="n"/>
      <c r="J152" s="24">
        <f>IF($A152="","",IF($F152="","",$F152+IF($I152="",'Lists &amp; Settings'!$B$3,$I152)))</f>
        <v/>
      </c>
      <c r="K152" s="22" t="n"/>
      <c r="L152" s="25" t="n"/>
      <c r="M152" s="21" t="n"/>
      <c r="N152" s="21" t="n"/>
      <c r="O152" s="23" t="n"/>
      <c r="P152" s="21" t="n"/>
      <c r="Q152" s="21" t="n"/>
      <c r="R152" s="26">
        <f>IF($A152="","",IF($Q152="Yes","Canceled",IF($P152="Attended","Completed",IF($P152="No-Show","Follow-Up Needed",IF($K152&lt;&gt;"",IF($K152&lt;TODAY(),"Attendance Pending","Scheduled"),IF(AND($J152&lt;&gt;"",$J152&lt;TODAY()),"Overdue","Needs Scheduling"))))))</f>
        <v/>
      </c>
      <c r="S152" s="27">
        <f>IF($A152="","",IF(OR($R152="Completed",$R152="Canceled",$J152=""),"",$J152-TODAY()))</f>
        <v/>
      </c>
      <c r="T152" s="23" t="n"/>
      <c r="U152" s="22" t="n"/>
    </row>
    <row r="153">
      <c r="A153" s="21" t="n"/>
      <c r="B153" s="21" t="n"/>
      <c r="C153" s="21" t="n"/>
      <c r="D153" s="21" t="n"/>
      <c r="E153" s="21" t="n"/>
      <c r="F153" s="22" t="n"/>
      <c r="G153" s="23" t="n"/>
      <c r="H153" s="21" t="n"/>
      <c r="I153" s="21" t="n"/>
      <c r="J153" s="24">
        <f>IF($A153="","",IF($F153="","",$F153+IF($I153="",'Lists &amp; Settings'!$B$3,$I153)))</f>
        <v/>
      </c>
      <c r="K153" s="22" t="n"/>
      <c r="L153" s="25" t="n"/>
      <c r="M153" s="21" t="n"/>
      <c r="N153" s="21" t="n"/>
      <c r="O153" s="23" t="n"/>
      <c r="P153" s="21" t="n"/>
      <c r="Q153" s="21" t="n"/>
      <c r="R153" s="26">
        <f>IF($A153="","",IF($Q153="Yes","Canceled",IF($P153="Attended","Completed",IF($P153="No-Show","Follow-Up Needed",IF($K153&lt;&gt;"",IF($K153&lt;TODAY(),"Attendance Pending","Scheduled"),IF(AND($J153&lt;&gt;"",$J153&lt;TODAY()),"Overdue","Needs Scheduling"))))))</f>
        <v/>
      </c>
      <c r="S153" s="27">
        <f>IF($A153="","",IF(OR($R153="Completed",$R153="Canceled",$J153=""),"",$J153-TODAY()))</f>
        <v/>
      </c>
      <c r="T153" s="23" t="n"/>
      <c r="U153" s="22" t="n"/>
    </row>
    <row r="154">
      <c r="A154" s="21" t="n"/>
      <c r="B154" s="21" t="n"/>
      <c r="C154" s="21" t="n"/>
      <c r="D154" s="21" t="n"/>
      <c r="E154" s="21" t="n"/>
      <c r="F154" s="22" t="n"/>
      <c r="G154" s="23" t="n"/>
      <c r="H154" s="21" t="n"/>
      <c r="I154" s="21" t="n"/>
      <c r="J154" s="24">
        <f>IF($A154="","",IF($F154="","",$F154+IF($I154="",'Lists &amp; Settings'!$B$3,$I154)))</f>
        <v/>
      </c>
      <c r="K154" s="22" t="n"/>
      <c r="L154" s="25" t="n"/>
      <c r="M154" s="21" t="n"/>
      <c r="N154" s="21" t="n"/>
      <c r="O154" s="23" t="n"/>
      <c r="P154" s="21" t="n"/>
      <c r="Q154" s="21" t="n"/>
      <c r="R154" s="26">
        <f>IF($A154="","",IF($Q154="Yes","Canceled",IF($P154="Attended","Completed",IF($P154="No-Show","Follow-Up Needed",IF($K154&lt;&gt;"",IF($K154&lt;TODAY(),"Attendance Pending","Scheduled"),IF(AND($J154&lt;&gt;"",$J154&lt;TODAY()),"Overdue","Needs Scheduling"))))))</f>
        <v/>
      </c>
      <c r="S154" s="27">
        <f>IF($A154="","",IF(OR($R154="Completed",$R154="Canceled",$J154=""),"",$J154-TODAY()))</f>
        <v/>
      </c>
      <c r="T154" s="23" t="n"/>
      <c r="U154" s="22" t="n"/>
    </row>
    <row r="155">
      <c r="A155" s="21" t="n"/>
      <c r="B155" s="21" t="n"/>
      <c r="C155" s="21" t="n"/>
      <c r="D155" s="21" t="n"/>
      <c r="E155" s="21" t="n"/>
      <c r="F155" s="22" t="n"/>
      <c r="G155" s="23" t="n"/>
      <c r="H155" s="21" t="n"/>
      <c r="I155" s="21" t="n"/>
      <c r="J155" s="24">
        <f>IF($A155="","",IF($F155="","",$F155+IF($I155="",'Lists &amp; Settings'!$B$3,$I155)))</f>
        <v/>
      </c>
      <c r="K155" s="22" t="n"/>
      <c r="L155" s="25" t="n"/>
      <c r="M155" s="21" t="n"/>
      <c r="N155" s="21" t="n"/>
      <c r="O155" s="23" t="n"/>
      <c r="P155" s="21" t="n"/>
      <c r="Q155" s="21" t="n"/>
      <c r="R155" s="26">
        <f>IF($A155="","",IF($Q155="Yes","Canceled",IF($P155="Attended","Completed",IF($P155="No-Show","Follow-Up Needed",IF($K155&lt;&gt;"",IF($K155&lt;TODAY(),"Attendance Pending","Scheduled"),IF(AND($J155&lt;&gt;"",$J155&lt;TODAY()),"Overdue","Needs Scheduling"))))))</f>
        <v/>
      </c>
      <c r="S155" s="27">
        <f>IF($A155="","",IF(OR($R155="Completed",$R155="Canceled",$J155=""),"",$J155-TODAY()))</f>
        <v/>
      </c>
      <c r="T155" s="23" t="n"/>
      <c r="U155" s="22" t="n"/>
    </row>
    <row r="156">
      <c r="A156" s="21" t="n"/>
      <c r="B156" s="21" t="n"/>
      <c r="C156" s="21" t="n"/>
      <c r="D156" s="21" t="n"/>
      <c r="E156" s="21" t="n"/>
      <c r="F156" s="22" t="n"/>
      <c r="G156" s="23" t="n"/>
      <c r="H156" s="21" t="n"/>
      <c r="I156" s="21" t="n"/>
      <c r="J156" s="24">
        <f>IF($A156="","",IF($F156="","",$F156+IF($I156="",'Lists &amp; Settings'!$B$3,$I156)))</f>
        <v/>
      </c>
      <c r="K156" s="22" t="n"/>
      <c r="L156" s="25" t="n"/>
      <c r="M156" s="21" t="n"/>
      <c r="N156" s="21" t="n"/>
      <c r="O156" s="23" t="n"/>
      <c r="P156" s="21" t="n"/>
      <c r="Q156" s="21" t="n"/>
      <c r="R156" s="26">
        <f>IF($A156="","",IF($Q156="Yes","Canceled",IF($P156="Attended","Completed",IF($P156="No-Show","Follow-Up Needed",IF($K156&lt;&gt;"",IF($K156&lt;TODAY(),"Attendance Pending","Scheduled"),IF(AND($J156&lt;&gt;"",$J156&lt;TODAY()),"Overdue","Needs Scheduling"))))))</f>
        <v/>
      </c>
      <c r="S156" s="27">
        <f>IF($A156="","",IF(OR($R156="Completed",$R156="Canceled",$J156=""),"",$J156-TODAY()))</f>
        <v/>
      </c>
      <c r="T156" s="23" t="n"/>
      <c r="U156" s="22" t="n"/>
    </row>
    <row r="157">
      <c r="A157" s="21" t="n"/>
      <c r="B157" s="21" t="n"/>
      <c r="C157" s="21" t="n"/>
      <c r="D157" s="21" t="n"/>
      <c r="E157" s="21" t="n"/>
      <c r="F157" s="22" t="n"/>
      <c r="G157" s="23" t="n"/>
      <c r="H157" s="21" t="n"/>
      <c r="I157" s="21" t="n"/>
      <c r="J157" s="24">
        <f>IF($A157="","",IF($F157="","",$F157+IF($I157="",'Lists &amp; Settings'!$B$3,$I157)))</f>
        <v/>
      </c>
      <c r="K157" s="22" t="n"/>
      <c r="L157" s="25" t="n"/>
      <c r="M157" s="21" t="n"/>
      <c r="N157" s="21" t="n"/>
      <c r="O157" s="23" t="n"/>
      <c r="P157" s="21" t="n"/>
      <c r="Q157" s="21" t="n"/>
      <c r="R157" s="26">
        <f>IF($A157="","",IF($Q157="Yes","Canceled",IF($P157="Attended","Completed",IF($P157="No-Show","Follow-Up Needed",IF($K157&lt;&gt;"",IF($K157&lt;TODAY(),"Attendance Pending","Scheduled"),IF(AND($J157&lt;&gt;"",$J157&lt;TODAY()),"Overdue","Needs Scheduling"))))))</f>
        <v/>
      </c>
      <c r="S157" s="27">
        <f>IF($A157="","",IF(OR($R157="Completed",$R157="Canceled",$J157=""),"",$J157-TODAY()))</f>
        <v/>
      </c>
      <c r="T157" s="23" t="n"/>
      <c r="U157" s="22" t="n"/>
    </row>
    <row r="158">
      <c r="A158" s="21" t="n"/>
      <c r="B158" s="21" t="n"/>
      <c r="C158" s="21" t="n"/>
      <c r="D158" s="21" t="n"/>
      <c r="E158" s="21" t="n"/>
      <c r="F158" s="22" t="n"/>
      <c r="G158" s="23" t="n"/>
      <c r="H158" s="21" t="n"/>
      <c r="I158" s="21" t="n"/>
      <c r="J158" s="24">
        <f>IF($A158="","",IF($F158="","",$F158+IF($I158="",'Lists &amp; Settings'!$B$3,$I158)))</f>
        <v/>
      </c>
      <c r="K158" s="22" t="n"/>
      <c r="L158" s="25" t="n"/>
      <c r="M158" s="21" t="n"/>
      <c r="N158" s="21" t="n"/>
      <c r="O158" s="23" t="n"/>
      <c r="P158" s="21" t="n"/>
      <c r="Q158" s="21" t="n"/>
      <c r="R158" s="26">
        <f>IF($A158="","",IF($Q158="Yes","Canceled",IF($P158="Attended","Completed",IF($P158="No-Show","Follow-Up Needed",IF($K158&lt;&gt;"",IF($K158&lt;TODAY(),"Attendance Pending","Scheduled"),IF(AND($J158&lt;&gt;"",$J158&lt;TODAY()),"Overdue","Needs Scheduling"))))))</f>
        <v/>
      </c>
      <c r="S158" s="27">
        <f>IF($A158="","",IF(OR($R158="Completed",$R158="Canceled",$J158=""),"",$J158-TODAY()))</f>
        <v/>
      </c>
      <c r="T158" s="23" t="n"/>
      <c r="U158" s="22" t="n"/>
    </row>
    <row r="159">
      <c r="A159" s="21" t="n"/>
      <c r="B159" s="21" t="n"/>
      <c r="C159" s="21" t="n"/>
      <c r="D159" s="21" t="n"/>
      <c r="E159" s="21" t="n"/>
      <c r="F159" s="22" t="n"/>
      <c r="G159" s="23" t="n"/>
      <c r="H159" s="21" t="n"/>
      <c r="I159" s="21" t="n"/>
      <c r="J159" s="24">
        <f>IF($A159="","",IF($F159="","",$F159+IF($I159="",'Lists &amp; Settings'!$B$3,$I159)))</f>
        <v/>
      </c>
      <c r="K159" s="22" t="n"/>
      <c r="L159" s="25" t="n"/>
      <c r="M159" s="21" t="n"/>
      <c r="N159" s="21" t="n"/>
      <c r="O159" s="23" t="n"/>
      <c r="P159" s="21" t="n"/>
      <c r="Q159" s="21" t="n"/>
      <c r="R159" s="26">
        <f>IF($A159="","",IF($Q159="Yes","Canceled",IF($P159="Attended","Completed",IF($P159="No-Show","Follow-Up Needed",IF($K159&lt;&gt;"",IF($K159&lt;TODAY(),"Attendance Pending","Scheduled"),IF(AND($J159&lt;&gt;"",$J159&lt;TODAY()),"Overdue","Needs Scheduling"))))))</f>
        <v/>
      </c>
      <c r="S159" s="27">
        <f>IF($A159="","",IF(OR($R159="Completed",$R159="Canceled",$J159=""),"",$J159-TODAY()))</f>
        <v/>
      </c>
      <c r="T159" s="23" t="n"/>
      <c r="U159" s="22" t="n"/>
    </row>
    <row r="160">
      <c r="A160" s="21" t="n"/>
      <c r="B160" s="21" t="n"/>
      <c r="C160" s="21" t="n"/>
      <c r="D160" s="21" t="n"/>
      <c r="E160" s="21" t="n"/>
      <c r="F160" s="22" t="n"/>
      <c r="G160" s="23" t="n"/>
      <c r="H160" s="21" t="n"/>
      <c r="I160" s="21" t="n"/>
      <c r="J160" s="24">
        <f>IF($A160="","",IF($F160="","",$F160+IF($I160="",'Lists &amp; Settings'!$B$3,$I160)))</f>
        <v/>
      </c>
      <c r="K160" s="22" t="n"/>
      <c r="L160" s="25" t="n"/>
      <c r="M160" s="21" t="n"/>
      <c r="N160" s="21" t="n"/>
      <c r="O160" s="23" t="n"/>
      <c r="P160" s="21" t="n"/>
      <c r="Q160" s="21" t="n"/>
      <c r="R160" s="26">
        <f>IF($A160="","",IF($Q160="Yes","Canceled",IF($P160="Attended","Completed",IF($P160="No-Show","Follow-Up Needed",IF($K160&lt;&gt;"",IF($K160&lt;TODAY(),"Attendance Pending","Scheduled"),IF(AND($J160&lt;&gt;"",$J160&lt;TODAY()),"Overdue","Needs Scheduling"))))))</f>
        <v/>
      </c>
      <c r="S160" s="27">
        <f>IF($A160="","",IF(OR($R160="Completed",$R160="Canceled",$J160=""),"",$J160-TODAY()))</f>
        <v/>
      </c>
      <c r="T160" s="23" t="n"/>
      <c r="U160" s="22" t="n"/>
    </row>
    <row r="161">
      <c r="A161" s="21" t="n"/>
      <c r="B161" s="21" t="n"/>
      <c r="C161" s="21" t="n"/>
      <c r="D161" s="21" t="n"/>
      <c r="E161" s="21" t="n"/>
      <c r="F161" s="22" t="n"/>
      <c r="G161" s="23" t="n"/>
      <c r="H161" s="21" t="n"/>
      <c r="I161" s="21" t="n"/>
      <c r="J161" s="24">
        <f>IF($A161="","",IF($F161="","",$F161+IF($I161="",'Lists &amp; Settings'!$B$3,$I161)))</f>
        <v/>
      </c>
      <c r="K161" s="22" t="n"/>
      <c r="L161" s="25" t="n"/>
      <c r="M161" s="21" t="n"/>
      <c r="N161" s="21" t="n"/>
      <c r="O161" s="23" t="n"/>
      <c r="P161" s="21" t="n"/>
      <c r="Q161" s="21" t="n"/>
      <c r="R161" s="26">
        <f>IF($A161="","",IF($Q161="Yes","Canceled",IF($P161="Attended","Completed",IF($P161="No-Show","Follow-Up Needed",IF($K161&lt;&gt;"",IF($K161&lt;TODAY(),"Attendance Pending","Scheduled"),IF(AND($J161&lt;&gt;"",$J161&lt;TODAY()),"Overdue","Needs Scheduling"))))))</f>
        <v/>
      </c>
      <c r="S161" s="27">
        <f>IF($A161="","",IF(OR($R161="Completed",$R161="Canceled",$J161=""),"",$J161-TODAY()))</f>
        <v/>
      </c>
      <c r="T161" s="23" t="n"/>
      <c r="U161" s="22" t="n"/>
    </row>
    <row r="162">
      <c r="A162" s="21" t="n"/>
      <c r="B162" s="21" t="n"/>
      <c r="C162" s="21" t="n"/>
      <c r="D162" s="21" t="n"/>
      <c r="E162" s="21" t="n"/>
      <c r="F162" s="22" t="n"/>
      <c r="G162" s="23" t="n"/>
      <c r="H162" s="21" t="n"/>
      <c r="I162" s="21" t="n"/>
      <c r="J162" s="24">
        <f>IF($A162="","",IF($F162="","",$F162+IF($I162="",'Lists &amp; Settings'!$B$3,$I162)))</f>
        <v/>
      </c>
      <c r="K162" s="22" t="n"/>
      <c r="L162" s="25" t="n"/>
      <c r="M162" s="21" t="n"/>
      <c r="N162" s="21" t="n"/>
      <c r="O162" s="23" t="n"/>
      <c r="P162" s="21" t="n"/>
      <c r="Q162" s="21" t="n"/>
      <c r="R162" s="26">
        <f>IF($A162="","",IF($Q162="Yes","Canceled",IF($P162="Attended","Completed",IF($P162="No-Show","Follow-Up Needed",IF($K162&lt;&gt;"",IF($K162&lt;TODAY(),"Attendance Pending","Scheduled"),IF(AND($J162&lt;&gt;"",$J162&lt;TODAY()),"Overdue","Needs Scheduling"))))))</f>
        <v/>
      </c>
      <c r="S162" s="27">
        <f>IF($A162="","",IF(OR($R162="Completed",$R162="Canceled",$J162=""),"",$J162-TODAY()))</f>
        <v/>
      </c>
      <c r="T162" s="23" t="n"/>
      <c r="U162" s="22" t="n"/>
    </row>
    <row r="163">
      <c r="A163" s="21" t="n"/>
      <c r="B163" s="21" t="n"/>
      <c r="C163" s="21" t="n"/>
      <c r="D163" s="21" t="n"/>
      <c r="E163" s="21" t="n"/>
      <c r="F163" s="22" t="n"/>
      <c r="G163" s="23" t="n"/>
      <c r="H163" s="21" t="n"/>
      <c r="I163" s="21" t="n"/>
      <c r="J163" s="24">
        <f>IF($A163="","",IF($F163="","",$F163+IF($I163="",'Lists &amp; Settings'!$B$3,$I163)))</f>
        <v/>
      </c>
      <c r="K163" s="22" t="n"/>
      <c r="L163" s="25" t="n"/>
      <c r="M163" s="21" t="n"/>
      <c r="N163" s="21" t="n"/>
      <c r="O163" s="23" t="n"/>
      <c r="P163" s="21" t="n"/>
      <c r="Q163" s="21" t="n"/>
      <c r="R163" s="26">
        <f>IF($A163="","",IF($Q163="Yes","Canceled",IF($P163="Attended","Completed",IF($P163="No-Show","Follow-Up Needed",IF($K163&lt;&gt;"",IF($K163&lt;TODAY(),"Attendance Pending","Scheduled"),IF(AND($J163&lt;&gt;"",$J163&lt;TODAY()),"Overdue","Needs Scheduling"))))))</f>
        <v/>
      </c>
      <c r="S163" s="27">
        <f>IF($A163="","",IF(OR($R163="Completed",$R163="Canceled",$J163=""),"",$J163-TODAY()))</f>
        <v/>
      </c>
      <c r="T163" s="23" t="n"/>
      <c r="U163" s="22" t="n"/>
    </row>
    <row r="164">
      <c r="A164" s="21" t="n"/>
      <c r="B164" s="21" t="n"/>
      <c r="C164" s="21" t="n"/>
      <c r="D164" s="21" t="n"/>
      <c r="E164" s="21" t="n"/>
      <c r="F164" s="22" t="n"/>
      <c r="G164" s="23" t="n"/>
      <c r="H164" s="21" t="n"/>
      <c r="I164" s="21" t="n"/>
      <c r="J164" s="24">
        <f>IF($A164="","",IF($F164="","",$F164+IF($I164="",'Lists &amp; Settings'!$B$3,$I164)))</f>
        <v/>
      </c>
      <c r="K164" s="22" t="n"/>
      <c r="L164" s="25" t="n"/>
      <c r="M164" s="21" t="n"/>
      <c r="N164" s="21" t="n"/>
      <c r="O164" s="23" t="n"/>
      <c r="P164" s="21" t="n"/>
      <c r="Q164" s="21" t="n"/>
      <c r="R164" s="26">
        <f>IF($A164="","",IF($Q164="Yes","Canceled",IF($P164="Attended","Completed",IF($P164="No-Show","Follow-Up Needed",IF($K164&lt;&gt;"",IF($K164&lt;TODAY(),"Attendance Pending","Scheduled"),IF(AND($J164&lt;&gt;"",$J164&lt;TODAY()),"Overdue","Needs Scheduling"))))))</f>
        <v/>
      </c>
      <c r="S164" s="27">
        <f>IF($A164="","",IF(OR($R164="Completed",$R164="Canceled",$J164=""),"",$J164-TODAY()))</f>
        <v/>
      </c>
      <c r="T164" s="23" t="n"/>
      <c r="U164" s="22" t="n"/>
    </row>
    <row r="165">
      <c r="A165" s="21" t="n"/>
      <c r="B165" s="21" t="n"/>
      <c r="C165" s="21" t="n"/>
      <c r="D165" s="21" t="n"/>
      <c r="E165" s="21" t="n"/>
      <c r="F165" s="22" t="n"/>
      <c r="G165" s="23" t="n"/>
      <c r="H165" s="21" t="n"/>
      <c r="I165" s="21" t="n"/>
      <c r="J165" s="24">
        <f>IF($A165="","",IF($F165="","",$F165+IF($I165="",'Lists &amp; Settings'!$B$3,$I165)))</f>
        <v/>
      </c>
      <c r="K165" s="22" t="n"/>
      <c r="L165" s="25" t="n"/>
      <c r="M165" s="21" t="n"/>
      <c r="N165" s="21" t="n"/>
      <c r="O165" s="23" t="n"/>
      <c r="P165" s="21" t="n"/>
      <c r="Q165" s="21" t="n"/>
      <c r="R165" s="26">
        <f>IF($A165="","",IF($Q165="Yes","Canceled",IF($P165="Attended","Completed",IF($P165="No-Show","Follow-Up Needed",IF($K165&lt;&gt;"",IF($K165&lt;TODAY(),"Attendance Pending","Scheduled"),IF(AND($J165&lt;&gt;"",$J165&lt;TODAY()),"Overdue","Needs Scheduling"))))))</f>
        <v/>
      </c>
      <c r="S165" s="27">
        <f>IF($A165="","",IF(OR($R165="Completed",$R165="Canceled",$J165=""),"",$J165-TODAY()))</f>
        <v/>
      </c>
      <c r="T165" s="23" t="n"/>
      <c r="U165" s="22" t="n"/>
    </row>
    <row r="166">
      <c r="A166" s="21" t="n"/>
      <c r="B166" s="21" t="n"/>
      <c r="C166" s="21" t="n"/>
      <c r="D166" s="21" t="n"/>
      <c r="E166" s="21" t="n"/>
      <c r="F166" s="22" t="n"/>
      <c r="G166" s="23" t="n"/>
      <c r="H166" s="21" t="n"/>
      <c r="I166" s="21" t="n"/>
      <c r="J166" s="24">
        <f>IF($A166="","",IF($F166="","",$F166+IF($I166="",'Lists &amp; Settings'!$B$3,$I166)))</f>
        <v/>
      </c>
      <c r="K166" s="22" t="n"/>
      <c r="L166" s="25" t="n"/>
      <c r="M166" s="21" t="n"/>
      <c r="N166" s="21" t="n"/>
      <c r="O166" s="23" t="n"/>
      <c r="P166" s="21" t="n"/>
      <c r="Q166" s="21" t="n"/>
      <c r="R166" s="26">
        <f>IF($A166="","",IF($Q166="Yes","Canceled",IF($P166="Attended","Completed",IF($P166="No-Show","Follow-Up Needed",IF($K166&lt;&gt;"",IF($K166&lt;TODAY(),"Attendance Pending","Scheduled"),IF(AND($J166&lt;&gt;"",$J166&lt;TODAY()),"Overdue","Needs Scheduling"))))))</f>
        <v/>
      </c>
      <c r="S166" s="27">
        <f>IF($A166="","",IF(OR($R166="Completed",$R166="Canceled",$J166=""),"",$J166-TODAY()))</f>
        <v/>
      </c>
      <c r="T166" s="23" t="n"/>
      <c r="U166" s="22" t="n"/>
    </row>
    <row r="167">
      <c r="A167" s="21" t="n"/>
      <c r="B167" s="21" t="n"/>
      <c r="C167" s="21" t="n"/>
      <c r="D167" s="21" t="n"/>
      <c r="E167" s="21" t="n"/>
      <c r="F167" s="22" t="n"/>
      <c r="G167" s="23" t="n"/>
      <c r="H167" s="21" t="n"/>
      <c r="I167" s="21" t="n"/>
      <c r="J167" s="24">
        <f>IF($A167="","",IF($F167="","",$F167+IF($I167="",'Lists &amp; Settings'!$B$3,$I167)))</f>
        <v/>
      </c>
      <c r="K167" s="22" t="n"/>
      <c r="L167" s="25" t="n"/>
      <c r="M167" s="21" t="n"/>
      <c r="N167" s="21" t="n"/>
      <c r="O167" s="23" t="n"/>
      <c r="P167" s="21" t="n"/>
      <c r="Q167" s="21" t="n"/>
      <c r="R167" s="26">
        <f>IF($A167="","",IF($Q167="Yes","Canceled",IF($P167="Attended","Completed",IF($P167="No-Show","Follow-Up Needed",IF($K167&lt;&gt;"",IF($K167&lt;TODAY(),"Attendance Pending","Scheduled"),IF(AND($J167&lt;&gt;"",$J167&lt;TODAY()),"Overdue","Needs Scheduling"))))))</f>
        <v/>
      </c>
      <c r="S167" s="27">
        <f>IF($A167="","",IF(OR($R167="Completed",$R167="Canceled",$J167=""),"",$J167-TODAY()))</f>
        <v/>
      </c>
      <c r="T167" s="23" t="n"/>
      <c r="U167" s="22" t="n"/>
    </row>
    <row r="168">
      <c r="A168" s="21" t="n"/>
      <c r="B168" s="21" t="n"/>
      <c r="C168" s="21" t="n"/>
      <c r="D168" s="21" t="n"/>
      <c r="E168" s="21" t="n"/>
      <c r="F168" s="22" t="n"/>
      <c r="G168" s="23" t="n"/>
      <c r="H168" s="21" t="n"/>
      <c r="I168" s="21" t="n"/>
      <c r="J168" s="24">
        <f>IF($A168="","",IF($F168="","",$F168+IF($I168="",'Lists &amp; Settings'!$B$3,$I168)))</f>
        <v/>
      </c>
      <c r="K168" s="22" t="n"/>
      <c r="L168" s="25" t="n"/>
      <c r="M168" s="21" t="n"/>
      <c r="N168" s="21" t="n"/>
      <c r="O168" s="23" t="n"/>
      <c r="P168" s="21" t="n"/>
      <c r="Q168" s="21" t="n"/>
      <c r="R168" s="26">
        <f>IF($A168="","",IF($Q168="Yes","Canceled",IF($P168="Attended","Completed",IF($P168="No-Show","Follow-Up Needed",IF($K168&lt;&gt;"",IF($K168&lt;TODAY(),"Attendance Pending","Scheduled"),IF(AND($J168&lt;&gt;"",$J168&lt;TODAY()),"Overdue","Needs Scheduling"))))))</f>
        <v/>
      </c>
      <c r="S168" s="27">
        <f>IF($A168="","",IF(OR($R168="Completed",$R168="Canceled",$J168=""),"",$J168-TODAY()))</f>
        <v/>
      </c>
      <c r="T168" s="23" t="n"/>
      <c r="U168" s="22" t="n"/>
    </row>
    <row r="169">
      <c r="A169" s="21" t="n"/>
      <c r="B169" s="21" t="n"/>
      <c r="C169" s="21" t="n"/>
      <c r="D169" s="21" t="n"/>
      <c r="E169" s="21" t="n"/>
      <c r="F169" s="22" t="n"/>
      <c r="G169" s="23" t="n"/>
      <c r="H169" s="21" t="n"/>
      <c r="I169" s="21" t="n"/>
      <c r="J169" s="24">
        <f>IF($A169="","",IF($F169="","",$F169+IF($I169="",'Lists &amp; Settings'!$B$3,$I169)))</f>
        <v/>
      </c>
      <c r="K169" s="22" t="n"/>
      <c r="L169" s="25" t="n"/>
      <c r="M169" s="21" t="n"/>
      <c r="N169" s="21" t="n"/>
      <c r="O169" s="23" t="n"/>
      <c r="P169" s="21" t="n"/>
      <c r="Q169" s="21" t="n"/>
      <c r="R169" s="26">
        <f>IF($A169="","",IF($Q169="Yes","Canceled",IF($P169="Attended","Completed",IF($P169="No-Show","Follow-Up Needed",IF($K169&lt;&gt;"",IF($K169&lt;TODAY(),"Attendance Pending","Scheduled"),IF(AND($J169&lt;&gt;"",$J169&lt;TODAY()),"Overdue","Needs Scheduling"))))))</f>
        <v/>
      </c>
      <c r="S169" s="27">
        <f>IF($A169="","",IF(OR($R169="Completed",$R169="Canceled",$J169=""),"",$J169-TODAY()))</f>
        <v/>
      </c>
      <c r="T169" s="23" t="n"/>
      <c r="U169" s="22" t="n"/>
    </row>
    <row r="170">
      <c r="A170" s="21" t="n"/>
      <c r="B170" s="21" t="n"/>
      <c r="C170" s="21" t="n"/>
      <c r="D170" s="21" t="n"/>
      <c r="E170" s="21" t="n"/>
      <c r="F170" s="22" t="n"/>
      <c r="G170" s="23" t="n"/>
      <c r="H170" s="21" t="n"/>
      <c r="I170" s="21" t="n"/>
      <c r="J170" s="24">
        <f>IF($A170="","",IF($F170="","",$F170+IF($I170="",'Lists &amp; Settings'!$B$3,$I170)))</f>
        <v/>
      </c>
      <c r="K170" s="22" t="n"/>
      <c r="L170" s="25" t="n"/>
      <c r="M170" s="21" t="n"/>
      <c r="N170" s="21" t="n"/>
      <c r="O170" s="23" t="n"/>
      <c r="P170" s="21" t="n"/>
      <c r="Q170" s="21" t="n"/>
      <c r="R170" s="26">
        <f>IF($A170="","",IF($Q170="Yes","Canceled",IF($P170="Attended","Completed",IF($P170="No-Show","Follow-Up Needed",IF($K170&lt;&gt;"",IF($K170&lt;TODAY(),"Attendance Pending","Scheduled"),IF(AND($J170&lt;&gt;"",$J170&lt;TODAY()),"Overdue","Needs Scheduling"))))))</f>
        <v/>
      </c>
      <c r="S170" s="27">
        <f>IF($A170="","",IF(OR($R170="Completed",$R170="Canceled",$J170=""),"",$J170-TODAY()))</f>
        <v/>
      </c>
      <c r="T170" s="23" t="n"/>
      <c r="U170" s="22" t="n"/>
    </row>
    <row r="171">
      <c r="A171" s="21" t="n"/>
      <c r="B171" s="21" t="n"/>
      <c r="C171" s="21" t="n"/>
      <c r="D171" s="21" t="n"/>
      <c r="E171" s="21" t="n"/>
      <c r="F171" s="22" t="n"/>
      <c r="G171" s="23" t="n"/>
      <c r="H171" s="21" t="n"/>
      <c r="I171" s="21" t="n"/>
      <c r="J171" s="24">
        <f>IF($A171="","",IF($F171="","",$F171+IF($I171="",'Lists &amp; Settings'!$B$3,$I171)))</f>
        <v/>
      </c>
      <c r="K171" s="22" t="n"/>
      <c r="L171" s="25" t="n"/>
      <c r="M171" s="21" t="n"/>
      <c r="N171" s="21" t="n"/>
      <c r="O171" s="23" t="n"/>
      <c r="P171" s="21" t="n"/>
      <c r="Q171" s="21" t="n"/>
      <c r="R171" s="26">
        <f>IF($A171="","",IF($Q171="Yes","Canceled",IF($P171="Attended","Completed",IF($P171="No-Show","Follow-Up Needed",IF($K171&lt;&gt;"",IF($K171&lt;TODAY(),"Attendance Pending","Scheduled"),IF(AND($J171&lt;&gt;"",$J171&lt;TODAY()),"Overdue","Needs Scheduling"))))))</f>
        <v/>
      </c>
      <c r="S171" s="27">
        <f>IF($A171="","",IF(OR($R171="Completed",$R171="Canceled",$J171=""),"",$J171-TODAY()))</f>
        <v/>
      </c>
      <c r="T171" s="23" t="n"/>
      <c r="U171" s="22" t="n"/>
    </row>
    <row r="172">
      <c r="A172" s="21" t="n"/>
      <c r="B172" s="21" t="n"/>
      <c r="C172" s="21" t="n"/>
      <c r="D172" s="21" t="n"/>
      <c r="E172" s="21" t="n"/>
      <c r="F172" s="22" t="n"/>
      <c r="G172" s="23" t="n"/>
      <c r="H172" s="21" t="n"/>
      <c r="I172" s="21" t="n"/>
      <c r="J172" s="24">
        <f>IF($A172="","",IF($F172="","",$F172+IF($I172="",'Lists &amp; Settings'!$B$3,$I172)))</f>
        <v/>
      </c>
      <c r="K172" s="22" t="n"/>
      <c r="L172" s="25" t="n"/>
      <c r="M172" s="21" t="n"/>
      <c r="N172" s="21" t="n"/>
      <c r="O172" s="23" t="n"/>
      <c r="P172" s="21" t="n"/>
      <c r="Q172" s="21" t="n"/>
      <c r="R172" s="26">
        <f>IF($A172="","",IF($Q172="Yes","Canceled",IF($P172="Attended","Completed",IF($P172="No-Show","Follow-Up Needed",IF($K172&lt;&gt;"",IF($K172&lt;TODAY(),"Attendance Pending","Scheduled"),IF(AND($J172&lt;&gt;"",$J172&lt;TODAY()),"Overdue","Needs Scheduling"))))))</f>
        <v/>
      </c>
      <c r="S172" s="27">
        <f>IF($A172="","",IF(OR($R172="Completed",$R172="Canceled",$J172=""),"",$J172-TODAY()))</f>
        <v/>
      </c>
      <c r="T172" s="23" t="n"/>
      <c r="U172" s="22" t="n"/>
    </row>
    <row r="173">
      <c r="A173" s="21" t="n"/>
      <c r="B173" s="21" t="n"/>
      <c r="C173" s="21" t="n"/>
      <c r="D173" s="21" t="n"/>
      <c r="E173" s="21" t="n"/>
      <c r="F173" s="22" t="n"/>
      <c r="G173" s="23" t="n"/>
      <c r="H173" s="21" t="n"/>
      <c r="I173" s="21" t="n"/>
      <c r="J173" s="24">
        <f>IF($A173="","",IF($F173="","",$F173+IF($I173="",'Lists &amp; Settings'!$B$3,$I173)))</f>
        <v/>
      </c>
      <c r="K173" s="22" t="n"/>
      <c r="L173" s="25" t="n"/>
      <c r="M173" s="21" t="n"/>
      <c r="N173" s="21" t="n"/>
      <c r="O173" s="23" t="n"/>
      <c r="P173" s="21" t="n"/>
      <c r="Q173" s="21" t="n"/>
      <c r="R173" s="26">
        <f>IF($A173="","",IF($Q173="Yes","Canceled",IF($P173="Attended","Completed",IF($P173="No-Show","Follow-Up Needed",IF($K173&lt;&gt;"",IF($K173&lt;TODAY(),"Attendance Pending","Scheduled"),IF(AND($J173&lt;&gt;"",$J173&lt;TODAY()),"Overdue","Needs Scheduling"))))))</f>
        <v/>
      </c>
      <c r="S173" s="27">
        <f>IF($A173="","",IF(OR($R173="Completed",$R173="Canceled",$J173=""),"",$J173-TODAY()))</f>
        <v/>
      </c>
      <c r="T173" s="23" t="n"/>
      <c r="U173" s="22" t="n"/>
    </row>
    <row r="174">
      <c r="A174" s="21" t="n"/>
      <c r="B174" s="21" t="n"/>
      <c r="C174" s="21" t="n"/>
      <c r="D174" s="21" t="n"/>
      <c r="E174" s="21" t="n"/>
      <c r="F174" s="22" t="n"/>
      <c r="G174" s="23" t="n"/>
      <c r="H174" s="21" t="n"/>
      <c r="I174" s="21" t="n"/>
      <c r="J174" s="24">
        <f>IF($A174="","",IF($F174="","",$F174+IF($I174="",'Lists &amp; Settings'!$B$3,$I174)))</f>
        <v/>
      </c>
      <c r="K174" s="22" t="n"/>
      <c r="L174" s="25" t="n"/>
      <c r="M174" s="21" t="n"/>
      <c r="N174" s="21" t="n"/>
      <c r="O174" s="23" t="n"/>
      <c r="P174" s="21" t="n"/>
      <c r="Q174" s="21" t="n"/>
      <c r="R174" s="26">
        <f>IF($A174="","",IF($Q174="Yes","Canceled",IF($P174="Attended","Completed",IF($P174="No-Show","Follow-Up Needed",IF($K174&lt;&gt;"",IF($K174&lt;TODAY(),"Attendance Pending","Scheduled"),IF(AND($J174&lt;&gt;"",$J174&lt;TODAY()),"Overdue","Needs Scheduling"))))))</f>
        <v/>
      </c>
      <c r="S174" s="27">
        <f>IF($A174="","",IF(OR($R174="Completed",$R174="Canceled",$J174=""),"",$J174-TODAY()))</f>
        <v/>
      </c>
      <c r="T174" s="23" t="n"/>
      <c r="U174" s="22" t="n"/>
    </row>
    <row r="175">
      <c r="A175" s="21" t="n"/>
      <c r="B175" s="21" t="n"/>
      <c r="C175" s="21" t="n"/>
      <c r="D175" s="21" t="n"/>
      <c r="E175" s="21" t="n"/>
      <c r="F175" s="22" t="n"/>
      <c r="G175" s="23" t="n"/>
      <c r="H175" s="21" t="n"/>
      <c r="I175" s="21" t="n"/>
      <c r="J175" s="24">
        <f>IF($A175="","",IF($F175="","",$F175+IF($I175="",'Lists &amp; Settings'!$B$3,$I175)))</f>
        <v/>
      </c>
      <c r="K175" s="22" t="n"/>
      <c r="L175" s="25" t="n"/>
      <c r="M175" s="21" t="n"/>
      <c r="N175" s="21" t="n"/>
      <c r="O175" s="23" t="n"/>
      <c r="P175" s="21" t="n"/>
      <c r="Q175" s="21" t="n"/>
      <c r="R175" s="26">
        <f>IF($A175="","",IF($Q175="Yes","Canceled",IF($P175="Attended","Completed",IF($P175="No-Show","Follow-Up Needed",IF($K175&lt;&gt;"",IF($K175&lt;TODAY(),"Attendance Pending","Scheduled"),IF(AND($J175&lt;&gt;"",$J175&lt;TODAY()),"Overdue","Needs Scheduling"))))))</f>
        <v/>
      </c>
      <c r="S175" s="27">
        <f>IF($A175="","",IF(OR($R175="Completed",$R175="Canceled",$J175=""),"",$J175-TODAY()))</f>
        <v/>
      </c>
      <c r="T175" s="23" t="n"/>
      <c r="U175" s="22" t="n"/>
    </row>
    <row r="176">
      <c r="A176" s="21" t="n"/>
      <c r="B176" s="21" t="n"/>
      <c r="C176" s="21" t="n"/>
      <c r="D176" s="21" t="n"/>
      <c r="E176" s="21" t="n"/>
      <c r="F176" s="22" t="n"/>
      <c r="G176" s="23" t="n"/>
      <c r="H176" s="21" t="n"/>
      <c r="I176" s="21" t="n"/>
      <c r="J176" s="24">
        <f>IF($A176="","",IF($F176="","",$F176+IF($I176="",'Lists &amp; Settings'!$B$3,$I176)))</f>
        <v/>
      </c>
      <c r="K176" s="22" t="n"/>
      <c r="L176" s="25" t="n"/>
      <c r="M176" s="21" t="n"/>
      <c r="N176" s="21" t="n"/>
      <c r="O176" s="23" t="n"/>
      <c r="P176" s="21" t="n"/>
      <c r="Q176" s="21" t="n"/>
      <c r="R176" s="26">
        <f>IF($A176="","",IF($Q176="Yes","Canceled",IF($P176="Attended","Completed",IF($P176="No-Show","Follow-Up Needed",IF($K176&lt;&gt;"",IF($K176&lt;TODAY(),"Attendance Pending","Scheduled"),IF(AND($J176&lt;&gt;"",$J176&lt;TODAY()),"Overdue","Needs Scheduling"))))))</f>
        <v/>
      </c>
      <c r="S176" s="27">
        <f>IF($A176="","",IF(OR($R176="Completed",$R176="Canceled",$J176=""),"",$J176-TODAY()))</f>
        <v/>
      </c>
      <c r="T176" s="23" t="n"/>
      <c r="U176" s="22" t="n"/>
    </row>
    <row r="177">
      <c r="A177" s="21" t="n"/>
      <c r="B177" s="21" t="n"/>
      <c r="C177" s="21" t="n"/>
      <c r="D177" s="21" t="n"/>
      <c r="E177" s="21" t="n"/>
      <c r="F177" s="22" t="n"/>
      <c r="G177" s="23" t="n"/>
      <c r="H177" s="21" t="n"/>
      <c r="I177" s="21" t="n"/>
      <c r="J177" s="24">
        <f>IF($A177="","",IF($F177="","",$F177+IF($I177="",'Lists &amp; Settings'!$B$3,$I177)))</f>
        <v/>
      </c>
      <c r="K177" s="22" t="n"/>
      <c r="L177" s="25" t="n"/>
      <c r="M177" s="21" t="n"/>
      <c r="N177" s="21" t="n"/>
      <c r="O177" s="23" t="n"/>
      <c r="P177" s="21" t="n"/>
      <c r="Q177" s="21" t="n"/>
      <c r="R177" s="26">
        <f>IF($A177="","",IF($Q177="Yes","Canceled",IF($P177="Attended","Completed",IF($P177="No-Show","Follow-Up Needed",IF($K177&lt;&gt;"",IF($K177&lt;TODAY(),"Attendance Pending","Scheduled"),IF(AND($J177&lt;&gt;"",$J177&lt;TODAY()),"Overdue","Needs Scheduling"))))))</f>
        <v/>
      </c>
      <c r="S177" s="27">
        <f>IF($A177="","",IF(OR($R177="Completed",$R177="Canceled",$J177=""),"",$J177-TODAY()))</f>
        <v/>
      </c>
      <c r="T177" s="23" t="n"/>
      <c r="U177" s="22" t="n"/>
    </row>
    <row r="178">
      <c r="A178" s="21" t="n"/>
      <c r="B178" s="21" t="n"/>
      <c r="C178" s="21" t="n"/>
      <c r="D178" s="21" t="n"/>
      <c r="E178" s="21" t="n"/>
      <c r="F178" s="22" t="n"/>
      <c r="G178" s="23" t="n"/>
      <c r="H178" s="21" t="n"/>
      <c r="I178" s="21" t="n"/>
      <c r="J178" s="24">
        <f>IF($A178="","",IF($F178="","",$F178+IF($I178="",'Lists &amp; Settings'!$B$3,$I178)))</f>
        <v/>
      </c>
      <c r="K178" s="22" t="n"/>
      <c r="L178" s="25" t="n"/>
      <c r="M178" s="21" t="n"/>
      <c r="N178" s="21" t="n"/>
      <c r="O178" s="23" t="n"/>
      <c r="P178" s="21" t="n"/>
      <c r="Q178" s="21" t="n"/>
      <c r="R178" s="26">
        <f>IF($A178="","",IF($Q178="Yes","Canceled",IF($P178="Attended","Completed",IF($P178="No-Show","Follow-Up Needed",IF($K178&lt;&gt;"",IF($K178&lt;TODAY(),"Attendance Pending","Scheduled"),IF(AND($J178&lt;&gt;"",$J178&lt;TODAY()),"Overdue","Needs Scheduling"))))))</f>
        <v/>
      </c>
      <c r="S178" s="27">
        <f>IF($A178="","",IF(OR($R178="Completed",$R178="Canceled",$J178=""),"",$J178-TODAY()))</f>
        <v/>
      </c>
      <c r="T178" s="23" t="n"/>
      <c r="U178" s="22" t="n"/>
    </row>
    <row r="179">
      <c r="A179" s="21" t="n"/>
      <c r="B179" s="21" t="n"/>
      <c r="C179" s="21" t="n"/>
      <c r="D179" s="21" t="n"/>
      <c r="E179" s="21" t="n"/>
      <c r="F179" s="22" t="n"/>
      <c r="G179" s="23" t="n"/>
      <c r="H179" s="21" t="n"/>
      <c r="I179" s="21" t="n"/>
      <c r="J179" s="24">
        <f>IF($A179="","",IF($F179="","",$F179+IF($I179="",'Lists &amp; Settings'!$B$3,$I179)))</f>
        <v/>
      </c>
      <c r="K179" s="22" t="n"/>
      <c r="L179" s="25" t="n"/>
      <c r="M179" s="21" t="n"/>
      <c r="N179" s="21" t="n"/>
      <c r="O179" s="23" t="n"/>
      <c r="P179" s="21" t="n"/>
      <c r="Q179" s="21" t="n"/>
      <c r="R179" s="26">
        <f>IF($A179="","",IF($Q179="Yes","Canceled",IF($P179="Attended","Completed",IF($P179="No-Show","Follow-Up Needed",IF($K179&lt;&gt;"",IF($K179&lt;TODAY(),"Attendance Pending","Scheduled"),IF(AND($J179&lt;&gt;"",$J179&lt;TODAY()),"Overdue","Needs Scheduling"))))))</f>
        <v/>
      </c>
      <c r="S179" s="27">
        <f>IF($A179="","",IF(OR($R179="Completed",$R179="Canceled",$J179=""),"",$J179-TODAY()))</f>
        <v/>
      </c>
      <c r="T179" s="23" t="n"/>
      <c r="U179" s="22" t="n"/>
    </row>
    <row r="180">
      <c r="A180" s="21" t="n"/>
      <c r="B180" s="21" t="n"/>
      <c r="C180" s="21" t="n"/>
      <c r="D180" s="21" t="n"/>
      <c r="E180" s="21" t="n"/>
      <c r="F180" s="22" t="n"/>
      <c r="G180" s="23" t="n"/>
      <c r="H180" s="21" t="n"/>
      <c r="I180" s="21" t="n"/>
      <c r="J180" s="24">
        <f>IF($A180="","",IF($F180="","",$F180+IF($I180="",'Lists &amp; Settings'!$B$3,$I180)))</f>
        <v/>
      </c>
      <c r="K180" s="22" t="n"/>
      <c r="L180" s="25" t="n"/>
      <c r="M180" s="21" t="n"/>
      <c r="N180" s="21" t="n"/>
      <c r="O180" s="23" t="n"/>
      <c r="P180" s="21" t="n"/>
      <c r="Q180" s="21" t="n"/>
      <c r="R180" s="26">
        <f>IF($A180="","",IF($Q180="Yes","Canceled",IF($P180="Attended","Completed",IF($P180="No-Show","Follow-Up Needed",IF($K180&lt;&gt;"",IF($K180&lt;TODAY(),"Attendance Pending","Scheduled"),IF(AND($J180&lt;&gt;"",$J180&lt;TODAY()),"Overdue","Needs Scheduling"))))))</f>
        <v/>
      </c>
      <c r="S180" s="27">
        <f>IF($A180="","",IF(OR($R180="Completed",$R180="Canceled",$J180=""),"",$J180-TODAY()))</f>
        <v/>
      </c>
      <c r="T180" s="23" t="n"/>
      <c r="U180" s="22" t="n"/>
    </row>
    <row r="181">
      <c r="A181" s="21" t="n"/>
      <c r="B181" s="21" t="n"/>
      <c r="C181" s="21" t="n"/>
      <c r="D181" s="21" t="n"/>
      <c r="E181" s="21" t="n"/>
      <c r="F181" s="22" t="n"/>
      <c r="G181" s="23" t="n"/>
      <c r="H181" s="21" t="n"/>
      <c r="I181" s="21" t="n"/>
      <c r="J181" s="24">
        <f>IF($A181="","",IF($F181="","",$F181+IF($I181="",'Lists &amp; Settings'!$B$3,$I181)))</f>
        <v/>
      </c>
      <c r="K181" s="22" t="n"/>
      <c r="L181" s="25" t="n"/>
      <c r="M181" s="21" t="n"/>
      <c r="N181" s="21" t="n"/>
      <c r="O181" s="23" t="n"/>
      <c r="P181" s="21" t="n"/>
      <c r="Q181" s="21" t="n"/>
      <c r="R181" s="26">
        <f>IF($A181="","",IF($Q181="Yes","Canceled",IF($P181="Attended","Completed",IF($P181="No-Show","Follow-Up Needed",IF($K181&lt;&gt;"",IF($K181&lt;TODAY(),"Attendance Pending","Scheduled"),IF(AND($J181&lt;&gt;"",$J181&lt;TODAY()),"Overdue","Needs Scheduling"))))))</f>
        <v/>
      </c>
      <c r="S181" s="27">
        <f>IF($A181="","",IF(OR($R181="Completed",$R181="Canceled",$J181=""),"",$J181-TODAY()))</f>
        <v/>
      </c>
      <c r="T181" s="23" t="n"/>
      <c r="U181" s="22" t="n"/>
    </row>
    <row r="182">
      <c r="A182" s="21" t="n"/>
      <c r="B182" s="21" t="n"/>
      <c r="C182" s="21" t="n"/>
      <c r="D182" s="21" t="n"/>
      <c r="E182" s="21" t="n"/>
      <c r="F182" s="22" t="n"/>
      <c r="G182" s="23" t="n"/>
      <c r="H182" s="21" t="n"/>
      <c r="I182" s="21" t="n"/>
      <c r="J182" s="24">
        <f>IF($A182="","",IF($F182="","",$F182+IF($I182="",'Lists &amp; Settings'!$B$3,$I182)))</f>
        <v/>
      </c>
      <c r="K182" s="22" t="n"/>
      <c r="L182" s="25" t="n"/>
      <c r="M182" s="21" t="n"/>
      <c r="N182" s="21" t="n"/>
      <c r="O182" s="23" t="n"/>
      <c r="P182" s="21" t="n"/>
      <c r="Q182" s="21" t="n"/>
      <c r="R182" s="26">
        <f>IF($A182="","",IF($Q182="Yes","Canceled",IF($P182="Attended","Completed",IF($P182="No-Show","Follow-Up Needed",IF($K182&lt;&gt;"",IF($K182&lt;TODAY(),"Attendance Pending","Scheduled"),IF(AND($J182&lt;&gt;"",$J182&lt;TODAY()),"Overdue","Needs Scheduling"))))))</f>
        <v/>
      </c>
      <c r="S182" s="27">
        <f>IF($A182="","",IF(OR($R182="Completed",$R182="Canceled",$J182=""),"",$J182-TODAY()))</f>
        <v/>
      </c>
      <c r="T182" s="23" t="n"/>
      <c r="U182" s="22" t="n"/>
    </row>
    <row r="183">
      <c r="A183" s="21" t="n"/>
      <c r="B183" s="21" t="n"/>
      <c r="C183" s="21" t="n"/>
      <c r="D183" s="21" t="n"/>
      <c r="E183" s="21" t="n"/>
      <c r="F183" s="22" t="n"/>
      <c r="G183" s="23" t="n"/>
      <c r="H183" s="21" t="n"/>
      <c r="I183" s="21" t="n"/>
      <c r="J183" s="24">
        <f>IF($A183="","",IF($F183="","",$F183+IF($I183="",'Lists &amp; Settings'!$B$3,$I183)))</f>
        <v/>
      </c>
      <c r="K183" s="22" t="n"/>
      <c r="L183" s="25" t="n"/>
      <c r="M183" s="21" t="n"/>
      <c r="N183" s="21" t="n"/>
      <c r="O183" s="23" t="n"/>
      <c r="P183" s="21" t="n"/>
      <c r="Q183" s="21" t="n"/>
      <c r="R183" s="26">
        <f>IF($A183="","",IF($Q183="Yes","Canceled",IF($P183="Attended","Completed",IF($P183="No-Show","Follow-Up Needed",IF($K183&lt;&gt;"",IF($K183&lt;TODAY(),"Attendance Pending","Scheduled"),IF(AND($J183&lt;&gt;"",$J183&lt;TODAY()),"Overdue","Needs Scheduling"))))))</f>
        <v/>
      </c>
      <c r="S183" s="27">
        <f>IF($A183="","",IF(OR($R183="Completed",$R183="Canceled",$J183=""),"",$J183-TODAY()))</f>
        <v/>
      </c>
      <c r="T183" s="23" t="n"/>
      <c r="U183" s="22" t="n"/>
    </row>
    <row r="184">
      <c r="A184" s="21" t="n"/>
      <c r="B184" s="21" t="n"/>
      <c r="C184" s="21" t="n"/>
      <c r="D184" s="21" t="n"/>
      <c r="E184" s="21" t="n"/>
      <c r="F184" s="22" t="n"/>
      <c r="G184" s="23" t="n"/>
      <c r="H184" s="21" t="n"/>
      <c r="I184" s="21" t="n"/>
      <c r="J184" s="24">
        <f>IF($A184="","",IF($F184="","",$F184+IF($I184="",'Lists &amp; Settings'!$B$3,$I184)))</f>
        <v/>
      </c>
      <c r="K184" s="22" t="n"/>
      <c r="L184" s="25" t="n"/>
      <c r="M184" s="21" t="n"/>
      <c r="N184" s="21" t="n"/>
      <c r="O184" s="23" t="n"/>
      <c r="P184" s="21" t="n"/>
      <c r="Q184" s="21" t="n"/>
      <c r="R184" s="26">
        <f>IF($A184="","",IF($Q184="Yes","Canceled",IF($P184="Attended","Completed",IF($P184="No-Show","Follow-Up Needed",IF($K184&lt;&gt;"",IF($K184&lt;TODAY(),"Attendance Pending","Scheduled"),IF(AND($J184&lt;&gt;"",$J184&lt;TODAY()),"Overdue","Needs Scheduling"))))))</f>
        <v/>
      </c>
      <c r="S184" s="27">
        <f>IF($A184="","",IF(OR($R184="Completed",$R184="Canceled",$J184=""),"",$J184-TODAY()))</f>
        <v/>
      </c>
      <c r="T184" s="23" t="n"/>
      <c r="U184" s="22" t="n"/>
    </row>
    <row r="185">
      <c r="A185" s="21" t="n"/>
      <c r="B185" s="21" t="n"/>
      <c r="C185" s="21" t="n"/>
      <c r="D185" s="21" t="n"/>
      <c r="E185" s="21" t="n"/>
      <c r="F185" s="22" t="n"/>
      <c r="G185" s="23" t="n"/>
      <c r="H185" s="21" t="n"/>
      <c r="I185" s="21" t="n"/>
      <c r="J185" s="24">
        <f>IF($A185="","",IF($F185="","",$F185+IF($I185="",'Lists &amp; Settings'!$B$3,$I185)))</f>
        <v/>
      </c>
      <c r="K185" s="22" t="n"/>
      <c r="L185" s="25" t="n"/>
      <c r="M185" s="21" t="n"/>
      <c r="N185" s="21" t="n"/>
      <c r="O185" s="23" t="n"/>
      <c r="P185" s="21" t="n"/>
      <c r="Q185" s="21" t="n"/>
      <c r="R185" s="26">
        <f>IF($A185="","",IF($Q185="Yes","Canceled",IF($P185="Attended","Completed",IF($P185="No-Show","Follow-Up Needed",IF($K185&lt;&gt;"",IF($K185&lt;TODAY(),"Attendance Pending","Scheduled"),IF(AND($J185&lt;&gt;"",$J185&lt;TODAY()),"Overdue","Needs Scheduling"))))))</f>
        <v/>
      </c>
      <c r="S185" s="27">
        <f>IF($A185="","",IF(OR($R185="Completed",$R185="Canceled",$J185=""),"",$J185-TODAY()))</f>
        <v/>
      </c>
      <c r="T185" s="23" t="n"/>
      <c r="U185" s="22" t="n"/>
    </row>
    <row r="186">
      <c r="A186" s="21" t="n"/>
      <c r="B186" s="21" t="n"/>
      <c r="C186" s="21" t="n"/>
      <c r="D186" s="21" t="n"/>
      <c r="E186" s="21" t="n"/>
      <c r="F186" s="22" t="n"/>
      <c r="G186" s="23" t="n"/>
      <c r="H186" s="21" t="n"/>
      <c r="I186" s="21" t="n"/>
      <c r="J186" s="24">
        <f>IF($A186="","",IF($F186="","",$F186+IF($I186="",'Lists &amp; Settings'!$B$3,$I186)))</f>
        <v/>
      </c>
      <c r="K186" s="22" t="n"/>
      <c r="L186" s="25" t="n"/>
      <c r="M186" s="21" t="n"/>
      <c r="N186" s="21" t="n"/>
      <c r="O186" s="23" t="n"/>
      <c r="P186" s="21" t="n"/>
      <c r="Q186" s="21" t="n"/>
      <c r="R186" s="26">
        <f>IF($A186="","",IF($Q186="Yes","Canceled",IF($P186="Attended","Completed",IF($P186="No-Show","Follow-Up Needed",IF($K186&lt;&gt;"",IF($K186&lt;TODAY(),"Attendance Pending","Scheduled"),IF(AND($J186&lt;&gt;"",$J186&lt;TODAY()),"Overdue","Needs Scheduling"))))))</f>
        <v/>
      </c>
      <c r="S186" s="27">
        <f>IF($A186="","",IF(OR($R186="Completed",$R186="Canceled",$J186=""),"",$J186-TODAY()))</f>
        <v/>
      </c>
      <c r="T186" s="23" t="n"/>
      <c r="U186" s="22" t="n"/>
    </row>
    <row r="187">
      <c r="A187" s="21" t="n"/>
      <c r="B187" s="21" t="n"/>
      <c r="C187" s="21" t="n"/>
      <c r="D187" s="21" t="n"/>
      <c r="E187" s="21" t="n"/>
      <c r="F187" s="22" t="n"/>
      <c r="G187" s="23" t="n"/>
      <c r="H187" s="21" t="n"/>
      <c r="I187" s="21" t="n"/>
      <c r="J187" s="24">
        <f>IF($A187="","",IF($F187="","",$F187+IF($I187="",'Lists &amp; Settings'!$B$3,$I187)))</f>
        <v/>
      </c>
      <c r="K187" s="22" t="n"/>
      <c r="L187" s="25" t="n"/>
      <c r="M187" s="21" t="n"/>
      <c r="N187" s="21" t="n"/>
      <c r="O187" s="23" t="n"/>
      <c r="P187" s="21" t="n"/>
      <c r="Q187" s="21" t="n"/>
      <c r="R187" s="26">
        <f>IF($A187="","",IF($Q187="Yes","Canceled",IF($P187="Attended","Completed",IF($P187="No-Show","Follow-Up Needed",IF($K187&lt;&gt;"",IF($K187&lt;TODAY(),"Attendance Pending","Scheduled"),IF(AND($J187&lt;&gt;"",$J187&lt;TODAY()),"Overdue","Needs Scheduling"))))))</f>
        <v/>
      </c>
      <c r="S187" s="27">
        <f>IF($A187="","",IF(OR($R187="Completed",$R187="Canceled",$J187=""),"",$J187-TODAY()))</f>
        <v/>
      </c>
      <c r="T187" s="23" t="n"/>
      <c r="U187" s="22" t="n"/>
    </row>
    <row r="188">
      <c r="A188" s="21" t="n"/>
      <c r="B188" s="21" t="n"/>
      <c r="C188" s="21" t="n"/>
      <c r="D188" s="21" t="n"/>
      <c r="E188" s="21" t="n"/>
      <c r="F188" s="22" t="n"/>
      <c r="G188" s="23" t="n"/>
      <c r="H188" s="21" t="n"/>
      <c r="I188" s="21" t="n"/>
      <c r="J188" s="24">
        <f>IF($A188="","",IF($F188="","",$F188+IF($I188="",'Lists &amp; Settings'!$B$3,$I188)))</f>
        <v/>
      </c>
      <c r="K188" s="22" t="n"/>
      <c r="L188" s="25" t="n"/>
      <c r="M188" s="21" t="n"/>
      <c r="N188" s="21" t="n"/>
      <c r="O188" s="23" t="n"/>
      <c r="P188" s="21" t="n"/>
      <c r="Q188" s="21" t="n"/>
      <c r="R188" s="26">
        <f>IF($A188="","",IF($Q188="Yes","Canceled",IF($P188="Attended","Completed",IF($P188="No-Show","Follow-Up Needed",IF($K188&lt;&gt;"",IF($K188&lt;TODAY(),"Attendance Pending","Scheduled"),IF(AND($J188&lt;&gt;"",$J188&lt;TODAY()),"Overdue","Needs Scheduling"))))))</f>
        <v/>
      </c>
      <c r="S188" s="27">
        <f>IF($A188="","",IF(OR($R188="Completed",$R188="Canceled",$J188=""),"",$J188-TODAY()))</f>
        <v/>
      </c>
      <c r="T188" s="23" t="n"/>
      <c r="U188" s="22" t="n"/>
    </row>
    <row r="189">
      <c r="A189" s="21" t="n"/>
      <c r="B189" s="21" t="n"/>
      <c r="C189" s="21" t="n"/>
      <c r="D189" s="21" t="n"/>
      <c r="E189" s="21" t="n"/>
      <c r="F189" s="22" t="n"/>
      <c r="G189" s="23" t="n"/>
      <c r="H189" s="21" t="n"/>
      <c r="I189" s="21" t="n"/>
      <c r="J189" s="24">
        <f>IF($A189="","",IF($F189="","",$F189+IF($I189="",'Lists &amp; Settings'!$B$3,$I189)))</f>
        <v/>
      </c>
      <c r="K189" s="22" t="n"/>
      <c r="L189" s="25" t="n"/>
      <c r="M189" s="21" t="n"/>
      <c r="N189" s="21" t="n"/>
      <c r="O189" s="23" t="n"/>
      <c r="P189" s="21" t="n"/>
      <c r="Q189" s="21" t="n"/>
      <c r="R189" s="26">
        <f>IF($A189="","",IF($Q189="Yes","Canceled",IF($P189="Attended","Completed",IF($P189="No-Show","Follow-Up Needed",IF($K189&lt;&gt;"",IF($K189&lt;TODAY(),"Attendance Pending","Scheduled"),IF(AND($J189&lt;&gt;"",$J189&lt;TODAY()),"Overdue","Needs Scheduling"))))))</f>
        <v/>
      </c>
      <c r="S189" s="27">
        <f>IF($A189="","",IF(OR($R189="Completed",$R189="Canceled",$J189=""),"",$J189-TODAY()))</f>
        <v/>
      </c>
      <c r="T189" s="23" t="n"/>
      <c r="U189" s="22" t="n"/>
    </row>
    <row r="190">
      <c r="A190" s="21" t="n"/>
      <c r="B190" s="21" t="n"/>
      <c r="C190" s="21" t="n"/>
      <c r="D190" s="21" t="n"/>
      <c r="E190" s="21" t="n"/>
      <c r="F190" s="22" t="n"/>
      <c r="G190" s="23" t="n"/>
      <c r="H190" s="21" t="n"/>
      <c r="I190" s="21" t="n"/>
      <c r="J190" s="24">
        <f>IF($A190="","",IF($F190="","",$F190+IF($I190="",'Lists &amp; Settings'!$B$3,$I190)))</f>
        <v/>
      </c>
      <c r="K190" s="22" t="n"/>
      <c r="L190" s="25" t="n"/>
      <c r="M190" s="21" t="n"/>
      <c r="N190" s="21" t="n"/>
      <c r="O190" s="23" t="n"/>
      <c r="P190" s="21" t="n"/>
      <c r="Q190" s="21" t="n"/>
      <c r="R190" s="26">
        <f>IF($A190="","",IF($Q190="Yes","Canceled",IF($P190="Attended","Completed",IF($P190="No-Show","Follow-Up Needed",IF($K190&lt;&gt;"",IF($K190&lt;TODAY(),"Attendance Pending","Scheduled"),IF(AND($J190&lt;&gt;"",$J190&lt;TODAY()),"Overdue","Needs Scheduling"))))))</f>
        <v/>
      </c>
      <c r="S190" s="27">
        <f>IF($A190="","",IF(OR($R190="Completed",$R190="Canceled",$J190=""),"",$J190-TODAY()))</f>
        <v/>
      </c>
      <c r="T190" s="23" t="n"/>
      <c r="U190" s="22" t="n"/>
    </row>
    <row r="191">
      <c r="A191" s="21" t="n"/>
      <c r="B191" s="21" t="n"/>
      <c r="C191" s="21" t="n"/>
      <c r="D191" s="21" t="n"/>
      <c r="E191" s="21" t="n"/>
      <c r="F191" s="22" t="n"/>
      <c r="G191" s="23" t="n"/>
      <c r="H191" s="21" t="n"/>
      <c r="I191" s="21" t="n"/>
      <c r="J191" s="24">
        <f>IF($A191="","",IF($F191="","",$F191+IF($I191="",'Lists &amp; Settings'!$B$3,$I191)))</f>
        <v/>
      </c>
      <c r="K191" s="22" t="n"/>
      <c r="L191" s="25" t="n"/>
      <c r="M191" s="21" t="n"/>
      <c r="N191" s="21" t="n"/>
      <c r="O191" s="23" t="n"/>
      <c r="P191" s="21" t="n"/>
      <c r="Q191" s="21" t="n"/>
      <c r="R191" s="26">
        <f>IF($A191="","",IF($Q191="Yes","Canceled",IF($P191="Attended","Completed",IF($P191="No-Show","Follow-Up Needed",IF($K191&lt;&gt;"",IF($K191&lt;TODAY(),"Attendance Pending","Scheduled"),IF(AND($J191&lt;&gt;"",$J191&lt;TODAY()),"Overdue","Needs Scheduling"))))))</f>
        <v/>
      </c>
      <c r="S191" s="27">
        <f>IF($A191="","",IF(OR($R191="Completed",$R191="Canceled",$J191=""),"",$J191-TODAY()))</f>
        <v/>
      </c>
      <c r="T191" s="23" t="n"/>
      <c r="U191" s="22" t="n"/>
    </row>
    <row r="192">
      <c r="A192" s="21" t="n"/>
      <c r="B192" s="21" t="n"/>
      <c r="C192" s="21" t="n"/>
      <c r="D192" s="21" t="n"/>
      <c r="E192" s="21" t="n"/>
      <c r="F192" s="22" t="n"/>
      <c r="G192" s="23" t="n"/>
      <c r="H192" s="21" t="n"/>
      <c r="I192" s="21" t="n"/>
      <c r="J192" s="24">
        <f>IF($A192="","",IF($F192="","",$F192+IF($I192="",'Lists &amp; Settings'!$B$3,$I192)))</f>
        <v/>
      </c>
      <c r="K192" s="22" t="n"/>
      <c r="L192" s="25" t="n"/>
      <c r="M192" s="21" t="n"/>
      <c r="N192" s="21" t="n"/>
      <c r="O192" s="23" t="n"/>
      <c r="P192" s="21" t="n"/>
      <c r="Q192" s="21" t="n"/>
      <c r="R192" s="26">
        <f>IF($A192="","",IF($Q192="Yes","Canceled",IF($P192="Attended","Completed",IF($P192="No-Show","Follow-Up Needed",IF($K192&lt;&gt;"",IF($K192&lt;TODAY(),"Attendance Pending","Scheduled"),IF(AND($J192&lt;&gt;"",$J192&lt;TODAY()),"Overdue","Needs Scheduling"))))))</f>
        <v/>
      </c>
      <c r="S192" s="27">
        <f>IF($A192="","",IF(OR($R192="Completed",$R192="Canceled",$J192=""),"",$J192-TODAY()))</f>
        <v/>
      </c>
      <c r="T192" s="23" t="n"/>
      <c r="U192" s="22" t="n"/>
    </row>
    <row r="193">
      <c r="A193" s="21" t="n"/>
      <c r="B193" s="21" t="n"/>
      <c r="C193" s="21" t="n"/>
      <c r="D193" s="21" t="n"/>
      <c r="E193" s="21" t="n"/>
      <c r="F193" s="22" t="n"/>
      <c r="G193" s="23" t="n"/>
      <c r="H193" s="21" t="n"/>
      <c r="I193" s="21" t="n"/>
      <c r="J193" s="24">
        <f>IF($A193="","",IF($F193="","",$F193+IF($I193="",'Lists &amp; Settings'!$B$3,$I193)))</f>
        <v/>
      </c>
      <c r="K193" s="22" t="n"/>
      <c r="L193" s="25" t="n"/>
      <c r="M193" s="21" t="n"/>
      <c r="N193" s="21" t="n"/>
      <c r="O193" s="23" t="n"/>
      <c r="P193" s="21" t="n"/>
      <c r="Q193" s="21" t="n"/>
      <c r="R193" s="26">
        <f>IF($A193="","",IF($Q193="Yes","Canceled",IF($P193="Attended","Completed",IF($P193="No-Show","Follow-Up Needed",IF($K193&lt;&gt;"",IF($K193&lt;TODAY(),"Attendance Pending","Scheduled"),IF(AND($J193&lt;&gt;"",$J193&lt;TODAY()),"Overdue","Needs Scheduling"))))))</f>
        <v/>
      </c>
      <c r="S193" s="27">
        <f>IF($A193="","",IF(OR($R193="Completed",$R193="Canceled",$J193=""),"",$J193-TODAY()))</f>
        <v/>
      </c>
      <c r="T193" s="23" t="n"/>
      <c r="U193" s="22" t="n"/>
    </row>
    <row r="194">
      <c r="A194" s="21" t="n"/>
      <c r="B194" s="21" t="n"/>
      <c r="C194" s="21" t="n"/>
      <c r="D194" s="21" t="n"/>
      <c r="E194" s="21" t="n"/>
      <c r="F194" s="22" t="n"/>
      <c r="G194" s="23" t="n"/>
      <c r="H194" s="21" t="n"/>
      <c r="I194" s="21" t="n"/>
      <c r="J194" s="24">
        <f>IF($A194="","",IF($F194="","",$F194+IF($I194="",'Lists &amp; Settings'!$B$3,$I194)))</f>
        <v/>
      </c>
      <c r="K194" s="22" t="n"/>
      <c r="L194" s="25" t="n"/>
      <c r="M194" s="21" t="n"/>
      <c r="N194" s="21" t="n"/>
      <c r="O194" s="23" t="n"/>
      <c r="P194" s="21" t="n"/>
      <c r="Q194" s="21" t="n"/>
      <c r="R194" s="26">
        <f>IF($A194="","",IF($Q194="Yes","Canceled",IF($P194="Attended","Completed",IF($P194="No-Show","Follow-Up Needed",IF($K194&lt;&gt;"",IF($K194&lt;TODAY(),"Attendance Pending","Scheduled"),IF(AND($J194&lt;&gt;"",$J194&lt;TODAY()),"Overdue","Needs Scheduling"))))))</f>
        <v/>
      </c>
      <c r="S194" s="27">
        <f>IF($A194="","",IF(OR($R194="Completed",$R194="Canceled",$J194=""),"",$J194-TODAY()))</f>
        <v/>
      </c>
      <c r="T194" s="23" t="n"/>
      <c r="U194" s="22" t="n"/>
    </row>
    <row r="195">
      <c r="A195" s="21" t="n"/>
      <c r="B195" s="21" t="n"/>
      <c r="C195" s="21" t="n"/>
      <c r="D195" s="21" t="n"/>
      <c r="E195" s="21" t="n"/>
      <c r="F195" s="22" t="n"/>
      <c r="G195" s="23" t="n"/>
      <c r="H195" s="21" t="n"/>
      <c r="I195" s="21" t="n"/>
      <c r="J195" s="24">
        <f>IF($A195="","",IF($F195="","",$F195+IF($I195="",'Lists &amp; Settings'!$B$3,$I195)))</f>
        <v/>
      </c>
      <c r="K195" s="22" t="n"/>
      <c r="L195" s="25" t="n"/>
      <c r="M195" s="21" t="n"/>
      <c r="N195" s="21" t="n"/>
      <c r="O195" s="23" t="n"/>
      <c r="P195" s="21" t="n"/>
      <c r="Q195" s="21" t="n"/>
      <c r="R195" s="26">
        <f>IF($A195="","",IF($Q195="Yes","Canceled",IF($P195="Attended","Completed",IF($P195="No-Show","Follow-Up Needed",IF($K195&lt;&gt;"",IF($K195&lt;TODAY(),"Attendance Pending","Scheduled"),IF(AND($J195&lt;&gt;"",$J195&lt;TODAY()),"Overdue","Needs Scheduling"))))))</f>
        <v/>
      </c>
      <c r="S195" s="27">
        <f>IF($A195="","",IF(OR($R195="Completed",$R195="Canceled",$J195=""),"",$J195-TODAY()))</f>
        <v/>
      </c>
      <c r="T195" s="23" t="n"/>
      <c r="U195" s="22" t="n"/>
    </row>
    <row r="196">
      <c r="A196" s="21" t="n"/>
      <c r="B196" s="21" t="n"/>
      <c r="C196" s="21" t="n"/>
      <c r="D196" s="21" t="n"/>
      <c r="E196" s="21" t="n"/>
      <c r="F196" s="22" t="n"/>
      <c r="G196" s="23" t="n"/>
      <c r="H196" s="21" t="n"/>
      <c r="I196" s="21" t="n"/>
      <c r="J196" s="24">
        <f>IF($A196="","",IF($F196="","",$F196+IF($I196="",'Lists &amp; Settings'!$B$3,$I196)))</f>
        <v/>
      </c>
      <c r="K196" s="22" t="n"/>
      <c r="L196" s="25" t="n"/>
      <c r="M196" s="21" t="n"/>
      <c r="N196" s="21" t="n"/>
      <c r="O196" s="23" t="n"/>
      <c r="P196" s="21" t="n"/>
      <c r="Q196" s="21" t="n"/>
      <c r="R196" s="26">
        <f>IF($A196="","",IF($Q196="Yes","Canceled",IF($P196="Attended","Completed",IF($P196="No-Show","Follow-Up Needed",IF($K196&lt;&gt;"",IF($K196&lt;TODAY(),"Attendance Pending","Scheduled"),IF(AND($J196&lt;&gt;"",$J196&lt;TODAY()),"Overdue","Needs Scheduling"))))))</f>
        <v/>
      </c>
      <c r="S196" s="27">
        <f>IF($A196="","",IF(OR($R196="Completed",$R196="Canceled",$J196=""),"",$J196-TODAY()))</f>
        <v/>
      </c>
      <c r="T196" s="23" t="n"/>
      <c r="U196" s="22" t="n"/>
    </row>
    <row r="197">
      <c r="A197" s="21" t="n"/>
      <c r="B197" s="21" t="n"/>
      <c r="C197" s="21" t="n"/>
      <c r="D197" s="21" t="n"/>
      <c r="E197" s="21" t="n"/>
      <c r="F197" s="22" t="n"/>
      <c r="G197" s="23" t="n"/>
      <c r="H197" s="21" t="n"/>
      <c r="I197" s="21" t="n"/>
      <c r="J197" s="24">
        <f>IF($A197="","",IF($F197="","",$F197+IF($I197="",'Lists &amp; Settings'!$B$3,$I197)))</f>
        <v/>
      </c>
      <c r="K197" s="22" t="n"/>
      <c r="L197" s="25" t="n"/>
      <c r="M197" s="21" t="n"/>
      <c r="N197" s="21" t="n"/>
      <c r="O197" s="23" t="n"/>
      <c r="P197" s="21" t="n"/>
      <c r="Q197" s="21" t="n"/>
      <c r="R197" s="26">
        <f>IF($A197="","",IF($Q197="Yes","Canceled",IF($P197="Attended","Completed",IF($P197="No-Show","Follow-Up Needed",IF($K197&lt;&gt;"",IF($K197&lt;TODAY(),"Attendance Pending","Scheduled"),IF(AND($J197&lt;&gt;"",$J197&lt;TODAY()),"Overdue","Needs Scheduling"))))))</f>
        <v/>
      </c>
      <c r="S197" s="27">
        <f>IF($A197="","",IF(OR($R197="Completed",$R197="Canceled",$J197=""),"",$J197-TODAY()))</f>
        <v/>
      </c>
      <c r="T197" s="23" t="n"/>
      <c r="U197" s="22" t="n"/>
    </row>
    <row r="198">
      <c r="A198" s="21" t="n"/>
      <c r="B198" s="21" t="n"/>
      <c r="C198" s="21" t="n"/>
      <c r="D198" s="21" t="n"/>
      <c r="E198" s="21" t="n"/>
      <c r="F198" s="22" t="n"/>
      <c r="G198" s="23" t="n"/>
      <c r="H198" s="21" t="n"/>
      <c r="I198" s="21" t="n"/>
      <c r="J198" s="24">
        <f>IF($A198="","",IF($F198="","",$F198+IF($I198="",'Lists &amp; Settings'!$B$3,$I198)))</f>
        <v/>
      </c>
      <c r="K198" s="22" t="n"/>
      <c r="L198" s="25" t="n"/>
      <c r="M198" s="21" t="n"/>
      <c r="N198" s="21" t="n"/>
      <c r="O198" s="23" t="n"/>
      <c r="P198" s="21" t="n"/>
      <c r="Q198" s="21" t="n"/>
      <c r="R198" s="26">
        <f>IF($A198="","",IF($Q198="Yes","Canceled",IF($P198="Attended","Completed",IF($P198="No-Show","Follow-Up Needed",IF($K198&lt;&gt;"",IF($K198&lt;TODAY(),"Attendance Pending","Scheduled"),IF(AND($J198&lt;&gt;"",$J198&lt;TODAY()),"Overdue","Needs Scheduling"))))))</f>
        <v/>
      </c>
      <c r="S198" s="27">
        <f>IF($A198="","",IF(OR($R198="Completed",$R198="Canceled",$J198=""),"",$J198-TODAY()))</f>
        <v/>
      </c>
      <c r="T198" s="23" t="n"/>
      <c r="U198" s="22" t="n"/>
    </row>
    <row r="199">
      <c r="A199" s="21" t="n"/>
      <c r="B199" s="21" t="n"/>
      <c r="C199" s="21" t="n"/>
      <c r="D199" s="21" t="n"/>
      <c r="E199" s="21" t="n"/>
      <c r="F199" s="22" t="n"/>
      <c r="G199" s="23" t="n"/>
      <c r="H199" s="21" t="n"/>
      <c r="I199" s="21" t="n"/>
      <c r="J199" s="24">
        <f>IF($A199="","",IF($F199="","",$F199+IF($I199="",'Lists &amp; Settings'!$B$3,$I199)))</f>
        <v/>
      </c>
      <c r="K199" s="22" t="n"/>
      <c r="L199" s="25" t="n"/>
      <c r="M199" s="21" t="n"/>
      <c r="N199" s="21" t="n"/>
      <c r="O199" s="23" t="n"/>
      <c r="P199" s="21" t="n"/>
      <c r="Q199" s="21" t="n"/>
      <c r="R199" s="26">
        <f>IF($A199="","",IF($Q199="Yes","Canceled",IF($P199="Attended","Completed",IF($P199="No-Show","Follow-Up Needed",IF($K199&lt;&gt;"",IF($K199&lt;TODAY(),"Attendance Pending","Scheduled"),IF(AND($J199&lt;&gt;"",$J199&lt;TODAY()),"Overdue","Needs Scheduling"))))))</f>
        <v/>
      </c>
      <c r="S199" s="27">
        <f>IF($A199="","",IF(OR($R199="Completed",$R199="Canceled",$J199=""),"",$J199-TODAY()))</f>
        <v/>
      </c>
      <c r="T199" s="23" t="n"/>
      <c r="U199" s="22" t="n"/>
    </row>
    <row r="200">
      <c r="A200" s="21" t="n"/>
      <c r="B200" s="21" t="n"/>
      <c r="C200" s="21" t="n"/>
      <c r="D200" s="21" t="n"/>
      <c r="E200" s="21" t="n"/>
      <c r="F200" s="22" t="n"/>
      <c r="G200" s="23" t="n"/>
      <c r="H200" s="21" t="n"/>
      <c r="I200" s="21" t="n"/>
      <c r="J200" s="24">
        <f>IF($A200="","",IF($F200="","",$F200+IF($I200="",'Lists &amp; Settings'!$B$3,$I200)))</f>
        <v/>
      </c>
      <c r="K200" s="22" t="n"/>
      <c r="L200" s="25" t="n"/>
      <c r="M200" s="21" t="n"/>
      <c r="N200" s="21" t="n"/>
      <c r="O200" s="23" t="n"/>
      <c r="P200" s="21" t="n"/>
      <c r="Q200" s="21" t="n"/>
      <c r="R200" s="26">
        <f>IF($A200="","",IF($Q200="Yes","Canceled",IF($P200="Attended","Completed",IF($P200="No-Show","Follow-Up Needed",IF($K200&lt;&gt;"",IF($K200&lt;TODAY(),"Attendance Pending","Scheduled"),IF(AND($J200&lt;&gt;"",$J200&lt;TODAY()),"Overdue","Needs Scheduling"))))))</f>
        <v/>
      </c>
      <c r="S200" s="27">
        <f>IF($A200="","",IF(OR($R200="Completed",$R200="Canceled",$J200=""),"",$J200-TODAY()))</f>
        <v/>
      </c>
      <c r="T200" s="23" t="n"/>
      <c r="U200" s="22" t="n"/>
    </row>
    <row r="201">
      <c r="A201" s="21" t="n"/>
      <c r="B201" s="21" t="n"/>
      <c r="C201" s="21" t="n"/>
      <c r="D201" s="21" t="n"/>
      <c r="E201" s="21" t="n"/>
      <c r="F201" s="22" t="n"/>
      <c r="G201" s="23" t="n"/>
      <c r="H201" s="21" t="n"/>
      <c r="I201" s="21" t="n"/>
      <c r="J201" s="24">
        <f>IF($A201="","",IF($F201="","",$F201+IF($I201="",'Lists &amp; Settings'!$B$3,$I201)))</f>
        <v/>
      </c>
      <c r="K201" s="22" t="n"/>
      <c r="L201" s="25" t="n"/>
      <c r="M201" s="21" t="n"/>
      <c r="N201" s="21" t="n"/>
      <c r="O201" s="23" t="n"/>
      <c r="P201" s="21" t="n"/>
      <c r="Q201" s="21" t="n"/>
      <c r="R201" s="26">
        <f>IF($A201="","",IF($Q201="Yes","Canceled",IF($P201="Attended","Completed",IF($P201="No-Show","Follow-Up Needed",IF($K201&lt;&gt;"",IF($K201&lt;TODAY(),"Attendance Pending","Scheduled"),IF(AND($J201&lt;&gt;"",$J201&lt;TODAY()),"Overdue","Needs Scheduling"))))))</f>
        <v/>
      </c>
      <c r="S201" s="27">
        <f>IF($A201="","",IF(OR($R201="Completed",$R201="Canceled",$J201=""),"",$J201-TODAY()))</f>
        <v/>
      </c>
      <c r="T201" s="23" t="n"/>
      <c r="U201" s="22" t="n"/>
    </row>
    <row r="202">
      <c r="A202" s="21" t="n"/>
      <c r="B202" s="21" t="n"/>
      <c r="C202" s="21" t="n"/>
      <c r="D202" s="21" t="n"/>
      <c r="E202" s="21" t="n"/>
      <c r="F202" s="22" t="n"/>
      <c r="G202" s="23" t="n"/>
      <c r="H202" s="21" t="n"/>
      <c r="I202" s="21" t="n"/>
      <c r="J202" s="24">
        <f>IF($A202="","",IF($F202="","",$F202+IF($I202="",'Lists &amp; Settings'!$B$3,$I202)))</f>
        <v/>
      </c>
      <c r="K202" s="22" t="n"/>
      <c r="L202" s="25" t="n"/>
      <c r="M202" s="21" t="n"/>
      <c r="N202" s="21" t="n"/>
      <c r="O202" s="23" t="n"/>
      <c r="P202" s="21" t="n"/>
      <c r="Q202" s="21" t="n"/>
      <c r="R202" s="26">
        <f>IF($A202="","",IF($Q202="Yes","Canceled",IF($P202="Attended","Completed",IF($P202="No-Show","Follow-Up Needed",IF($K202&lt;&gt;"",IF($K202&lt;TODAY(),"Attendance Pending","Scheduled"),IF(AND($J202&lt;&gt;"",$J202&lt;TODAY()),"Overdue","Needs Scheduling"))))))</f>
        <v/>
      </c>
      <c r="S202" s="27">
        <f>IF($A202="","",IF(OR($R202="Completed",$R202="Canceled",$J202=""),"",$J202-TODAY()))</f>
        <v/>
      </c>
      <c r="T202" s="23" t="n"/>
      <c r="U202" s="22" t="n"/>
    </row>
    <row r="203">
      <c r="A203" s="21" t="n"/>
      <c r="B203" s="21" t="n"/>
      <c r="C203" s="21" t="n"/>
      <c r="D203" s="21" t="n"/>
      <c r="E203" s="21" t="n"/>
      <c r="F203" s="22" t="n"/>
      <c r="G203" s="23" t="n"/>
      <c r="H203" s="21" t="n"/>
      <c r="I203" s="21" t="n"/>
      <c r="J203" s="24">
        <f>IF($A203="","",IF($F203="","",$F203+IF($I203="",'Lists &amp; Settings'!$B$3,$I203)))</f>
        <v/>
      </c>
      <c r="K203" s="22" t="n"/>
      <c r="L203" s="25" t="n"/>
      <c r="M203" s="21" t="n"/>
      <c r="N203" s="21" t="n"/>
      <c r="O203" s="23" t="n"/>
      <c r="P203" s="21" t="n"/>
      <c r="Q203" s="21" t="n"/>
      <c r="R203" s="26">
        <f>IF($A203="","",IF($Q203="Yes","Canceled",IF($P203="Attended","Completed",IF($P203="No-Show","Follow-Up Needed",IF($K203&lt;&gt;"",IF($K203&lt;TODAY(),"Attendance Pending","Scheduled"),IF(AND($J203&lt;&gt;"",$J203&lt;TODAY()),"Overdue","Needs Scheduling"))))))</f>
        <v/>
      </c>
      <c r="S203" s="27">
        <f>IF($A203="","",IF(OR($R203="Completed",$R203="Canceled",$J203=""),"",$J203-TODAY()))</f>
        <v/>
      </c>
      <c r="T203" s="23" t="n"/>
      <c r="U203" s="22" t="n"/>
    </row>
    <row r="204">
      <c r="A204" s="21" t="n"/>
      <c r="B204" s="21" t="n"/>
      <c r="C204" s="21" t="n"/>
      <c r="D204" s="21" t="n"/>
      <c r="E204" s="21" t="n"/>
      <c r="F204" s="22" t="n"/>
      <c r="G204" s="23" t="n"/>
      <c r="H204" s="21" t="n"/>
      <c r="I204" s="21" t="n"/>
      <c r="J204" s="24">
        <f>IF($A204="","",IF($F204="","",$F204+IF($I204="",'Lists &amp; Settings'!$B$3,$I204)))</f>
        <v/>
      </c>
      <c r="K204" s="22" t="n"/>
      <c r="L204" s="25" t="n"/>
      <c r="M204" s="21" t="n"/>
      <c r="N204" s="21" t="n"/>
      <c r="O204" s="23" t="n"/>
      <c r="P204" s="21" t="n"/>
      <c r="Q204" s="21" t="n"/>
      <c r="R204" s="26">
        <f>IF($A204="","",IF($Q204="Yes","Canceled",IF($P204="Attended","Completed",IF($P204="No-Show","Follow-Up Needed",IF($K204&lt;&gt;"",IF($K204&lt;TODAY(),"Attendance Pending","Scheduled"),IF(AND($J204&lt;&gt;"",$J204&lt;TODAY()),"Overdue","Needs Scheduling"))))))</f>
        <v/>
      </c>
      <c r="S204" s="27">
        <f>IF($A204="","",IF(OR($R204="Completed",$R204="Canceled",$J204=""),"",$J204-TODAY()))</f>
        <v/>
      </c>
      <c r="T204" s="23" t="n"/>
      <c r="U204" s="22" t="n"/>
    </row>
    <row r="205">
      <c r="A205" s="21" t="n"/>
      <c r="B205" s="21" t="n"/>
      <c r="C205" s="21" t="n"/>
      <c r="D205" s="21" t="n"/>
      <c r="E205" s="21" t="n"/>
      <c r="F205" s="22" t="n"/>
      <c r="G205" s="23" t="n"/>
      <c r="H205" s="21" t="n"/>
      <c r="I205" s="21" t="n"/>
      <c r="J205" s="24">
        <f>IF($A205="","",IF($F205="","",$F205+IF($I205="",'Lists &amp; Settings'!$B$3,$I205)))</f>
        <v/>
      </c>
      <c r="K205" s="22" t="n"/>
      <c r="L205" s="25" t="n"/>
      <c r="M205" s="21" t="n"/>
      <c r="N205" s="21" t="n"/>
      <c r="O205" s="23" t="n"/>
      <c r="P205" s="21" t="n"/>
      <c r="Q205" s="21" t="n"/>
      <c r="R205" s="26">
        <f>IF($A205="","",IF($Q205="Yes","Canceled",IF($P205="Attended","Completed",IF($P205="No-Show","Follow-Up Needed",IF($K205&lt;&gt;"",IF($K205&lt;TODAY(),"Attendance Pending","Scheduled"),IF(AND($J205&lt;&gt;"",$J205&lt;TODAY()),"Overdue","Needs Scheduling"))))))</f>
        <v/>
      </c>
      <c r="S205" s="27">
        <f>IF($A205="","",IF(OR($R205="Completed",$R205="Canceled",$J205=""),"",$J205-TODAY()))</f>
        <v/>
      </c>
      <c r="T205" s="23" t="n"/>
      <c r="U205" s="22" t="n"/>
    </row>
    <row r="206">
      <c r="A206" s="21" t="n"/>
      <c r="B206" s="21" t="n"/>
      <c r="C206" s="21" t="n"/>
      <c r="D206" s="21" t="n"/>
      <c r="E206" s="21" t="n"/>
      <c r="F206" s="22" t="n"/>
      <c r="G206" s="23" t="n"/>
      <c r="H206" s="21" t="n"/>
      <c r="I206" s="21" t="n"/>
      <c r="J206" s="24">
        <f>IF($A206="","",IF($F206="","",$F206+IF($I206="",'Lists &amp; Settings'!$B$3,$I206)))</f>
        <v/>
      </c>
      <c r="K206" s="22" t="n"/>
      <c r="L206" s="25" t="n"/>
      <c r="M206" s="21" t="n"/>
      <c r="N206" s="21" t="n"/>
      <c r="O206" s="23" t="n"/>
      <c r="P206" s="21" t="n"/>
      <c r="Q206" s="21" t="n"/>
      <c r="R206" s="26">
        <f>IF($A206="","",IF($Q206="Yes","Canceled",IF($P206="Attended","Completed",IF($P206="No-Show","Follow-Up Needed",IF($K206&lt;&gt;"",IF($K206&lt;TODAY(),"Attendance Pending","Scheduled"),IF(AND($J206&lt;&gt;"",$J206&lt;TODAY()),"Overdue","Needs Scheduling"))))))</f>
        <v/>
      </c>
      <c r="S206" s="27">
        <f>IF($A206="","",IF(OR($R206="Completed",$R206="Canceled",$J206=""),"",$J206-TODAY()))</f>
        <v/>
      </c>
      <c r="T206" s="23" t="n"/>
      <c r="U206" s="22" t="n"/>
    </row>
    <row r="207">
      <c r="A207" s="21" t="n"/>
      <c r="B207" s="21" t="n"/>
      <c r="C207" s="21" t="n"/>
      <c r="D207" s="21" t="n"/>
      <c r="E207" s="21" t="n"/>
      <c r="F207" s="22" t="n"/>
      <c r="G207" s="23" t="n"/>
      <c r="H207" s="21" t="n"/>
      <c r="I207" s="21" t="n"/>
      <c r="J207" s="24">
        <f>IF($A207="","",IF($F207="","",$F207+IF($I207="",'Lists &amp; Settings'!$B$3,$I207)))</f>
        <v/>
      </c>
      <c r="K207" s="22" t="n"/>
      <c r="L207" s="25" t="n"/>
      <c r="M207" s="21" t="n"/>
      <c r="N207" s="21" t="n"/>
      <c r="O207" s="23" t="n"/>
      <c r="P207" s="21" t="n"/>
      <c r="Q207" s="21" t="n"/>
      <c r="R207" s="26">
        <f>IF($A207="","",IF($Q207="Yes","Canceled",IF($P207="Attended","Completed",IF($P207="No-Show","Follow-Up Needed",IF($K207&lt;&gt;"",IF($K207&lt;TODAY(),"Attendance Pending","Scheduled"),IF(AND($J207&lt;&gt;"",$J207&lt;TODAY()),"Overdue","Needs Scheduling"))))))</f>
        <v/>
      </c>
      <c r="S207" s="27">
        <f>IF($A207="","",IF(OR($R207="Completed",$R207="Canceled",$J207=""),"",$J207-TODAY()))</f>
        <v/>
      </c>
      <c r="T207" s="23" t="n"/>
      <c r="U207" s="22" t="n"/>
    </row>
    <row r="208">
      <c r="A208" s="21" t="n"/>
      <c r="B208" s="21" t="n"/>
      <c r="C208" s="21" t="n"/>
      <c r="D208" s="21" t="n"/>
      <c r="E208" s="21" t="n"/>
      <c r="F208" s="22" t="n"/>
      <c r="G208" s="23" t="n"/>
      <c r="H208" s="21" t="n"/>
      <c r="I208" s="21" t="n"/>
      <c r="J208" s="24">
        <f>IF($A208="","",IF($F208="","",$F208+IF($I208="",'Lists &amp; Settings'!$B$3,$I208)))</f>
        <v/>
      </c>
      <c r="K208" s="22" t="n"/>
      <c r="L208" s="25" t="n"/>
      <c r="M208" s="21" t="n"/>
      <c r="N208" s="21" t="n"/>
      <c r="O208" s="23" t="n"/>
      <c r="P208" s="21" t="n"/>
      <c r="Q208" s="21" t="n"/>
      <c r="R208" s="26">
        <f>IF($A208="","",IF($Q208="Yes","Canceled",IF($P208="Attended","Completed",IF($P208="No-Show","Follow-Up Needed",IF($K208&lt;&gt;"",IF($K208&lt;TODAY(),"Attendance Pending","Scheduled"),IF(AND($J208&lt;&gt;"",$J208&lt;TODAY()),"Overdue","Needs Scheduling"))))))</f>
        <v/>
      </c>
      <c r="S208" s="27">
        <f>IF($A208="","",IF(OR($R208="Completed",$R208="Canceled",$J208=""),"",$J208-TODAY()))</f>
        <v/>
      </c>
      <c r="T208" s="23" t="n"/>
      <c r="U208" s="22" t="n"/>
    </row>
    <row r="209">
      <c r="A209" s="21" t="n"/>
      <c r="B209" s="21" t="n"/>
      <c r="C209" s="21" t="n"/>
      <c r="D209" s="21" t="n"/>
      <c r="E209" s="21" t="n"/>
      <c r="F209" s="22" t="n"/>
      <c r="G209" s="23" t="n"/>
      <c r="H209" s="21" t="n"/>
      <c r="I209" s="21" t="n"/>
      <c r="J209" s="24">
        <f>IF($A209="","",IF($F209="","",$F209+IF($I209="",'Lists &amp; Settings'!$B$3,$I209)))</f>
        <v/>
      </c>
      <c r="K209" s="22" t="n"/>
      <c r="L209" s="25" t="n"/>
      <c r="M209" s="21" t="n"/>
      <c r="N209" s="21" t="n"/>
      <c r="O209" s="23" t="n"/>
      <c r="P209" s="21" t="n"/>
      <c r="Q209" s="21" t="n"/>
      <c r="R209" s="26">
        <f>IF($A209="","",IF($Q209="Yes","Canceled",IF($P209="Attended","Completed",IF($P209="No-Show","Follow-Up Needed",IF($K209&lt;&gt;"",IF($K209&lt;TODAY(),"Attendance Pending","Scheduled"),IF(AND($J209&lt;&gt;"",$J209&lt;TODAY()),"Overdue","Needs Scheduling"))))))</f>
        <v/>
      </c>
      <c r="S209" s="27">
        <f>IF($A209="","",IF(OR($R209="Completed",$R209="Canceled",$J209=""),"",$J209-TODAY()))</f>
        <v/>
      </c>
      <c r="T209" s="23" t="n"/>
      <c r="U209" s="22" t="n"/>
    </row>
    <row r="210">
      <c r="A210" s="21" t="n"/>
      <c r="B210" s="21" t="n"/>
      <c r="C210" s="21" t="n"/>
      <c r="D210" s="21" t="n"/>
      <c r="E210" s="21" t="n"/>
      <c r="F210" s="22" t="n"/>
      <c r="G210" s="23" t="n"/>
      <c r="H210" s="21" t="n"/>
      <c r="I210" s="21" t="n"/>
      <c r="J210" s="24">
        <f>IF($A210="","",IF($F210="","",$F210+IF($I210="",'Lists &amp; Settings'!$B$3,$I210)))</f>
        <v/>
      </c>
      <c r="K210" s="22" t="n"/>
      <c r="L210" s="25" t="n"/>
      <c r="M210" s="21" t="n"/>
      <c r="N210" s="21" t="n"/>
      <c r="O210" s="23" t="n"/>
      <c r="P210" s="21" t="n"/>
      <c r="Q210" s="21" t="n"/>
      <c r="R210" s="26">
        <f>IF($A210="","",IF($Q210="Yes","Canceled",IF($P210="Attended","Completed",IF($P210="No-Show","Follow-Up Needed",IF($K210&lt;&gt;"",IF($K210&lt;TODAY(),"Attendance Pending","Scheduled"),IF(AND($J210&lt;&gt;"",$J210&lt;TODAY()),"Overdue","Needs Scheduling"))))))</f>
        <v/>
      </c>
      <c r="S210" s="27">
        <f>IF($A210="","",IF(OR($R210="Completed",$R210="Canceled",$J210=""),"",$J210-TODAY()))</f>
        <v/>
      </c>
      <c r="T210" s="23" t="n"/>
      <c r="U210" s="22" t="n"/>
    </row>
    <row r="211">
      <c r="A211" s="21" t="n"/>
      <c r="B211" s="21" t="n"/>
      <c r="C211" s="21" t="n"/>
      <c r="D211" s="21" t="n"/>
      <c r="E211" s="21" t="n"/>
      <c r="F211" s="22" t="n"/>
      <c r="G211" s="23" t="n"/>
      <c r="H211" s="21" t="n"/>
      <c r="I211" s="21" t="n"/>
      <c r="J211" s="24">
        <f>IF($A211="","",IF($F211="","",$F211+IF($I211="",'Lists &amp; Settings'!$B$3,$I211)))</f>
        <v/>
      </c>
      <c r="K211" s="22" t="n"/>
      <c r="L211" s="25" t="n"/>
      <c r="M211" s="21" t="n"/>
      <c r="N211" s="21" t="n"/>
      <c r="O211" s="23" t="n"/>
      <c r="P211" s="21" t="n"/>
      <c r="Q211" s="21" t="n"/>
      <c r="R211" s="26">
        <f>IF($A211="","",IF($Q211="Yes","Canceled",IF($P211="Attended","Completed",IF($P211="No-Show","Follow-Up Needed",IF($K211&lt;&gt;"",IF($K211&lt;TODAY(),"Attendance Pending","Scheduled"),IF(AND($J211&lt;&gt;"",$J211&lt;TODAY()),"Overdue","Needs Scheduling"))))))</f>
        <v/>
      </c>
      <c r="S211" s="27">
        <f>IF($A211="","",IF(OR($R211="Completed",$R211="Canceled",$J211=""),"",$J211-TODAY()))</f>
        <v/>
      </c>
      <c r="T211" s="23" t="n"/>
      <c r="U211" s="22" t="n"/>
    </row>
    <row r="212">
      <c r="A212" s="21" t="n"/>
      <c r="B212" s="21" t="n"/>
      <c r="C212" s="21" t="n"/>
      <c r="D212" s="21" t="n"/>
      <c r="E212" s="21" t="n"/>
      <c r="F212" s="22" t="n"/>
      <c r="G212" s="23" t="n"/>
      <c r="H212" s="21" t="n"/>
      <c r="I212" s="21" t="n"/>
      <c r="J212" s="24">
        <f>IF($A212="","",IF($F212="","",$F212+IF($I212="",'Lists &amp; Settings'!$B$3,$I212)))</f>
        <v/>
      </c>
      <c r="K212" s="22" t="n"/>
      <c r="L212" s="25" t="n"/>
      <c r="M212" s="21" t="n"/>
      <c r="N212" s="21" t="n"/>
      <c r="O212" s="23" t="n"/>
      <c r="P212" s="21" t="n"/>
      <c r="Q212" s="21" t="n"/>
      <c r="R212" s="26">
        <f>IF($A212="","",IF($Q212="Yes","Canceled",IF($P212="Attended","Completed",IF($P212="No-Show","Follow-Up Needed",IF($K212&lt;&gt;"",IF($K212&lt;TODAY(),"Attendance Pending","Scheduled"),IF(AND($J212&lt;&gt;"",$J212&lt;TODAY()),"Overdue","Needs Scheduling"))))))</f>
        <v/>
      </c>
      <c r="S212" s="27">
        <f>IF($A212="","",IF(OR($R212="Completed",$R212="Canceled",$J212=""),"",$J212-TODAY()))</f>
        <v/>
      </c>
      <c r="T212" s="23" t="n"/>
      <c r="U212" s="22" t="n"/>
    </row>
    <row r="213">
      <c r="A213" s="21" t="n"/>
      <c r="B213" s="21" t="n"/>
      <c r="C213" s="21" t="n"/>
      <c r="D213" s="21" t="n"/>
      <c r="E213" s="21" t="n"/>
      <c r="F213" s="22" t="n"/>
      <c r="G213" s="23" t="n"/>
      <c r="H213" s="21" t="n"/>
      <c r="I213" s="21" t="n"/>
      <c r="J213" s="24">
        <f>IF($A213="","",IF($F213="","",$F213+IF($I213="",'Lists &amp; Settings'!$B$3,$I213)))</f>
        <v/>
      </c>
      <c r="K213" s="22" t="n"/>
      <c r="L213" s="25" t="n"/>
      <c r="M213" s="21" t="n"/>
      <c r="N213" s="21" t="n"/>
      <c r="O213" s="23" t="n"/>
      <c r="P213" s="21" t="n"/>
      <c r="Q213" s="21" t="n"/>
      <c r="R213" s="26">
        <f>IF($A213="","",IF($Q213="Yes","Canceled",IF($P213="Attended","Completed",IF($P213="No-Show","Follow-Up Needed",IF($K213&lt;&gt;"",IF($K213&lt;TODAY(),"Attendance Pending","Scheduled"),IF(AND($J213&lt;&gt;"",$J213&lt;TODAY()),"Overdue","Needs Scheduling"))))))</f>
        <v/>
      </c>
      <c r="S213" s="27">
        <f>IF($A213="","",IF(OR($R213="Completed",$R213="Canceled",$J213=""),"",$J213-TODAY()))</f>
        <v/>
      </c>
      <c r="T213" s="23" t="n"/>
      <c r="U213" s="22" t="n"/>
    </row>
    <row r="214">
      <c r="A214" s="21" t="n"/>
      <c r="B214" s="21" t="n"/>
      <c r="C214" s="21" t="n"/>
      <c r="D214" s="21" t="n"/>
      <c r="E214" s="21" t="n"/>
      <c r="F214" s="22" t="n"/>
      <c r="G214" s="23" t="n"/>
      <c r="H214" s="21" t="n"/>
      <c r="I214" s="21" t="n"/>
      <c r="J214" s="24">
        <f>IF($A214="","",IF($F214="","",$F214+IF($I214="",'Lists &amp; Settings'!$B$3,$I214)))</f>
        <v/>
      </c>
      <c r="K214" s="22" t="n"/>
      <c r="L214" s="25" t="n"/>
      <c r="M214" s="21" t="n"/>
      <c r="N214" s="21" t="n"/>
      <c r="O214" s="23" t="n"/>
      <c r="P214" s="21" t="n"/>
      <c r="Q214" s="21" t="n"/>
      <c r="R214" s="26">
        <f>IF($A214="","",IF($Q214="Yes","Canceled",IF($P214="Attended","Completed",IF($P214="No-Show","Follow-Up Needed",IF($K214&lt;&gt;"",IF($K214&lt;TODAY(),"Attendance Pending","Scheduled"),IF(AND($J214&lt;&gt;"",$J214&lt;TODAY()),"Overdue","Needs Scheduling"))))))</f>
        <v/>
      </c>
      <c r="S214" s="27">
        <f>IF($A214="","",IF(OR($R214="Completed",$R214="Canceled",$J214=""),"",$J214-TODAY()))</f>
        <v/>
      </c>
      <c r="T214" s="23" t="n"/>
      <c r="U214" s="22" t="n"/>
    </row>
    <row r="215">
      <c r="A215" s="21" t="n"/>
      <c r="B215" s="21" t="n"/>
      <c r="C215" s="21" t="n"/>
      <c r="D215" s="21" t="n"/>
      <c r="E215" s="21" t="n"/>
      <c r="F215" s="22" t="n"/>
      <c r="G215" s="23" t="n"/>
      <c r="H215" s="21" t="n"/>
      <c r="I215" s="21" t="n"/>
      <c r="J215" s="24">
        <f>IF($A215="","",IF($F215="","",$F215+IF($I215="",'Lists &amp; Settings'!$B$3,$I215)))</f>
        <v/>
      </c>
      <c r="K215" s="22" t="n"/>
      <c r="L215" s="25" t="n"/>
      <c r="M215" s="21" t="n"/>
      <c r="N215" s="21" t="n"/>
      <c r="O215" s="23" t="n"/>
      <c r="P215" s="21" t="n"/>
      <c r="Q215" s="21" t="n"/>
      <c r="R215" s="26">
        <f>IF($A215="","",IF($Q215="Yes","Canceled",IF($P215="Attended","Completed",IF($P215="No-Show","Follow-Up Needed",IF($K215&lt;&gt;"",IF($K215&lt;TODAY(),"Attendance Pending","Scheduled"),IF(AND($J215&lt;&gt;"",$J215&lt;TODAY()),"Overdue","Needs Scheduling"))))))</f>
        <v/>
      </c>
      <c r="S215" s="27">
        <f>IF($A215="","",IF(OR($R215="Completed",$R215="Canceled",$J215=""),"",$J215-TODAY()))</f>
        <v/>
      </c>
      <c r="T215" s="23" t="n"/>
      <c r="U215" s="22" t="n"/>
    </row>
    <row r="216">
      <c r="A216" s="21" t="n"/>
      <c r="B216" s="21" t="n"/>
      <c r="C216" s="21" t="n"/>
      <c r="D216" s="21" t="n"/>
      <c r="E216" s="21" t="n"/>
      <c r="F216" s="22" t="n"/>
      <c r="G216" s="23" t="n"/>
      <c r="H216" s="21" t="n"/>
      <c r="I216" s="21" t="n"/>
      <c r="J216" s="24">
        <f>IF($A216="","",IF($F216="","",$F216+IF($I216="",'Lists &amp; Settings'!$B$3,$I216)))</f>
        <v/>
      </c>
      <c r="K216" s="22" t="n"/>
      <c r="L216" s="25" t="n"/>
      <c r="M216" s="21" t="n"/>
      <c r="N216" s="21" t="n"/>
      <c r="O216" s="23" t="n"/>
      <c r="P216" s="21" t="n"/>
      <c r="Q216" s="21" t="n"/>
      <c r="R216" s="26">
        <f>IF($A216="","",IF($Q216="Yes","Canceled",IF($P216="Attended","Completed",IF($P216="No-Show","Follow-Up Needed",IF($K216&lt;&gt;"",IF($K216&lt;TODAY(),"Attendance Pending","Scheduled"),IF(AND($J216&lt;&gt;"",$J216&lt;TODAY()),"Overdue","Needs Scheduling"))))))</f>
        <v/>
      </c>
      <c r="S216" s="27">
        <f>IF($A216="","",IF(OR($R216="Completed",$R216="Canceled",$J216=""),"",$J216-TODAY()))</f>
        <v/>
      </c>
      <c r="T216" s="23" t="n"/>
      <c r="U216" s="22" t="n"/>
    </row>
    <row r="217">
      <c r="A217" s="21" t="n"/>
      <c r="B217" s="21" t="n"/>
      <c r="C217" s="21" t="n"/>
      <c r="D217" s="21" t="n"/>
      <c r="E217" s="21" t="n"/>
      <c r="F217" s="22" t="n"/>
      <c r="G217" s="23" t="n"/>
      <c r="H217" s="21" t="n"/>
      <c r="I217" s="21" t="n"/>
      <c r="J217" s="24">
        <f>IF($A217="","",IF($F217="","",$F217+IF($I217="",'Lists &amp; Settings'!$B$3,$I217)))</f>
        <v/>
      </c>
      <c r="K217" s="22" t="n"/>
      <c r="L217" s="25" t="n"/>
      <c r="M217" s="21" t="n"/>
      <c r="N217" s="21" t="n"/>
      <c r="O217" s="23" t="n"/>
      <c r="P217" s="21" t="n"/>
      <c r="Q217" s="21" t="n"/>
      <c r="R217" s="26">
        <f>IF($A217="","",IF($Q217="Yes","Canceled",IF($P217="Attended","Completed",IF($P217="No-Show","Follow-Up Needed",IF($K217&lt;&gt;"",IF($K217&lt;TODAY(),"Attendance Pending","Scheduled"),IF(AND($J217&lt;&gt;"",$J217&lt;TODAY()),"Overdue","Needs Scheduling"))))))</f>
        <v/>
      </c>
      <c r="S217" s="27">
        <f>IF($A217="","",IF(OR($R217="Completed",$R217="Canceled",$J217=""),"",$J217-TODAY()))</f>
        <v/>
      </c>
      <c r="T217" s="23" t="n"/>
      <c r="U217" s="22" t="n"/>
    </row>
    <row r="218">
      <c r="A218" s="21" t="n"/>
      <c r="B218" s="21" t="n"/>
      <c r="C218" s="21" t="n"/>
      <c r="D218" s="21" t="n"/>
      <c r="E218" s="21" t="n"/>
      <c r="F218" s="22" t="n"/>
      <c r="G218" s="23" t="n"/>
      <c r="H218" s="21" t="n"/>
      <c r="I218" s="21" t="n"/>
      <c r="J218" s="24">
        <f>IF($A218="","",IF($F218="","",$F218+IF($I218="",'Lists &amp; Settings'!$B$3,$I218)))</f>
        <v/>
      </c>
      <c r="K218" s="22" t="n"/>
      <c r="L218" s="25" t="n"/>
      <c r="M218" s="21" t="n"/>
      <c r="N218" s="21" t="n"/>
      <c r="O218" s="23" t="n"/>
      <c r="P218" s="21" t="n"/>
      <c r="Q218" s="21" t="n"/>
      <c r="R218" s="26">
        <f>IF($A218="","",IF($Q218="Yes","Canceled",IF($P218="Attended","Completed",IF($P218="No-Show","Follow-Up Needed",IF($K218&lt;&gt;"",IF($K218&lt;TODAY(),"Attendance Pending","Scheduled"),IF(AND($J218&lt;&gt;"",$J218&lt;TODAY()),"Overdue","Needs Scheduling"))))))</f>
        <v/>
      </c>
      <c r="S218" s="27">
        <f>IF($A218="","",IF(OR($R218="Completed",$R218="Canceled",$J218=""),"",$J218-TODAY()))</f>
        <v/>
      </c>
      <c r="T218" s="23" t="n"/>
      <c r="U218" s="22" t="n"/>
    </row>
    <row r="219">
      <c r="A219" s="21" t="n"/>
      <c r="B219" s="21" t="n"/>
      <c r="C219" s="21" t="n"/>
      <c r="D219" s="21" t="n"/>
      <c r="E219" s="21" t="n"/>
      <c r="F219" s="22" t="n"/>
      <c r="G219" s="23" t="n"/>
      <c r="H219" s="21" t="n"/>
      <c r="I219" s="21" t="n"/>
      <c r="J219" s="24">
        <f>IF($A219="","",IF($F219="","",$F219+IF($I219="",'Lists &amp; Settings'!$B$3,$I219)))</f>
        <v/>
      </c>
      <c r="K219" s="22" t="n"/>
      <c r="L219" s="25" t="n"/>
      <c r="M219" s="21" t="n"/>
      <c r="N219" s="21" t="n"/>
      <c r="O219" s="23" t="n"/>
      <c r="P219" s="21" t="n"/>
      <c r="Q219" s="21" t="n"/>
      <c r="R219" s="26">
        <f>IF($A219="","",IF($Q219="Yes","Canceled",IF($P219="Attended","Completed",IF($P219="No-Show","Follow-Up Needed",IF($K219&lt;&gt;"",IF($K219&lt;TODAY(),"Attendance Pending","Scheduled"),IF(AND($J219&lt;&gt;"",$J219&lt;TODAY()),"Overdue","Needs Scheduling"))))))</f>
        <v/>
      </c>
      <c r="S219" s="27">
        <f>IF($A219="","",IF(OR($R219="Completed",$R219="Canceled",$J219=""),"",$J219-TODAY()))</f>
        <v/>
      </c>
      <c r="T219" s="23" t="n"/>
      <c r="U219" s="22" t="n"/>
    </row>
    <row r="220">
      <c r="A220" s="21" t="n"/>
      <c r="B220" s="21" t="n"/>
      <c r="C220" s="21" t="n"/>
      <c r="D220" s="21" t="n"/>
      <c r="E220" s="21" t="n"/>
      <c r="F220" s="22" t="n"/>
      <c r="G220" s="23" t="n"/>
      <c r="H220" s="21" t="n"/>
      <c r="I220" s="21" t="n"/>
      <c r="J220" s="24">
        <f>IF($A220="","",IF($F220="","",$F220+IF($I220="",'Lists &amp; Settings'!$B$3,$I220)))</f>
        <v/>
      </c>
      <c r="K220" s="22" t="n"/>
      <c r="L220" s="25" t="n"/>
      <c r="M220" s="21" t="n"/>
      <c r="N220" s="21" t="n"/>
      <c r="O220" s="23" t="n"/>
      <c r="P220" s="21" t="n"/>
      <c r="Q220" s="21" t="n"/>
      <c r="R220" s="26">
        <f>IF($A220="","",IF($Q220="Yes","Canceled",IF($P220="Attended","Completed",IF($P220="No-Show","Follow-Up Needed",IF($K220&lt;&gt;"",IF($K220&lt;TODAY(),"Attendance Pending","Scheduled"),IF(AND($J220&lt;&gt;"",$J220&lt;TODAY()),"Overdue","Needs Scheduling"))))))</f>
        <v/>
      </c>
      <c r="S220" s="27">
        <f>IF($A220="","",IF(OR($R220="Completed",$R220="Canceled",$J220=""),"",$J220-TODAY()))</f>
        <v/>
      </c>
      <c r="T220" s="23" t="n"/>
      <c r="U220" s="22" t="n"/>
    </row>
    <row r="221">
      <c r="A221" s="21" t="n"/>
      <c r="B221" s="21" t="n"/>
      <c r="C221" s="21" t="n"/>
      <c r="D221" s="21" t="n"/>
      <c r="E221" s="21" t="n"/>
      <c r="F221" s="22" t="n"/>
      <c r="G221" s="23" t="n"/>
      <c r="H221" s="21" t="n"/>
      <c r="I221" s="21" t="n"/>
      <c r="J221" s="24">
        <f>IF($A221="","",IF($F221="","",$F221+IF($I221="",'Lists &amp; Settings'!$B$3,$I221)))</f>
        <v/>
      </c>
      <c r="K221" s="22" t="n"/>
      <c r="L221" s="25" t="n"/>
      <c r="M221" s="21" t="n"/>
      <c r="N221" s="21" t="n"/>
      <c r="O221" s="23" t="n"/>
      <c r="P221" s="21" t="n"/>
      <c r="Q221" s="21" t="n"/>
      <c r="R221" s="26">
        <f>IF($A221="","",IF($Q221="Yes","Canceled",IF($P221="Attended","Completed",IF($P221="No-Show","Follow-Up Needed",IF($K221&lt;&gt;"",IF($K221&lt;TODAY(),"Attendance Pending","Scheduled"),IF(AND($J221&lt;&gt;"",$J221&lt;TODAY()),"Overdue","Needs Scheduling"))))))</f>
        <v/>
      </c>
      <c r="S221" s="27">
        <f>IF($A221="","",IF(OR($R221="Completed",$R221="Canceled",$J221=""),"",$J221-TODAY()))</f>
        <v/>
      </c>
      <c r="T221" s="23" t="n"/>
      <c r="U221" s="22" t="n"/>
    </row>
    <row r="222">
      <c r="A222" s="21" t="n"/>
      <c r="B222" s="21" t="n"/>
      <c r="C222" s="21" t="n"/>
      <c r="D222" s="21" t="n"/>
      <c r="E222" s="21" t="n"/>
      <c r="F222" s="22" t="n"/>
      <c r="G222" s="23" t="n"/>
      <c r="H222" s="21" t="n"/>
      <c r="I222" s="21" t="n"/>
      <c r="J222" s="24">
        <f>IF($A222="","",IF($F222="","",$F222+IF($I222="",'Lists &amp; Settings'!$B$3,$I222)))</f>
        <v/>
      </c>
      <c r="K222" s="22" t="n"/>
      <c r="L222" s="25" t="n"/>
      <c r="M222" s="21" t="n"/>
      <c r="N222" s="21" t="n"/>
      <c r="O222" s="23" t="n"/>
      <c r="P222" s="21" t="n"/>
      <c r="Q222" s="21" t="n"/>
      <c r="R222" s="26">
        <f>IF($A222="","",IF($Q222="Yes","Canceled",IF($P222="Attended","Completed",IF($P222="No-Show","Follow-Up Needed",IF($K222&lt;&gt;"",IF($K222&lt;TODAY(),"Attendance Pending","Scheduled"),IF(AND($J222&lt;&gt;"",$J222&lt;TODAY()),"Overdue","Needs Scheduling"))))))</f>
        <v/>
      </c>
      <c r="S222" s="27">
        <f>IF($A222="","",IF(OR($R222="Completed",$R222="Canceled",$J222=""),"",$J222-TODAY()))</f>
        <v/>
      </c>
      <c r="T222" s="23" t="n"/>
      <c r="U222" s="22" t="n"/>
    </row>
    <row r="223">
      <c r="A223" s="21" t="n"/>
      <c r="B223" s="21" t="n"/>
      <c r="C223" s="21" t="n"/>
      <c r="D223" s="21" t="n"/>
      <c r="E223" s="21" t="n"/>
      <c r="F223" s="22" t="n"/>
      <c r="G223" s="23" t="n"/>
      <c r="H223" s="21" t="n"/>
      <c r="I223" s="21" t="n"/>
      <c r="J223" s="24">
        <f>IF($A223="","",IF($F223="","",$F223+IF($I223="",'Lists &amp; Settings'!$B$3,$I223)))</f>
        <v/>
      </c>
      <c r="K223" s="22" t="n"/>
      <c r="L223" s="25" t="n"/>
      <c r="M223" s="21" t="n"/>
      <c r="N223" s="21" t="n"/>
      <c r="O223" s="23" t="n"/>
      <c r="P223" s="21" t="n"/>
      <c r="Q223" s="21" t="n"/>
      <c r="R223" s="26">
        <f>IF($A223="","",IF($Q223="Yes","Canceled",IF($P223="Attended","Completed",IF($P223="No-Show","Follow-Up Needed",IF($K223&lt;&gt;"",IF($K223&lt;TODAY(),"Attendance Pending","Scheduled"),IF(AND($J223&lt;&gt;"",$J223&lt;TODAY()),"Overdue","Needs Scheduling"))))))</f>
        <v/>
      </c>
      <c r="S223" s="27">
        <f>IF($A223="","",IF(OR($R223="Completed",$R223="Canceled",$J223=""),"",$J223-TODAY()))</f>
        <v/>
      </c>
      <c r="T223" s="23" t="n"/>
      <c r="U223" s="22" t="n"/>
    </row>
    <row r="224">
      <c r="A224" s="21" t="n"/>
      <c r="B224" s="21" t="n"/>
      <c r="C224" s="21" t="n"/>
      <c r="D224" s="21" t="n"/>
      <c r="E224" s="21" t="n"/>
      <c r="F224" s="22" t="n"/>
      <c r="G224" s="23" t="n"/>
      <c r="H224" s="21" t="n"/>
      <c r="I224" s="21" t="n"/>
      <c r="J224" s="24">
        <f>IF($A224="","",IF($F224="","",$F224+IF($I224="",'Lists &amp; Settings'!$B$3,$I224)))</f>
        <v/>
      </c>
      <c r="K224" s="22" t="n"/>
      <c r="L224" s="25" t="n"/>
      <c r="M224" s="21" t="n"/>
      <c r="N224" s="21" t="n"/>
      <c r="O224" s="23" t="n"/>
      <c r="P224" s="21" t="n"/>
      <c r="Q224" s="21" t="n"/>
      <c r="R224" s="26">
        <f>IF($A224="","",IF($Q224="Yes","Canceled",IF($P224="Attended","Completed",IF($P224="No-Show","Follow-Up Needed",IF($K224&lt;&gt;"",IF($K224&lt;TODAY(),"Attendance Pending","Scheduled"),IF(AND($J224&lt;&gt;"",$J224&lt;TODAY()),"Overdue","Needs Scheduling"))))))</f>
        <v/>
      </c>
      <c r="S224" s="27">
        <f>IF($A224="","",IF(OR($R224="Completed",$R224="Canceled",$J224=""),"",$J224-TODAY()))</f>
        <v/>
      </c>
      <c r="T224" s="23" t="n"/>
      <c r="U224" s="22" t="n"/>
    </row>
    <row r="225">
      <c r="A225" s="21" t="n"/>
      <c r="B225" s="21" t="n"/>
      <c r="C225" s="21" t="n"/>
      <c r="D225" s="21" t="n"/>
      <c r="E225" s="21" t="n"/>
      <c r="F225" s="22" t="n"/>
      <c r="G225" s="23" t="n"/>
      <c r="H225" s="21" t="n"/>
      <c r="I225" s="21" t="n"/>
      <c r="J225" s="24">
        <f>IF($A225="","",IF($F225="","",$F225+IF($I225="",'Lists &amp; Settings'!$B$3,$I225)))</f>
        <v/>
      </c>
      <c r="K225" s="22" t="n"/>
      <c r="L225" s="25" t="n"/>
      <c r="M225" s="21" t="n"/>
      <c r="N225" s="21" t="n"/>
      <c r="O225" s="23" t="n"/>
      <c r="P225" s="21" t="n"/>
      <c r="Q225" s="21" t="n"/>
      <c r="R225" s="26">
        <f>IF($A225="","",IF($Q225="Yes","Canceled",IF($P225="Attended","Completed",IF($P225="No-Show","Follow-Up Needed",IF($K225&lt;&gt;"",IF($K225&lt;TODAY(),"Attendance Pending","Scheduled"),IF(AND($J225&lt;&gt;"",$J225&lt;TODAY()),"Overdue","Needs Scheduling"))))))</f>
        <v/>
      </c>
      <c r="S225" s="27">
        <f>IF($A225="","",IF(OR($R225="Completed",$R225="Canceled",$J225=""),"",$J225-TODAY()))</f>
        <v/>
      </c>
      <c r="T225" s="23" t="n"/>
      <c r="U225" s="22" t="n"/>
    </row>
    <row r="226">
      <c r="A226" s="21" t="n"/>
      <c r="B226" s="21" t="n"/>
      <c r="C226" s="21" t="n"/>
      <c r="D226" s="21" t="n"/>
      <c r="E226" s="21" t="n"/>
      <c r="F226" s="22" t="n"/>
      <c r="G226" s="23" t="n"/>
      <c r="H226" s="21" t="n"/>
      <c r="I226" s="21" t="n"/>
      <c r="J226" s="24">
        <f>IF($A226="","",IF($F226="","",$F226+IF($I226="",'Lists &amp; Settings'!$B$3,$I226)))</f>
        <v/>
      </c>
      <c r="K226" s="22" t="n"/>
      <c r="L226" s="25" t="n"/>
      <c r="M226" s="21" t="n"/>
      <c r="N226" s="21" t="n"/>
      <c r="O226" s="23" t="n"/>
      <c r="P226" s="21" t="n"/>
      <c r="Q226" s="21" t="n"/>
      <c r="R226" s="26">
        <f>IF($A226="","",IF($Q226="Yes","Canceled",IF($P226="Attended","Completed",IF($P226="No-Show","Follow-Up Needed",IF($K226&lt;&gt;"",IF($K226&lt;TODAY(),"Attendance Pending","Scheduled"),IF(AND($J226&lt;&gt;"",$J226&lt;TODAY()),"Overdue","Needs Scheduling"))))))</f>
        <v/>
      </c>
      <c r="S226" s="27">
        <f>IF($A226="","",IF(OR($R226="Completed",$R226="Canceled",$J226=""),"",$J226-TODAY()))</f>
        <v/>
      </c>
      <c r="T226" s="23" t="n"/>
      <c r="U226" s="22" t="n"/>
    </row>
    <row r="227">
      <c r="A227" s="21" t="n"/>
      <c r="B227" s="21" t="n"/>
      <c r="C227" s="21" t="n"/>
      <c r="D227" s="21" t="n"/>
      <c r="E227" s="21" t="n"/>
      <c r="F227" s="22" t="n"/>
      <c r="G227" s="23" t="n"/>
      <c r="H227" s="21" t="n"/>
      <c r="I227" s="21" t="n"/>
      <c r="J227" s="24">
        <f>IF($A227="","",IF($F227="","",$F227+IF($I227="",'Lists &amp; Settings'!$B$3,$I227)))</f>
        <v/>
      </c>
      <c r="K227" s="22" t="n"/>
      <c r="L227" s="25" t="n"/>
      <c r="M227" s="21" t="n"/>
      <c r="N227" s="21" t="n"/>
      <c r="O227" s="23" t="n"/>
      <c r="P227" s="21" t="n"/>
      <c r="Q227" s="21" t="n"/>
      <c r="R227" s="26">
        <f>IF($A227="","",IF($Q227="Yes","Canceled",IF($P227="Attended","Completed",IF($P227="No-Show","Follow-Up Needed",IF($K227&lt;&gt;"",IF($K227&lt;TODAY(),"Attendance Pending","Scheduled"),IF(AND($J227&lt;&gt;"",$J227&lt;TODAY()),"Overdue","Needs Scheduling"))))))</f>
        <v/>
      </c>
      <c r="S227" s="27">
        <f>IF($A227="","",IF(OR($R227="Completed",$R227="Canceled",$J227=""),"",$J227-TODAY()))</f>
        <v/>
      </c>
      <c r="T227" s="23" t="n"/>
      <c r="U227" s="22" t="n"/>
    </row>
    <row r="228">
      <c r="A228" s="21" t="n"/>
      <c r="B228" s="21" t="n"/>
      <c r="C228" s="21" t="n"/>
      <c r="D228" s="21" t="n"/>
      <c r="E228" s="21" t="n"/>
      <c r="F228" s="22" t="n"/>
      <c r="G228" s="23" t="n"/>
      <c r="H228" s="21" t="n"/>
      <c r="I228" s="21" t="n"/>
      <c r="J228" s="24">
        <f>IF($A228="","",IF($F228="","",$F228+IF($I228="",'Lists &amp; Settings'!$B$3,$I228)))</f>
        <v/>
      </c>
      <c r="K228" s="22" t="n"/>
      <c r="L228" s="25" t="n"/>
      <c r="M228" s="21" t="n"/>
      <c r="N228" s="21" t="n"/>
      <c r="O228" s="23" t="n"/>
      <c r="P228" s="21" t="n"/>
      <c r="Q228" s="21" t="n"/>
      <c r="R228" s="26">
        <f>IF($A228="","",IF($Q228="Yes","Canceled",IF($P228="Attended","Completed",IF($P228="No-Show","Follow-Up Needed",IF($K228&lt;&gt;"",IF($K228&lt;TODAY(),"Attendance Pending","Scheduled"),IF(AND($J228&lt;&gt;"",$J228&lt;TODAY()),"Overdue","Needs Scheduling"))))))</f>
        <v/>
      </c>
      <c r="S228" s="27">
        <f>IF($A228="","",IF(OR($R228="Completed",$R228="Canceled",$J228=""),"",$J228-TODAY()))</f>
        <v/>
      </c>
      <c r="T228" s="23" t="n"/>
      <c r="U228" s="22" t="n"/>
    </row>
    <row r="229">
      <c r="A229" s="21" t="n"/>
      <c r="B229" s="21" t="n"/>
      <c r="C229" s="21" t="n"/>
      <c r="D229" s="21" t="n"/>
      <c r="E229" s="21" t="n"/>
      <c r="F229" s="22" t="n"/>
      <c r="G229" s="23" t="n"/>
      <c r="H229" s="21" t="n"/>
      <c r="I229" s="21" t="n"/>
      <c r="J229" s="24">
        <f>IF($A229="","",IF($F229="","",$F229+IF($I229="",'Lists &amp; Settings'!$B$3,$I229)))</f>
        <v/>
      </c>
      <c r="K229" s="22" t="n"/>
      <c r="L229" s="25" t="n"/>
      <c r="M229" s="21" t="n"/>
      <c r="N229" s="21" t="n"/>
      <c r="O229" s="23" t="n"/>
      <c r="P229" s="21" t="n"/>
      <c r="Q229" s="21" t="n"/>
      <c r="R229" s="26">
        <f>IF($A229="","",IF($Q229="Yes","Canceled",IF($P229="Attended","Completed",IF($P229="No-Show","Follow-Up Needed",IF($K229&lt;&gt;"",IF($K229&lt;TODAY(),"Attendance Pending","Scheduled"),IF(AND($J229&lt;&gt;"",$J229&lt;TODAY()),"Overdue","Needs Scheduling"))))))</f>
        <v/>
      </c>
      <c r="S229" s="27">
        <f>IF($A229="","",IF(OR($R229="Completed",$R229="Canceled",$J229=""),"",$J229-TODAY()))</f>
        <v/>
      </c>
      <c r="T229" s="23" t="n"/>
      <c r="U229" s="22" t="n"/>
    </row>
    <row r="230">
      <c r="A230" s="21" t="n"/>
      <c r="B230" s="21" t="n"/>
      <c r="C230" s="21" t="n"/>
      <c r="D230" s="21" t="n"/>
      <c r="E230" s="21" t="n"/>
      <c r="F230" s="22" t="n"/>
      <c r="G230" s="23" t="n"/>
      <c r="H230" s="21" t="n"/>
      <c r="I230" s="21" t="n"/>
      <c r="J230" s="24">
        <f>IF($A230="","",IF($F230="","",$F230+IF($I230="",'Lists &amp; Settings'!$B$3,$I230)))</f>
        <v/>
      </c>
      <c r="K230" s="22" t="n"/>
      <c r="L230" s="25" t="n"/>
      <c r="M230" s="21" t="n"/>
      <c r="N230" s="21" t="n"/>
      <c r="O230" s="23" t="n"/>
      <c r="P230" s="21" t="n"/>
      <c r="Q230" s="21" t="n"/>
      <c r="R230" s="26">
        <f>IF($A230="","",IF($Q230="Yes","Canceled",IF($P230="Attended","Completed",IF($P230="No-Show","Follow-Up Needed",IF($K230&lt;&gt;"",IF($K230&lt;TODAY(),"Attendance Pending","Scheduled"),IF(AND($J230&lt;&gt;"",$J230&lt;TODAY()),"Overdue","Needs Scheduling"))))))</f>
        <v/>
      </c>
      <c r="S230" s="27">
        <f>IF($A230="","",IF(OR($R230="Completed",$R230="Canceled",$J230=""),"",$J230-TODAY()))</f>
        <v/>
      </c>
      <c r="T230" s="23" t="n"/>
      <c r="U230" s="22" t="n"/>
    </row>
    <row r="231">
      <c r="A231" s="21" t="n"/>
      <c r="B231" s="21" t="n"/>
      <c r="C231" s="21" t="n"/>
      <c r="D231" s="21" t="n"/>
      <c r="E231" s="21" t="n"/>
      <c r="F231" s="22" t="n"/>
      <c r="G231" s="23" t="n"/>
      <c r="H231" s="21" t="n"/>
      <c r="I231" s="21" t="n"/>
      <c r="J231" s="24">
        <f>IF($A231="","",IF($F231="","",$F231+IF($I231="",'Lists &amp; Settings'!$B$3,$I231)))</f>
        <v/>
      </c>
      <c r="K231" s="22" t="n"/>
      <c r="L231" s="25" t="n"/>
      <c r="M231" s="21" t="n"/>
      <c r="N231" s="21" t="n"/>
      <c r="O231" s="23" t="n"/>
      <c r="P231" s="21" t="n"/>
      <c r="Q231" s="21" t="n"/>
      <c r="R231" s="26">
        <f>IF($A231="","",IF($Q231="Yes","Canceled",IF($P231="Attended","Completed",IF($P231="No-Show","Follow-Up Needed",IF($K231&lt;&gt;"",IF($K231&lt;TODAY(),"Attendance Pending","Scheduled"),IF(AND($J231&lt;&gt;"",$J231&lt;TODAY()),"Overdue","Needs Scheduling"))))))</f>
        <v/>
      </c>
      <c r="S231" s="27">
        <f>IF($A231="","",IF(OR($R231="Completed",$R231="Canceled",$J231=""),"",$J231-TODAY()))</f>
        <v/>
      </c>
      <c r="T231" s="23" t="n"/>
      <c r="U231" s="22" t="n"/>
    </row>
    <row r="232">
      <c r="A232" s="21" t="n"/>
      <c r="B232" s="21" t="n"/>
      <c r="C232" s="21" t="n"/>
      <c r="D232" s="21" t="n"/>
      <c r="E232" s="21" t="n"/>
      <c r="F232" s="22" t="n"/>
      <c r="G232" s="23" t="n"/>
      <c r="H232" s="21" t="n"/>
      <c r="I232" s="21" t="n"/>
      <c r="J232" s="24">
        <f>IF($A232="","",IF($F232="","",$F232+IF($I232="",'Lists &amp; Settings'!$B$3,$I232)))</f>
        <v/>
      </c>
      <c r="K232" s="22" t="n"/>
      <c r="L232" s="25" t="n"/>
      <c r="M232" s="21" t="n"/>
      <c r="N232" s="21" t="n"/>
      <c r="O232" s="23" t="n"/>
      <c r="P232" s="21" t="n"/>
      <c r="Q232" s="21" t="n"/>
      <c r="R232" s="26">
        <f>IF($A232="","",IF($Q232="Yes","Canceled",IF($P232="Attended","Completed",IF($P232="No-Show","Follow-Up Needed",IF($K232&lt;&gt;"",IF($K232&lt;TODAY(),"Attendance Pending","Scheduled"),IF(AND($J232&lt;&gt;"",$J232&lt;TODAY()),"Overdue","Needs Scheduling"))))))</f>
        <v/>
      </c>
      <c r="S232" s="27">
        <f>IF($A232="","",IF(OR($R232="Completed",$R232="Canceled",$J232=""),"",$J232-TODAY()))</f>
        <v/>
      </c>
      <c r="T232" s="23" t="n"/>
      <c r="U232" s="22" t="n"/>
    </row>
    <row r="233">
      <c r="A233" s="21" t="n"/>
      <c r="B233" s="21" t="n"/>
      <c r="C233" s="21" t="n"/>
      <c r="D233" s="21" t="n"/>
      <c r="E233" s="21" t="n"/>
      <c r="F233" s="22" t="n"/>
      <c r="G233" s="23" t="n"/>
      <c r="H233" s="21" t="n"/>
      <c r="I233" s="21" t="n"/>
      <c r="J233" s="24">
        <f>IF($A233="","",IF($F233="","",$F233+IF($I233="",'Lists &amp; Settings'!$B$3,$I233)))</f>
        <v/>
      </c>
      <c r="K233" s="22" t="n"/>
      <c r="L233" s="25" t="n"/>
      <c r="M233" s="21" t="n"/>
      <c r="N233" s="21" t="n"/>
      <c r="O233" s="23" t="n"/>
      <c r="P233" s="21" t="n"/>
      <c r="Q233" s="21" t="n"/>
      <c r="R233" s="26">
        <f>IF($A233="","",IF($Q233="Yes","Canceled",IF($P233="Attended","Completed",IF($P233="No-Show","Follow-Up Needed",IF($K233&lt;&gt;"",IF($K233&lt;TODAY(),"Attendance Pending","Scheduled"),IF(AND($J233&lt;&gt;"",$J233&lt;TODAY()),"Overdue","Needs Scheduling"))))))</f>
        <v/>
      </c>
      <c r="S233" s="27">
        <f>IF($A233="","",IF(OR($R233="Completed",$R233="Canceled",$J233=""),"",$J233-TODAY()))</f>
        <v/>
      </c>
      <c r="T233" s="23" t="n"/>
      <c r="U233" s="22" t="n"/>
    </row>
    <row r="234">
      <c r="A234" s="21" t="n"/>
      <c r="B234" s="21" t="n"/>
      <c r="C234" s="21" t="n"/>
      <c r="D234" s="21" t="n"/>
      <c r="E234" s="21" t="n"/>
      <c r="F234" s="22" t="n"/>
      <c r="G234" s="23" t="n"/>
      <c r="H234" s="21" t="n"/>
      <c r="I234" s="21" t="n"/>
      <c r="J234" s="24">
        <f>IF($A234="","",IF($F234="","",$F234+IF($I234="",'Lists &amp; Settings'!$B$3,$I234)))</f>
        <v/>
      </c>
      <c r="K234" s="22" t="n"/>
      <c r="L234" s="25" t="n"/>
      <c r="M234" s="21" t="n"/>
      <c r="N234" s="21" t="n"/>
      <c r="O234" s="23" t="n"/>
      <c r="P234" s="21" t="n"/>
      <c r="Q234" s="21" t="n"/>
      <c r="R234" s="26">
        <f>IF($A234="","",IF($Q234="Yes","Canceled",IF($P234="Attended","Completed",IF($P234="No-Show","Follow-Up Needed",IF($K234&lt;&gt;"",IF($K234&lt;TODAY(),"Attendance Pending","Scheduled"),IF(AND($J234&lt;&gt;"",$J234&lt;TODAY()),"Overdue","Needs Scheduling"))))))</f>
        <v/>
      </c>
      <c r="S234" s="27">
        <f>IF($A234="","",IF(OR($R234="Completed",$R234="Canceled",$J234=""),"",$J234-TODAY()))</f>
        <v/>
      </c>
      <c r="T234" s="23" t="n"/>
      <c r="U234" s="22" t="n"/>
    </row>
    <row r="235">
      <c r="A235" s="21" t="n"/>
      <c r="B235" s="21" t="n"/>
      <c r="C235" s="21" t="n"/>
      <c r="D235" s="21" t="n"/>
      <c r="E235" s="21" t="n"/>
      <c r="F235" s="22" t="n"/>
      <c r="G235" s="23" t="n"/>
      <c r="H235" s="21" t="n"/>
      <c r="I235" s="21" t="n"/>
      <c r="J235" s="24">
        <f>IF($A235="","",IF($F235="","",$F235+IF($I235="",'Lists &amp; Settings'!$B$3,$I235)))</f>
        <v/>
      </c>
      <c r="K235" s="22" t="n"/>
      <c r="L235" s="25" t="n"/>
      <c r="M235" s="21" t="n"/>
      <c r="N235" s="21" t="n"/>
      <c r="O235" s="23" t="n"/>
      <c r="P235" s="21" t="n"/>
      <c r="Q235" s="21" t="n"/>
      <c r="R235" s="26">
        <f>IF($A235="","",IF($Q235="Yes","Canceled",IF($P235="Attended","Completed",IF($P235="No-Show","Follow-Up Needed",IF($K235&lt;&gt;"",IF($K235&lt;TODAY(),"Attendance Pending","Scheduled"),IF(AND($J235&lt;&gt;"",$J235&lt;TODAY()),"Overdue","Needs Scheduling"))))))</f>
        <v/>
      </c>
      <c r="S235" s="27">
        <f>IF($A235="","",IF(OR($R235="Completed",$R235="Canceled",$J235=""),"",$J235-TODAY()))</f>
        <v/>
      </c>
      <c r="T235" s="23" t="n"/>
      <c r="U235" s="22" t="n"/>
    </row>
    <row r="236">
      <c r="A236" s="21" t="n"/>
      <c r="B236" s="21" t="n"/>
      <c r="C236" s="21" t="n"/>
      <c r="D236" s="21" t="n"/>
      <c r="E236" s="21" t="n"/>
      <c r="F236" s="22" t="n"/>
      <c r="G236" s="23" t="n"/>
      <c r="H236" s="21" t="n"/>
      <c r="I236" s="21" t="n"/>
      <c r="J236" s="24">
        <f>IF($A236="","",IF($F236="","",$F236+IF($I236="",'Lists &amp; Settings'!$B$3,$I236)))</f>
        <v/>
      </c>
      <c r="K236" s="22" t="n"/>
      <c r="L236" s="25" t="n"/>
      <c r="M236" s="21" t="n"/>
      <c r="N236" s="21" t="n"/>
      <c r="O236" s="23" t="n"/>
      <c r="P236" s="21" t="n"/>
      <c r="Q236" s="21" t="n"/>
      <c r="R236" s="26">
        <f>IF($A236="","",IF($Q236="Yes","Canceled",IF($P236="Attended","Completed",IF($P236="No-Show","Follow-Up Needed",IF($K236&lt;&gt;"",IF($K236&lt;TODAY(),"Attendance Pending","Scheduled"),IF(AND($J236&lt;&gt;"",$J236&lt;TODAY()),"Overdue","Needs Scheduling"))))))</f>
        <v/>
      </c>
      <c r="S236" s="27">
        <f>IF($A236="","",IF(OR($R236="Completed",$R236="Canceled",$J236=""),"",$J236-TODAY()))</f>
        <v/>
      </c>
      <c r="T236" s="23" t="n"/>
      <c r="U236" s="22" t="n"/>
    </row>
    <row r="237">
      <c r="A237" s="21" t="n"/>
      <c r="B237" s="21" t="n"/>
      <c r="C237" s="21" t="n"/>
      <c r="D237" s="21" t="n"/>
      <c r="E237" s="21" t="n"/>
      <c r="F237" s="22" t="n"/>
      <c r="G237" s="23" t="n"/>
      <c r="H237" s="21" t="n"/>
      <c r="I237" s="21" t="n"/>
      <c r="J237" s="24">
        <f>IF($A237="","",IF($F237="","",$F237+IF($I237="",'Lists &amp; Settings'!$B$3,$I237)))</f>
        <v/>
      </c>
      <c r="K237" s="22" t="n"/>
      <c r="L237" s="25" t="n"/>
      <c r="M237" s="21" t="n"/>
      <c r="N237" s="21" t="n"/>
      <c r="O237" s="23" t="n"/>
      <c r="P237" s="21" t="n"/>
      <c r="Q237" s="21" t="n"/>
      <c r="R237" s="26">
        <f>IF($A237="","",IF($Q237="Yes","Canceled",IF($P237="Attended","Completed",IF($P237="No-Show","Follow-Up Needed",IF($K237&lt;&gt;"",IF($K237&lt;TODAY(),"Attendance Pending","Scheduled"),IF(AND($J237&lt;&gt;"",$J237&lt;TODAY()),"Overdue","Needs Scheduling"))))))</f>
        <v/>
      </c>
      <c r="S237" s="27">
        <f>IF($A237="","",IF(OR($R237="Completed",$R237="Canceled",$J237=""),"",$J237-TODAY()))</f>
        <v/>
      </c>
      <c r="T237" s="23" t="n"/>
      <c r="U237" s="22" t="n"/>
    </row>
    <row r="238">
      <c r="A238" s="21" t="n"/>
      <c r="B238" s="21" t="n"/>
      <c r="C238" s="21" t="n"/>
      <c r="D238" s="21" t="n"/>
      <c r="E238" s="21" t="n"/>
      <c r="F238" s="22" t="n"/>
      <c r="G238" s="23" t="n"/>
      <c r="H238" s="21" t="n"/>
      <c r="I238" s="21" t="n"/>
      <c r="J238" s="24">
        <f>IF($A238="","",IF($F238="","",$F238+IF($I238="",'Lists &amp; Settings'!$B$3,$I238)))</f>
        <v/>
      </c>
      <c r="K238" s="22" t="n"/>
      <c r="L238" s="25" t="n"/>
      <c r="M238" s="21" t="n"/>
      <c r="N238" s="21" t="n"/>
      <c r="O238" s="23" t="n"/>
      <c r="P238" s="21" t="n"/>
      <c r="Q238" s="21" t="n"/>
      <c r="R238" s="26">
        <f>IF($A238="","",IF($Q238="Yes","Canceled",IF($P238="Attended","Completed",IF($P238="No-Show","Follow-Up Needed",IF($K238&lt;&gt;"",IF($K238&lt;TODAY(),"Attendance Pending","Scheduled"),IF(AND($J238&lt;&gt;"",$J238&lt;TODAY()),"Overdue","Needs Scheduling"))))))</f>
        <v/>
      </c>
      <c r="S238" s="27">
        <f>IF($A238="","",IF(OR($R238="Completed",$R238="Canceled",$J238=""),"",$J238-TODAY()))</f>
        <v/>
      </c>
      <c r="T238" s="23" t="n"/>
      <c r="U238" s="22" t="n"/>
    </row>
    <row r="239">
      <c r="A239" s="21" t="n"/>
      <c r="B239" s="21" t="n"/>
      <c r="C239" s="21" t="n"/>
      <c r="D239" s="21" t="n"/>
      <c r="E239" s="21" t="n"/>
      <c r="F239" s="22" t="n"/>
      <c r="G239" s="23" t="n"/>
      <c r="H239" s="21" t="n"/>
      <c r="I239" s="21" t="n"/>
      <c r="J239" s="24">
        <f>IF($A239="","",IF($F239="","",$F239+IF($I239="",'Lists &amp; Settings'!$B$3,$I239)))</f>
        <v/>
      </c>
      <c r="K239" s="22" t="n"/>
      <c r="L239" s="25" t="n"/>
      <c r="M239" s="21" t="n"/>
      <c r="N239" s="21" t="n"/>
      <c r="O239" s="23" t="n"/>
      <c r="P239" s="21" t="n"/>
      <c r="Q239" s="21" t="n"/>
      <c r="R239" s="26">
        <f>IF($A239="","",IF($Q239="Yes","Canceled",IF($P239="Attended","Completed",IF($P239="No-Show","Follow-Up Needed",IF($K239&lt;&gt;"",IF($K239&lt;TODAY(),"Attendance Pending","Scheduled"),IF(AND($J239&lt;&gt;"",$J239&lt;TODAY()),"Overdue","Needs Scheduling"))))))</f>
        <v/>
      </c>
      <c r="S239" s="27">
        <f>IF($A239="","",IF(OR($R239="Completed",$R239="Canceled",$J239=""),"",$J239-TODAY()))</f>
        <v/>
      </c>
      <c r="T239" s="23" t="n"/>
      <c r="U239" s="22" t="n"/>
    </row>
    <row r="240">
      <c r="A240" s="21" t="n"/>
      <c r="B240" s="21" t="n"/>
      <c r="C240" s="21" t="n"/>
      <c r="D240" s="21" t="n"/>
      <c r="E240" s="21" t="n"/>
      <c r="F240" s="22" t="n"/>
      <c r="G240" s="23" t="n"/>
      <c r="H240" s="21" t="n"/>
      <c r="I240" s="21" t="n"/>
      <c r="J240" s="24">
        <f>IF($A240="","",IF($F240="","",$F240+IF($I240="",'Lists &amp; Settings'!$B$3,$I240)))</f>
        <v/>
      </c>
      <c r="K240" s="22" t="n"/>
      <c r="L240" s="25" t="n"/>
      <c r="M240" s="21" t="n"/>
      <c r="N240" s="21" t="n"/>
      <c r="O240" s="23" t="n"/>
      <c r="P240" s="21" t="n"/>
      <c r="Q240" s="21" t="n"/>
      <c r="R240" s="26">
        <f>IF($A240="","",IF($Q240="Yes","Canceled",IF($P240="Attended","Completed",IF($P240="No-Show","Follow-Up Needed",IF($K240&lt;&gt;"",IF($K240&lt;TODAY(),"Attendance Pending","Scheduled"),IF(AND($J240&lt;&gt;"",$J240&lt;TODAY()),"Overdue","Needs Scheduling"))))))</f>
        <v/>
      </c>
      <c r="S240" s="27">
        <f>IF($A240="","",IF(OR($R240="Completed",$R240="Canceled",$J240=""),"",$J240-TODAY()))</f>
        <v/>
      </c>
      <c r="T240" s="23" t="n"/>
      <c r="U240" s="22" t="n"/>
    </row>
    <row r="241">
      <c r="A241" s="21" t="n"/>
      <c r="B241" s="21" t="n"/>
      <c r="C241" s="21" t="n"/>
      <c r="D241" s="21" t="n"/>
      <c r="E241" s="21" t="n"/>
      <c r="F241" s="22" t="n"/>
      <c r="G241" s="23" t="n"/>
      <c r="H241" s="21" t="n"/>
      <c r="I241" s="21" t="n"/>
      <c r="J241" s="24">
        <f>IF($A241="","",IF($F241="","",$F241+IF($I241="",'Lists &amp; Settings'!$B$3,$I241)))</f>
        <v/>
      </c>
      <c r="K241" s="22" t="n"/>
      <c r="L241" s="25" t="n"/>
      <c r="M241" s="21" t="n"/>
      <c r="N241" s="21" t="n"/>
      <c r="O241" s="23" t="n"/>
      <c r="P241" s="21" t="n"/>
      <c r="Q241" s="21" t="n"/>
      <c r="R241" s="26">
        <f>IF($A241="","",IF($Q241="Yes","Canceled",IF($P241="Attended","Completed",IF($P241="No-Show","Follow-Up Needed",IF($K241&lt;&gt;"",IF($K241&lt;TODAY(),"Attendance Pending","Scheduled"),IF(AND($J241&lt;&gt;"",$J241&lt;TODAY()),"Overdue","Needs Scheduling"))))))</f>
        <v/>
      </c>
      <c r="S241" s="27">
        <f>IF($A241="","",IF(OR($R241="Completed",$R241="Canceled",$J241=""),"",$J241-TODAY()))</f>
        <v/>
      </c>
      <c r="T241" s="23" t="n"/>
      <c r="U241" s="22" t="n"/>
    </row>
    <row r="242">
      <c r="A242" s="21" t="n"/>
      <c r="B242" s="21" t="n"/>
      <c r="C242" s="21" t="n"/>
      <c r="D242" s="21" t="n"/>
      <c r="E242" s="21" t="n"/>
      <c r="F242" s="22" t="n"/>
      <c r="G242" s="23" t="n"/>
      <c r="H242" s="21" t="n"/>
      <c r="I242" s="21" t="n"/>
      <c r="J242" s="24">
        <f>IF($A242="","",IF($F242="","",$F242+IF($I242="",'Lists &amp; Settings'!$B$3,$I242)))</f>
        <v/>
      </c>
      <c r="K242" s="22" t="n"/>
      <c r="L242" s="25" t="n"/>
      <c r="M242" s="21" t="n"/>
      <c r="N242" s="21" t="n"/>
      <c r="O242" s="23" t="n"/>
      <c r="P242" s="21" t="n"/>
      <c r="Q242" s="21" t="n"/>
      <c r="R242" s="26">
        <f>IF($A242="","",IF($Q242="Yes","Canceled",IF($P242="Attended","Completed",IF($P242="No-Show","Follow-Up Needed",IF($K242&lt;&gt;"",IF($K242&lt;TODAY(),"Attendance Pending","Scheduled"),IF(AND($J242&lt;&gt;"",$J242&lt;TODAY()),"Overdue","Needs Scheduling"))))))</f>
        <v/>
      </c>
      <c r="S242" s="27">
        <f>IF($A242="","",IF(OR($R242="Completed",$R242="Canceled",$J242=""),"",$J242-TODAY()))</f>
        <v/>
      </c>
      <c r="T242" s="23" t="n"/>
      <c r="U242" s="22" t="n"/>
    </row>
    <row r="243">
      <c r="A243" s="21" t="n"/>
      <c r="B243" s="21" t="n"/>
      <c r="C243" s="21" t="n"/>
      <c r="D243" s="21" t="n"/>
      <c r="E243" s="21" t="n"/>
      <c r="F243" s="22" t="n"/>
      <c r="G243" s="23" t="n"/>
      <c r="H243" s="21" t="n"/>
      <c r="I243" s="21" t="n"/>
      <c r="J243" s="24">
        <f>IF($A243="","",IF($F243="","",$F243+IF($I243="",'Lists &amp; Settings'!$B$3,$I243)))</f>
        <v/>
      </c>
      <c r="K243" s="22" t="n"/>
      <c r="L243" s="25" t="n"/>
      <c r="M243" s="21" t="n"/>
      <c r="N243" s="21" t="n"/>
      <c r="O243" s="23" t="n"/>
      <c r="P243" s="21" t="n"/>
      <c r="Q243" s="21" t="n"/>
      <c r="R243" s="26">
        <f>IF($A243="","",IF($Q243="Yes","Canceled",IF($P243="Attended","Completed",IF($P243="No-Show","Follow-Up Needed",IF($K243&lt;&gt;"",IF($K243&lt;TODAY(),"Attendance Pending","Scheduled"),IF(AND($J243&lt;&gt;"",$J243&lt;TODAY()),"Overdue","Needs Scheduling"))))))</f>
        <v/>
      </c>
      <c r="S243" s="27">
        <f>IF($A243="","",IF(OR($R243="Completed",$R243="Canceled",$J243=""),"",$J243-TODAY()))</f>
        <v/>
      </c>
      <c r="T243" s="23" t="n"/>
      <c r="U243" s="22" t="n"/>
    </row>
    <row r="244">
      <c r="A244" s="21" t="n"/>
      <c r="B244" s="21" t="n"/>
      <c r="C244" s="21" t="n"/>
      <c r="D244" s="21" t="n"/>
      <c r="E244" s="21" t="n"/>
      <c r="F244" s="22" t="n"/>
      <c r="G244" s="23" t="n"/>
      <c r="H244" s="21" t="n"/>
      <c r="I244" s="21" t="n"/>
      <c r="J244" s="24">
        <f>IF($A244="","",IF($F244="","",$F244+IF($I244="",'Lists &amp; Settings'!$B$3,$I244)))</f>
        <v/>
      </c>
      <c r="K244" s="22" t="n"/>
      <c r="L244" s="25" t="n"/>
      <c r="M244" s="21" t="n"/>
      <c r="N244" s="21" t="n"/>
      <c r="O244" s="23" t="n"/>
      <c r="P244" s="21" t="n"/>
      <c r="Q244" s="21" t="n"/>
      <c r="R244" s="26">
        <f>IF($A244="","",IF($Q244="Yes","Canceled",IF($P244="Attended","Completed",IF($P244="No-Show","Follow-Up Needed",IF($K244&lt;&gt;"",IF($K244&lt;TODAY(),"Attendance Pending","Scheduled"),IF(AND($J244&lt;&gt;"",$J244&lt;TODAY()),"Overdue","Needs Scheduling"))))))</f>
        <v/>
      </c>
      <c r="S244" s="27">
        <f>IF($A244="","",IF(OR($R244="Completed",$R244="Canceled",$J244=""),"",$J244-TODAY()))</f>
        <v/>
      </c>
      <c r="T244" s="23" t="n"/>
      <c r="U244" s="22" t="n"/>
    </row>
    <row r="245">
      <c r="A245" s="21" t="n"/>
      <c r="B245" s="21" t="n"/>
      <c r="C245" s="21" t="n"/>
      <c r="D245" s="21" t="n"/>
      <c r="E245" s="21" t="n"/>
      <c r="F245" s="22" t="n"/>
      <c r="G245" s="23" t="n"/>
      <c r="H245" s="21" t="n"/>
      <c r="I245" s="21" t="n"/>
      <c r="J245" s="24">
        <f>IF($A245="","",IF($F245="","",$F245+IF($I245="",'Lists &amp; Settings'!$B$3,$I245)))</f>
        <v/>
      </c>
      <c r="K245" s="22" t="n"/>
      <c r="L245" s="25" t="n"/>
      <c r="M245" s="21" t="n"/>
      <c r="N245" s="21" t="n"/>
      <c r="O245" s="23" t="n"/>
      <c r="P245" s="21" t="n"/>
      <c r="Q245" s="21" t="n"/>
      <c r="R245" s="26">
        <f>IF($A245="","",IF($Q245="Yes","Canceled",IF($P245="Attended","Completed",IF($P245="No-Show","Follow-Up Needed",IF($K245&lt;&gt;"",IF($K245&lt;TODAY(),"Attendance Pending","Scheduled"),IF(AND($J245&lt;&gt;"",$J245&lt;TODAY()),"Overdue","Needs Scheduling"))))))</f>
        <v/>
      </c>
      <c r="S245" s="27">
        <f>IF($A245="","",IF(OR($R245="Completed",$R245="Canceled",$J245=""),"",$J245-TODAY()))</f>
        <v/>
      </c>
      <c r="T245" s="23" t="n"/>
      <c r="U245" s="22" t="n"/>
    </row>
    <row r="246">
      <c r="A246" s="21" t="n"/>
      <c r="B246" s="21" t="n"/>
      <c r="C246" s="21" t="n"/>
      <c r="D246" s="21" t="n"/>
      <c r="E246" s="21" t="n"/>
      <c r="F246" s="22" t="n"/>
      <c r="G246" s="23" t="n"/>
      <c r="H246" s="21" t="n"/>
      <c r="I246" s="21" t="n"/>
      <c r="J246" s="24">
        <f>IF($A246="","",IF($F246="","",$F246+IF($I246="",'Lists &amp; Settings'!$B$3,$I246)))</f>
        <v/>
      </c>
      <c r="K246" s="22" t="n"/>
      <c r="L246" s="25" t="n"/>
      <c r="M246" s="21" t="n"/>
      <c r="N246" s="21" t="n"/>
      <c r="O246" s="23" t="n"/>
      <c r="P246" s="21" t="n"/>
      <c r="Q246" s="21" t="n"/>
      <c r="R246" s="26">
        <f>IF($A246="","",IF($Q246="Yes","Canceled",IF($P246="Attended","Completed",IF($P246="No-Show","Follow-Up Needed",IF($K246&lt;&gt;"",IF($K246&lt;TODAY(),"Attendance Pending","Scheduled"),IF(AND($J246&lt;&gt;"",$J246&lt;TODAY()),"Overdue","Needs Scheduling"))))))</f>
        <v/>
      </c>
      <c r="S246" s="27">
        <f>IF($A246="","",IF(OR($R246="Completed",$R246="Canceled",$J246=""),"",$J246-TODAY()))</f>
        <v/>
      </c>
      <c r="T246" s="23" t="n"/>
      <c r="U246" s="22" t="n"/>
    </row>
    <row r="247">
      <c r="A247" s="21" t="n"/>
      <c r="B247" s="21" t="n"/>
      <c r="C247" s="21" t="n"/>
      <c r="D247" s="21" t="n"/>
      <c r="E247" s="21" t="n"/>
      <c r="F247" s="22" t="n"/>
      <c r="G247" s="23" t="n"/>
      <c r="H247" s="21" t="n"/>
      <c r="I247" s="21" t="n"/>
      <c r="J247" s="24">
        <f>IF($A247="","",IF($F247="","",$F247+IF($I247="",'Lists &amp; Settings'!$B$3,$I247)))</f>
        <v/>
      </c>
      <c r="K247" s="22" t="n"/>
      <c r="L247" s="25" t="n"/>
      <c r="M247" s="21" t="n"/>
      <c r="N247" s="21" t="n"/>
      <c r="O247" s="23" t="n"/>
      <c r="P247" s="21" t="n"/>
      <c r="Q247" s="21" t="n"/>
      <c r="R247" s="26">
        <f>IF($A247="","",IF($Q247="Yes","Canceled",IF($P247="Attended","Completed",IF($P247="No-Show","Follow-Up Needed",IF($K247&lt;&gt;"",IF($K247&lt;TODAY(),"Attendance Pending","Scheduled"),IF(AND($J247&lt;&gt;"",$J247&lt;TODAY()),"Overdue","Needs Scheduling"))))))</f>
        <v/>
      </c>
      <c r="S247" s="27">
        <f>IF($A247="","",IF(OR($R247="Completed",$R247="Canceled",$J247=""),"",$J247-TODAY()))</f>
        <v/>
      </c>
      <c r="T247" s="23" t="n"/>
      <c r="U247" s="22" t="n"/>
    </row>
    <row r="248">
      <c r="A248" s="21" t="n"/>
      <c r="B248" s="21" t="n"/>
      <c r="C248" s="21" t="n"/>
      <c r="D248" s="21" t="n"/>
      <c r="E248" s="21" t="n"/>
      <c r="F248" s="22" t="n"/>
      <c r="G248" s="23" t="n"/>
      <c r="H248" s="21" t="n"/>
      <c r="I248" s="21" t="n"/>
      <c r="J248" s="24">
        <f>IF($A248="","",IF($F248="","",$F248+IF($I248="",'Lists &amp; Settings'!$B$3,$I248)))</f>
        <v/>
      </c>
      <c r="K248" s="22" t="n"/>
      <c r="L248" s="25" t="n"/>
      <c r="M248" s="21" t="n"/>
      <c r="N248" s="21" t="n"/>
      <c r="O248" s="23" t="n"/>
      <c r="P248" s="21" t="n"/>
      <c r="Q248" s="21" t="n"/>
      <c r="R248" s="26">
        <f>IF($A248="","",IF($Q248="Yes","Canceled",IF($P248="Attended","Completed",IF($P248="No-Show","Follow-Up Needed",IF($K248&lt;&gt;"",IF($K248&lt;TODAY(),"Attendance Pending","Scheduled"),IF(AND($J248&lt;&gt;"",$J248&lt;TODAY()),"Overdue","Needs Scheduling"))))))</f>
        <v/>
      </c>
      <c r="S248" s="27">
        <f>IF($A248="","",IF(OR($R248="Completed",$R248="Canceled",$J248=""),"",$J248-TODAY()))</f>
        <v/>
      </c>
      <c r="T248" s="23" t="n"/>
      <c r="U248" s="22" t="n"/>
    </row>
    <row r="249">
      <c r="A249" s="21" t="n"/>
      <c r="B249" s="21" t="n"/>
      <c r="C249" s="21" t="n"/>
      <c r="D249" s="21" t="n"/>
      <c r="E249" s="21" t="n"/>
      <c r="F249" s="22" t="n"/>
      <c r="G249" s="23" t="n"/>
      <c r="H249" s="21" t="n"/>
      <c r="I249" s="21" t="n"/>
      <c r="J249" s="24">
        <f>IF($A249="","",IF($F249="","",$F249+IF($I249="",'Lists &amp; Settings'!$B$3,$I249)))</f>
        <v/>
      </c>
      <c r="K249" s="22" t="n"/>
      <c r="L249" s="25" t="n"/>
      <c r="M249" s="21" t="n"/>
      <c r="N249" s="21" t="n"/>
      <c r="O249" s="23" t="n"/>
      <c r="P249" s="21" t="n"/>
      <c r="Q249" s="21" t="n"/>
      <c r="R249" s="26">
        <f>IF($A249="","",IF($Q249="Yes","Canceled",IF($P249="Attended","Completed",IF($P249="No-Show","Follow-Up Needed",IF($K249&lt;&gt;"",IF($K249&lt;TODAY(),"Attendance Pending","Scheduled"),IF(AND($J249&lt;&gt;"",$J249&lt;TODAY()),"Overdue","Needs Scheduling"))))))</f>
        <v/>
      </c>
      <c r="S249" s="27">
        <f>IF($A249="","",IF(OR($R249="Completed",$R249="Canceled",$J249=""),"",$J249-TODAY()))</f>
        <v/>
      </c>
      <c r="T249" s="23" t="n"/>
      <c r="U249" s="22" t="n"/>
    </row>
    <row r="250">
      <c r="A250" s="21" t="n"/>
      <c r="B250" s="21" t="n"/>
      <c r="C250" s="21" t="n"/>
      <c r="D250" s="21" t="n"/>
      <c r="E250" s="21" t="n"/>
      <c r="F250" s="22" t="n"/>
      <c r="G250" s="23" t="n"/>
      <c r="H250" s="21" t="n"/>
      <c r="I250" s="21" t="n"/>
      <c r="J250" s="24">
        <f>IF($A250="","",IF($F250="","",$F250+IF($I250="",'Lists &amp; Settings'!$B$3,$I250)))</f>
        <v/>
      </c>
      <c r="K250" s="22" t="n"/>
      <c r="L250" s="25" t="n"/>
      <c r="M250" s="21" t="n"/>
      <c r="N250" s="21" t="n"/>
      <c r="O250" s="23" t="n"/>
      <c r="P250" s="21" t="n"/>
      <c r="Q250" s="21" t="n"/>
      <c r="R250" s="26">
        <f>IF($A250="","",IF($Q250="Yes","Canceled",IF($P250="Attended","Completed",IF($P250="No-Show","Follow-Up Needed",IF($K250&lt;&gt;"",IF($K250&lt;TODAY(),"Attendance Pending","Scheduled"),IF(AND($J250&lt;&gt;"",$J250&lt;TODAY()),"Overdue","Needs Scheduling"))))))</f>
        <v/>
      </c>
      <c r="S250" s="27">
        <f>IF($A250="","",IF(OR($R250="Completed",$R250="Canceled",$J250=""),"",$J250-TODAY()))</f>
        <v/>
      </c>
      <c r="T250" s="23" t="n"/>
      <c r="U250" s="22" t="n"/>
    </row>
    <row r="251">
      <c r="A251" s="21" t="n"/>
      <c r="B251" s="21" t="n"/>
      <c r="C251" s="21" t="n"/>
      <c r="D251" s="21" t="n"/>
      <c r="E251" s="21" t="n"/>
      <c r="F251" s="22" t="n"/>
      <c r="G251" s="23" t="n"/>
      <c r="H251" s="21" t="n"/>
      <c r="I251" s="21" t="n"/>
      <c r="J251" s="24">
        <f>IF($A251="","",IF($F251="","",$F251+IF($I251="",'Lists &amp; Settings'!$B$3,$I251)))</f>
        <v/>
      </c>
      <c r="K251" s="22" t="n"/>
      <c r="L251" s="25" t="n"/>
      <c r="M251" s="21" t="n"/>
      <c r="N251" s="21" t="n"/>
      <c r="O251" s="23" t="n"/>
      <c r="P251" s="21" t="n"/>
      <c r="Q251" s="21" t="n"/>
      <c r="R251" s="26">
        <f>IF($A251="","",IF($Q251="Yes","Canceled",IF($P251="Attended","Completed",IF($P251="No-Show","Follow-Up Needed",IF($K251&lt;&gt;"",IF($K251&lt;TODAY(),"Attendance Pending","Scheduled"),IF(AND($J251&lt;&gt;"",$J251&lt;TODAY()),"Overdue","Needs Scheduling"))))))</f>
        <v/>
      </c>
      <c r="S251" s="27">
        <f>IF($A251="","",IF(OR($R251="Completed",$R251="Canceled",$J251=""),"",$J251-TODAY()))</f>
        <v/>
      </c>
      <c r="T251" s="23" t="n"/>
      <c r="U251" s="22" t="n"/>
    </row>
    <row r="252">
      <c r="A252" s="21" t="n"/>
      <c r="B252" s="21" t="n"/>
      <c r="C252" s="21" t="n"/>
      <c r="D252" s="21" t="n"/>
      <c r="E252" s="21" t="n"/>
      <c r="F252" s="22" t="n"/>
      <c r="G252" s="23" t="n"/>
      <c r="H252" s="21" t="n"/>
      <c r="I252" s="21" t="n"/>
      <c r="J252" s="24">
        <f>IF($A252="","",IF($F252="","",$F252+IF($I252="",'Lists &amp; Settings'!$B$3,$I252)))</f>
        <v/>
      </c>
      <c r="K252" s="22" t="n"/>
      <c r="L252" s="25" t="n"/>
      <c r="M252" s="21" t="n"/>
      <c r="N252" s="21" t="n"/>
      <c r="O252" s="23" t="n"/>
      <c r="P252" s="21" t="n"/>
      <c r="Q252" s="21" t="n"/>
      <c r="R252" s="26">
        <f>IF($A252="","",IF($Q252="Yes","Canceled",IF($P252="Attended","Completed",IF($P252="No-Show","Follow-Up Needed",IF($K252&lt;&gt;"",IF($K252&lt;TODAY(),"Attendance Pending","Scheduled"),IF(AND($J252&lt;&gt;"",$J252&lt;TODAY()),"Overdue","Needs Scheduling"))))))</f>
        <v/>
      </c>
      <c r="S252" s="27">
        <f>IF($A252="","",IF(OR($R252="Completed",$R252="Canceled",$J252=""),"",$J252-TODAY()))</f>
        <v/>
      </c>
      <c r="T252" s="23" t="n"/>
      <c r="U252" s="22" t="n"/>
    </row>
    <row r="253">
      <c r="A253" s="21" t="n"/>
      <c r="B253" s="21" t="n"/>
      <c r="C253" s="21" t="n"/>
      <c r="D253" s="21" t="n"/>
      <c r="E253" s="21" t="n"/>
      <c r="F253" s="22" t="n"/>
      <c r="G253" s="23" t="n"/>
      <c r="H253" s="21" t="n"/>
      <c r="I253" s="21" t="n"/>
      <c r="J253" s="24">
        <f>IF($A253="","",IF($F253="","",$F253+IF($I253="",'Lists &amp; Settings'!$B$3,$I253)))</f>
        <v/>
      </c>
      <c r="K253" s="22" t="n"/>
      <c r="L253" s="25" t="n"/>
      <c r="M253" s="21" t="n"/>
      <c r="N253" s="21" t="n"/>
      <c r="O253" s="23" t="n"/>
      <c r="P253" s="21" t="n"/>
      <c r="Q253" s="21" t="n"/>
      <c r="R253" s="26">
        <f>IF($A253="","",IF($Q253="Yes","Canceled",IF($P253="Attended","Completed",IF($P253="No-Show","Follow-Up Needed",IF($K253&lt;&gt;"",IF($K253&lt;TODAY(),"Attendance Pending","Scheduled"),IF(AND($J253&lt;&gt;"",$J253&lt;TODAY()),"Overdue","Needs Scheduling"))))))</f>
        <v/>
      </c>
      <c r="S253" s="27">
        <f>IF($A253="","",IF(OR($R253="Completed",$R253="Canceled",$J253=""),"",$J253-TODAY()))</f>
        <v/>
      </c>
      <c r="T253" s="23" t="n"/>
      <c r="U253" s="22" t="n"/>
    </row>
    <row r="254">
      <c r="A254" s="21" t="n"/>
      <c r="B254" s="21" t="n"/>
      <c r="C254" s="21" t="n"/>
      <c r="D254" s="21" t="n"/>
      <c r="E254" s="21" t="n"/>
      <c r="F254" s="22" t="n"/>
      <c r="G254" s="23" t="n"/>
      <c r="H254" s="21" t="n"/>
      <c r="I254" s="21" t="n"/>
      <c r="J254" s="24">
        <f>IF($A254="","",IF($F254="","",$F254+IF($I254="",'Lists &amp; Settings'!$B$3,$I254)))</f>
        <v/>
      </c>
      <c r="K254" s="22" t="n"/>
      <c r="L254" s="25" t="n"/>
      <c r="M254" s="21" t="n"/>
      <c r="N254" s="21" t="n"/>
      <c r="O254" s="23" t="n"/>
      <c r="P254" s="21" t="n"/>
      <c r="Q254" s="21" t="n"/>
      <c r="R254" s="26">
        <f>IF($A254="","",IF($Q254="Yes","Canceled",IF($P254="Attended","Completed",IF($P254="No-Show","Follow-Up Needed",IF($K254&lt;&gt;"",IF($K254&lt;TODAY(),"Attendance Pending","Scheduled"),IF(AND($J254&lt;&gt;"",$J254&lt;TODAY()),"Overdue","Needs Scheduling"))))))</f>
        <v/>
      </c>
      <c r="S254" s="27">
        <f>IF($A254="","",IF(OR($R254="Completed",$R254="Canceled",$J254=""),"",$J254-TODAY()))</f>
        <v/>
      </c>
      <c r="T254" s="23" t="n"/>
      <c r="U254" s="22" t="n"/>
    </row>
    <row r="255">
      <c r="A255" s="21" t="n"/>
      <c r="B255" s="21" t="n"/>
      <c r="C255" s="21" t="n"/>
      <c r="D255" s="21" t="n"/>
      <c r="E255" s="21" t="n"/>
      <c r="F255" s="22" t="n"/>
      <c r="G255" s="23" t="n"/>
      <c r="H255" s="21" t="n"/>
      <c r="I255" s="21" t="n"/>
      <c r="J255" s="24">
        <f>IF($A255="","",IF($F255="","",$F255+IF($I255="",'Lists &amp; Settings'!$B$3,$I255)))</f>
        <v/>
      </c>
      <c r="K255" s="22" t="n"/>
      <c r="L255" s="25" t="n"/>
      <c r="M255" s="21" t="n"/>
      <c r="N255" s="21" t="n"/>
      <c r="O255" s="23" t="n"/>
      <c r="P255" s="21" t="n"/>
      <c r="Q255" s="21" t="n"/>
      <c r="R255" s="26">
        <f>IF($A255="","",IF($Q255="Yes","Canceled",IF($P255="Attended","Completed",IF($P255="No-Show","Follow-Up Needed",IF($K255&lt;&gt;"",IF($K255&lt;TODAY(),"Attendance Pending","Scheduled"),IF(AND($J255&lt;&gt;"",$J255&lt;TODAY()),"Overdue","Needs Scheduling"))))))</f>
        <v/>
      </c>
      <c r="S255" s="27">
        <f>IF($A255="","",IF(OR($R255="Completed",$R255="Canceled",$J255=""),"",$J255-TODAY()))</f>
        <v/>
      </c>
      <c r="T255" s="23" t="n"/>
      <c r="U255" s="22" t="n"/>
    </row>
    <row r="256">
      <c r="A256" s="21" t="n"/>
      <c r="B256" s="21" t="n"/>
      <c r="C256" s="21" t="n"/>
      <c r="D256" s="21" t="n"/>
      <c r="E256" s="21" t="n"/>
      <c r="F256" s="22" t="n"/>
      <c r="G256" s="23" t="n"/>
      <c r="H256" s="21" t="n"/>
      <c r="I256" s="21" t="n"/>
      <c r="J256" s="24">
        <f>IF($A256="","",IF($F256="","",$F256+IF($I256="",'Lists &amp; Settings'!$B$3,$I256)))</f>
        <v/>
      </c>
      <c r="K256" s="22" t="n"/>
      <c r="L256" s="25" t="n"/>
      <c r="M256" s="21" t="n"/>
      <c r="N256" s="21" t="n"/>
      <c r="O256" s="23" t="n"/>
      <c r="P256" s="21" t="n"/>
      <c r="Q256" s="21" t="n"/>
      <c r="R256" s="26">
        <f>IF($A256="","",IF($Q256="Yes","Canceled",IF($P256="Attended","Completed",IF($P256="No-Show","Follow-Up Needed",IF($K256&lt;&gt;"",IF($K256&lt;TODAY(),"Attendance Pending","Scheduled"),IF(AND($J256&lt;&gt;"",$J256&lt;TODAY()),"Overdue","Needs Scheduling"))))))</f>
        <v/>
      </c>
      <c r="S256" s="27">
        <f>IF($A256="","",IF(OR($R256="Completed",$R256="Canceled",$J256=""),"",$J256-TODAY()))</f>
        <v/>
      </c>
      <c r="T256" s="23" t="n"/>
      <c r="U256" s="22" t="n"/>
    </row>
    <row r="257">
      <c r="A257" s="21" t="n"/>
      <c r="B257" s="21" t="n"/>
      <c r="C257" s="21" t="n"/>
      <c r="D257" s="21" t="n"/>
      <c r="E257" s="21" t="n"/>
      <c r="F257" s="22" t="n"/>
      <c r="G257" s="23" t="n"/>
      <c r="H257" s="21" t="n"/>
      <c r="I257" s="21" t="n"/>
      <c r="J257" s="24">
        <f>IF($A257="","",IF($F257="","",$F257+IF($I257="",'Lists &amp; Settings'!$B$3,$I257)))</f>
        <v/>
      </c>
      <c r="K257" s="22" t="n"/>
      <c r="L257" s="25" t="n"/>
      <c r="M257" s="21" t="n"/>
      <c r="N257" s="21" t="n"/>
      <c r="O257" s="23" t="n"/>
      <c r="P257" s="21" t="n"/>
      <c r="Q257" s="21" t="n"/>
      <c r="R257" s="26">
        <f>IF($A257="","",IF($Q257="Yes","Canceled",IF($P257="Attended","Completed",IF($P257="No-Show","Follow-Up Needed",IF($K257&lt;&gt;"",IF($K257&lt;TODAY(),"Attendance Pending","Scheduled"),IF(AND($J257&lt;&gt;"",$J257&lt;TODAY()),"Overdue","Needs Scheduling"))))))</f>
        <v/>
      </c>
      <c r="S257" s="27">
        <f>IF($A257="","",IF(OR($R257="Completed",$R257="Canceled",$J257=""),"",$J257-TODAY()))</f>
        <v/>
      </c>
      <c r="T257" s="23" t="n"/>
      <c r="U257" s="22" t="n"/>
    </row>
    <row r="258">
      <c r="A258" s="21" t="n"/>
      <c r="B258" s="21" t="n"/>
      <c r="C258" s="21" t="n"/>
      <c r="D258" s="21" t="n"/>
      <c r="E258" s="21" t="n"/>
      <c r="F258" s="22" t="n"/>
      <c r="G258" s="23" t="n"/>
      <c r="H258" s="21" t="n"/>
      <c r="I258" s="21" t="n"/>
      <c r="J258" s="24">
        <f>IF($A258="","",IF($F258="","",$F258+IF($I258="",'Lists &amp; Settings'!$B$3,$I258)))</f>
        <v/>
      </c>
      <c r="K258" s="22" t="n"/>
      <c r="L258" s="25" t="n"/>
      <c r="M258" s="21" t="n"/>
      <c r="N258" s="21" t="n"/>
      <c r="O258" s="23" t="n"/>
      <c r="P258" s="21" t="n"/>
      <c r="Q258" s="21" t="n"/>
      <c r="R258" s="26">
        <f>IF($A258="","",IF($Q258="Yes","Canceled",IF($P258="Attended","Completed",IF($P258="No-Show","Follow-Up Needed",IF($K258&lt;&gt;"",IF($K258&lt;TODAY(),"Attendance Pending","Scheduled"),IF(AND($J258&lt;&gt;"",$J258&lt;TODAY()),"Overdue","Needs Scheduling"))))))</f>
        <v/>
      </c>
      <c r="S258" s="27">
        <f>IF($A258="","",IF(OR($R258="Completed",$R258="Canceled",$J258=""),"",$J258-TODAY()))</f>
        <v/>
      </c>
      <c r="T258" s="23" t="n"/>
      <c r="U258" s="22" t="n"/>
    </row>
    <row r="259">
      <c r="A259" s="21" t="n"/>
      <c r="B259" s="21" t="n"/>
      <c r="C259" s="21" t="n"/>
      <c r="D259" s="21" t="n"/>
      <c r="E259" s="21" t="n"/>
      <c r="F259" s="22" t="n"/>
      <c r="G259" s="23" t="n"/>
      <c r="H259" s="21" t="n"/>
      <c r="I259" s="21" t="n"/>
      <c r="J259" s="24">
        <f>IF($A259="","",IF($F259="","",$F259+IF($I259="",'Lists &amp; Settings'!$B$3,$I259)))</f>
        <v/>
      </c>
      <c r="K259" s="22" t="n"/>
      <c r="L259" s="25" t="n"/>
      <c r="M259" s="21" t="n"/>
      <c r="N259" s="21" t="n"/>
      <c r="O259" s="23" t="n"/>
      <c r="P259" s="21" t="n"/>
      <c r="Q259" s="21" t="n"/>
      <c r="R259" s="26">
        <f>IF($A259="","",IF($Q259="Yes","Canceled",IF($P259="Attended","Completed",IF($P259="No-Show","Follow-Up Needed",IF($K259&lt;&gt;"",IF($K259&lt;TODAY(),"Attendance Pending","Scheduled"),IF(AND($J259&lt;&gt;"",$J259&lt;TODAY()),"Overdue","Needs Scheduling"))))))</f>
        <v/>
      </c>
      <c r="S259" s="27">
        <f>IF($A259="","",IF(OR($R259="Completed",$R259="Canceled",$J259=""),"",$J259-TODAY()))</f>
        <v/>
      </c>
      <c r="T259" s="23" t="n"/>
      <c r="U259" s="22" t="n"/>
    </row>
    <row r="260">
      <c r="A260" s="21" t="n"/>
      <c r="B260" s="21" t="n"/>
      <c r="C260" s="21" t="n"/>
      <c r="D260" s="21" t="n"/>
      <c r="E260" s="21" t="n"/>
      <c r="F260" s="22" t="n"/>
      <c r="G260" s="23" t="n"/>
      <c r="H260" s="21" t="n"/>
      <c r="I260" s="21" t="n"/>
      <c r="J260" s="24">
        <f>IF($A260="","",IF($F260="","",$F260+IF($I260="",'Lists &amp; Settings'!$B$3,$I260)))</f>
        <v/>
      </c>
      <c r="K260" s="22" t="n"/>
      <c r="L260" s="25" t="n"/>
      <c r="M260" s="21" t="n"/>
      <c r="N260" s="21" t="n"/>
      <c r="O260" s="23" t="n"/>
      <c r="P260" s="21" t="n"/>
      <c r="Q260" s="21" t="n"/>
      <c r="R260" s="26">
        <f>IF($A260="","",IF($Q260="Yes","Canceled",IF($P260="Attended","Completed",IF($P260="No-Show","Follow-Up Needed",IF($K260&lt;&gt;"",IF($K260&lt;TODAY(),"Attendance Pending","Scheduled"),IF(AND($J260&lt;&gt;"",$J260&lt;TODAY()),"Overdue","Needs Scheduling"))))))</f>
        <v/>
      </c>
      <c r="S260" s="27">
        <f>IF($A260="","",IF(OR($R260="Completed",$R260="Canceled",$J260=""),"",$J260-TODAY()))</f>
        <v/>
      </c>
      <c r="T260" s="23" t="n"/>
      <c r="U260" s="22" t="n"/>
    </row>
    <row r="261">
      <c r="A261" s="21" t="n"/>
      <c r="B261" s="21" t="n"/>
      <c r="C261" s="21" t="n"/>
      <c r="D261" s="21" t="n"/>
      <c r="E261" s="21" t="n"/>
      <c r="F261" s="22" t="n"/>
      <c r="G261" s="23" t="n"/>
      <c r="H261" s="21" t="n"/>
      <c r="I261" s="21" t="n"/>
      <c r="J261" s="24">
        <f>IF($A261="","",IF($F261="","",$F261+IF($I261="",'Lists &amp; Settings'!$B$3,$I261)))</f>
        <v/>
      </c>
      <c r="K261" s="22" t="n"/>
      <c r="L261" s="25" t="n"/>
      <c r="M261" s="21" t="n"/>
      <c r="N261" s="21" t="n"/>
      <c r="O261" s="23" t="n"/>
      <c r="P261" s="21" t="n"/>
      <c r="Q261" s="21" t="n"/>
      <c r="R261" s="26">
        <f>IF($A261="","",IF($Q261="Yes","Canceled",IF($P261="Attended","Completed",IF($P261="No-Show","Follow-Up Needed",IF($K261&lt;&gt;"",IF($K261&lt;TODAY(),"Attendance Pending","Scheduled"),IF(AND($J261&lt;&gt;"",$J261&lt;TODAY()),"Overdue","Needs Scheduling"))))))</f>
        <v/>
      </c>
      <c r="S261" s="27">
        <f>IF($A261="","",IF(OR($R261="Completed",$R261="Canceled",$J261=""),"",$J261-TODAY()))</f>
        <v/>
      </c>
      <c r="T261" s="23" t="n"/>
      <c r="U261" s="22" t="n"/>
    </row>
    <row r="262">
      <c r="A262" s="21" t="n"/>
      <c r="B262" s="21" t="n"/>
      <c r="C262" s="21" t="n"/>
      <c r="D262" s="21" t="n"/>
      <c r="E262" s="21" t="n"/>
      <c r="F262" s="22" t="n"/>
      <c r="G262" s="23" t="n"/>
      <c r="H262" s="21" t="n"/>
      <c r="I262" s="21" t="n"/>
      <c r="J262" s="24">
        <f>IF($A262="","",IF($F262="","",$F262+IF($I262="",'Lists &amp; Settings'!$B$3,$I262)))</f>
        <v/>
      </c>
      <c r="K262" s="22" t="n"/>
      <c r="L262" s="25" t="n"/>
      <c r="M262" s="21" t="n"/>
      <c r="N262" s="21" t="n"/>
      <c r="O262" s="23" t="n"/>
      <c r="P262" s="21" t="n"/>
      <c r="Q262" s="21" t="n"/>
      <c r="R262" s="26">
        <f>IF($A262="","",IF($Q262="Yes","Canceled",IF($P262="Attended","Completed",IF($P262="No-Show","Follow-Up Needed",IF($K262&lt;&gt;"",IF($K262&lt;TODAY(),"Attendance Pending","Scheduled"),IF(AND($J262&lt;&gt;"",$J262&lt;TODAY()),"Overdue","Needs Scheduling"))))))</f>
        <v/>
      </c>
      <c r="S262" s="27">
        <f>IF($A262="","",IF(OR($R262="Completed",$R262="Canceled",$J262=""),"",$J262-TODAY()))</f>
        <v/>
      </c>
      <c r="T262" s="23" t="n"/>
      <c r="U262" s="22" t="n"/>
    </row>
    <row r="263">
      <c r="A263" s="21" t="n"/>
      <c r="B263" s="21" t="n"/>
      <c r="C263" s="21" t="n"/>
      <c r="D263" s="21" t="n"/>
      <c r="E263" s="21" t="n"/>
      <c r="F263" s="22" t="n"/>
      <c r="G263" s="23" t="n"/>
      <c r="H263" s="21" t="n"/>
      <c r="I263" s="21" t="n"/>
      <c r="J263" s="24">
        <f>IF($A263="","",IF($F263="","",$F263+IF($I263="",'Lists &amp; Settings'!$B$3,$I263)))</f>
        <v/>
      </c>
      <c r="K263" s="22" t="n"/>
      <c r="L263" s="25" t="n"/>
      <c r="M263" s="21" t="n"/>
      <c r="N263" s="21" t="n"/>
      <c r="O263" s="23" t="n"/>
      <c r="P263" s="21" t="n"/>
      <c r="Q263" s="21" t="n"/>
      <c r="R263" s="26">
        <f>IF($A263="","",IF($Q263="Yes","Canceled",IF($P263="Attended","Completed",IF($P263="No-Show","Follow-Up Needed",IF($K263&lt;&gt;"",IF($K263&lt;TODAY(),"Attendance Pending","Scheduled"),IF(AND($J263&lt;&gt;"",$J263&lt;TODAY()),"Overdue","Needs Scheduling"))))))</f>
        <v/>
      </c>
      <c r="S263" s="27">
        <f>IF($A263="","",IF(OR($R263="Completed",$R263="Canceled",$J263=""),"",$J263-TODAY()))</f>
        <v/>
      </c>
      <c r="T263" s="23" t="n"/>
      <c r="U263" s="22" t="n"/>
    </row>
    <row r="264">
      <c r="A264" s="21" t="n"/>
      <c r="B264" s="21" t="n"/>
      <c r="C264" s="21" t="n"/>
      <c r="D264" s="21" t="n"/>
      <c r="E264" s="21" t="n"/>
      <c r="F264" s="22" t="n"/>
      <c r="G264" s="23" t="n"/>
      <c r="H264" s="21" t="n"/>
      <c r="I264" s="21" t="n"/>
      <c r="J264" s="24">
        <f>IF($A264="","",IF($F264="","",$F264+IF($I264="",'Lists &amp; Settings'!$B$3,$I264)))</f>
        <v/>
      </c>
      <c r="K264" s="22" t="n"/>
      <c r="L264" s="25" t="n"/>
      <c r="M264" s="21" t="n"/>
      <c r="N264" s="21" t="n"/>
      <c r="O264" s="23" t="n"/>
      <c r="P264" s="21" t="n"/>
      <c r="Q264" s="21" t="n"/>
      <c r="R264" s="26">
        <f>IF($A264="","",IF($Q264="Yes","Canceled",IF($P264="Attended","Completed",IF($P264="No-Show","Follow-Up Needed",IF($K264&lt;&gt;"",IF($K264&lt;TODAY(),"Attendance Pending","Scheduled"),IF(AND($J264&lt;&gt;"",$J264&lt;TODAY()),"Overdue","Needs Scheduling"))))))</f>
        <v/>
      </c>
      <c r="S264" s="27">
        <f>IF($A264="","",IF(OR($R264="Completed",$R264="Canceled",$J264=""),"",$J264-TODAY()))</f>
        <v/>
      </c>
      <c r="T264" s="23" t="n"/>
      <c r="U264" s="22" t="n"/>
    </row>
    <row r="265">
      <c r="A265" s="21" t="n"/>
      <c r="B265" s="21" t="n"/>
      <c r="C265" s="21" t="n"/>
      <c r="D265" s="21" t="n"/>
      <c r="E265" s="21" t="n"/>
      <c r="F265" s="22" t="n"/>
      <c r="G265" s="23" t="n"/>
      <c r="H265" s="21" t="n"/>
      <c r="I265" s="21" t="n"/>
      <c r="J265" s="24">
        <f>IF($A265="","",IF($F265="","",$F265+IF($I265="",'Lists &amp; Settings'!$B$3,$I265)))</f>
        <v/>
      </c>
      <c r="K265" s="22" t="n"/>
      <c r="L265" s="25" t="n"/>
      <c r="M265" s="21" t="n"/>
      <c r="N265" s="21" t="n"/>
      <c r="O265" s="23" t="n"/>
      <c r="P265" s="21" t="n"/>
      <c r="Q265" s="21" t="n"/>
      <c r="R265" s="26">
        <f>IF($A265="","",IF($Q265="Yes","Canceled",IF($P265="Attended","Completed",IF($P265="No-Show","Follow-Up Needed",IF($K265&lt;&gt;"",IF($K265&lt;TODAY(),"Attendance Pending","Scheduled"),IF(AND($J265&lt;&gt;"",$J265&lt;TODAY()),"Overdue","Needs Scheduling"))))))</f>
        <v/>
      </c>
      <c r="S265" s="27">
        <f>IF($A265="","",IF(OR($R265="Completed",$R265="Canceled",$J265=""),"",$J265-TODAY()))</f>
        <v/>
      </c>
      <c r="T265" s="23" t="n"/>
      <c r="U265" s="22" t="n"/>
    </row>
    <row r="266">
      <c r="A266" s="21" t="n"/>
      <c r="B266" s="21" t="n"/>
      <c r="C266" s="21" t="n"/>
      <c r="D266" s="21" t="n"/>
      <c r="E266" s="21" t="n"/>
      <c r="F266" s="22" t="n"/>
      <c r="G266" s="23" t="n"/>
      <c r="H266" s="21" t="n"/>
      <c r="I266" s="21" t="n"/>
      <c r="J266" s="24">
        <f>IF($A266="","",IF($F266="","",$F266+IF($I266="",'Lists &amp; Settings'!$B$3,$I266)))</f>
        <v/>
      </c>
      <c r="K266" s="22" t="n"/>
      <c r="L266" s="25" t="n"/>
      <c r="M266" s="21" t="n"/>
      <c r="N266" s="21" t="n"/>
      <c r="O266" s="23" t="n"/>
      <c r="P266" s="21" t="n"/>
      <c r="Q266" s="21" t="n"/>
      <c r="R266" s="26">
        <f>IF($A266="","",IF($Q266="Yes","Canceled",IF($P266="Attended","Completed",IF($P266="No-Show","Follow-Up Needed",IF($K266&lt;&gt;"",IF($K266&lt;TODAY(),"Attendance Pending","Scheduled"),IF(AND($J266&lt;&gt;"",$J266&lt;TODAY()),"Overdue","Needs Scheduling"))))))</f>
        <v/>
      </c>
      <c r="S266" s="27">
        <f>IF($A266="","",IF(OR($R266="Completed",$R266="Canceled",$J266=""),"",$J266-TODAY()))</f>
        <v/>
      </c>
      <c r="T266" s="23" t="n"/>
      <c r="U266" s="22" t="n"/>
    </row>
    <row r="267">
      <c r="A267" s="21" t="n"/>
      <c r="B267" s="21" t="n"/>
      <c r="C267" s="21" t="n"/>
      <c r="D267" s="21" t="n"/>
      <c r="E267" s="21" t="n"/>
      <c r="F267" s="22" t="n"/>
      <c r="G267" s="23" t="n"/>
      <c r="H267" s="21" t="n"/>
      <c r="I267" s="21" t="n"/>
      <c r="J267" s="24">
        <f>IF($A267="","",IF($F267="","",$F267+IF($I267="",'Lists &amp; Settings'!$B$3,$I267)))</f>
        <v/>
      </c>
      <c r="K267" s="22" t="n"/>
      <c r="L267" s="25" t="n"/>
      <c r="M267" s="21" t="n"/>
      <c r="N267" s="21" t="n"/>
      <c r="O267" s="23" t="n"/>
      <c r="P267" s="21" t="n"/>
      <c r="Q267" s="21" t="n"/>
      <c r="R267" s="26">
        <f>IF($A267="","",IF($Q267="Yes","Canceled",IF($P267="Attended","Completed",IF($P267="No-Show","Follow-Up Needed",IF($K267&lt;&gt;"",IF($K267&lt;TODAY(),"Attendance Pending","Scheduled"),IF(AND($J267&lt;&gt;"",$J267&lt;TODAY()),"Overdue","Needs Scheduling"))))))</f>
        <v/>
      </c>
      <c r="S267" s="27">
        <f>IF($A267="","",IF(OR($R267="Completed",$R267="Canceled",$J267=""),"",$J267-TODAY()))</f>
        <v/>
      </c>
      <c r="T267" s="23" t="n"/>
      <c r="U267" s="22" t="n"/>
    </row>
    <row r="268">
      <c r="A268" s="21" t="n"/>
      <c r="B268" s="21" t="n"/>
      <c r="C268" s="21" t="n"/>
      <c r="D268" s="21" t="n"/>
      <c r="E268" s="21" t="n"/>
      <c r="F268" s="22" t="n"/>
      <c r="G268" s="23" t="n"/>
      <c r="H268" s="21" t="n"/>
      <c r="I268" s="21" t="n"/>
      <c r="J268" s="24">
        <f>IF($A268="","",IF($F268="","",$F268+IF($I268="",'Lists &amp; Settings'!$B$3,$I268)))</f>
        <v/>
      </c>
      <c r="K268" s="22" t="n"/>
      <c r="L268" s="25" t="n"/>
      <c r="M268" s="21" t="n"/>
      <c r="N268" s="21" t="n"/>
      <c r="O268" s="23" t="n"/>
      <c r="P268" s="21" t="n"/>
      <c r="Q268" s="21" t="n"/>
      <c r="R268" s="26">
        <f>IF($A268="","",IF($Q268="Yes","Canceled",IF($P268="Attended","Completed",IF($P268="No-Show","Follow-Up Needed",IF($K268&lt;&gt;"",IF($K268&lt;TODAY(),"Attendance Pending","Scheduled"),IF(AND($J268&lt;&gt;"",$J268&lt;TODAY()),"Overdue","Needs Scheduling"))))))</f>
        <v/>
      </c>
      <c r="S268" s="27">
        <f>IF($A268="","",IF(OR($R268="Completed",$R268="Canceled",$J268=""),"",$J268-TODAY()))</f>
        <v/>
      </c>
      <c r="T268" s="23" t="n"/>
      <c r="U268" s="22" t="n"/>
    </row>
    <row r="269">
      <c r="A269" s="21" t="n"/>
      <c r="B269" s="21" t="n"/>
      <c r="C269" s="21" t="n"/>
      <c r="D269" s="21" t="n"/>
      <c r="E269" s="21" t="n"/>
      <c r="F269" s="22" t="n"/>
      <c r="G269" s="23" t="n"/>
      <c r="H269" s="21" t="n"/>
      <c r="I269" s="21" t="n"/>
      <c r="J269" s="24">
        <f>IF($A269="","",IF($F269="","",$F269+IF($I269="",'Lists &amp; Settings'!$B$3,$I269)))</f>
        <v/>
      </c>
      <c r="K269" s="22" t="n"/>
      <c r="L269" s="25" t="n"/>
      <c r="M269" s="21" t="n"/>
      <c r="N269" s="21" t="n"/>
      <c r="O269" s="23" t="n"/>
      <c r="P269" s="21" t="n"/>
      <c r="Q269" s="21" t="n"/>
      <c r="R269" s="26">
        <f>IF($A269="","",IF($Q269="Yes","Canceled",IF($P269="Attended","Completed",IF($P269="No-Show","Follow-Up Needed",IF($K269&lt;&gt;"",IF($K269&lt;TODAY(),"Attendance Pending","Scheduled"),IF(AND($J269&lt;&gt;"",$J269&lt;TODAY()),"Overdue","Needs Scheduling"))))))</f>
        <v/>
      </c>
      <c r="S269" s="27">
        <f>IF($A269="","",IF(OR($R269="Completed",$R269="Canceled",$J269=""),"",$J269-TODAY()))</f>
        <v/>
      </c>
      <c r="T269" s="23" t="n"/>
      <c r="U269" s="22" t="n"/>
    </row>
    <row r="270">
      <c r="A270" s="21" t="n"/>
      <c r="B270" s="21" t="n"/>
      <c r="C270" s="21" t="n"/>
      <c r="D270" s="21" t="n"/>
      <c r="E270" s="21" t="n"/>
      <c r="F270" s="22" t="n"/>
      <c r="G270" s="23" t="n"/>
      <c r="H270" s="21" t="n"/>
      <c r="I270" s="21" t="n"/>
      <c r="J270" s="24">
        <f>IF($A270="","",IF($F270="","",$F270+IF($I270="",'Lists &amp; Settings'!$B$3,$I270)))</f>
        <v/>
      </c>
      <c r="K270" s="22" t="n"/>
      <c r="L270" s="25" t="n"/>
      <c r="M270" s="21" t="n"/>
      <c r="N270" s="21" t="n"/>
      <c r="O270" s="23" t="n"/>
      <c r="P270" s="21" t="n"/>
      <c r="Q270" s="21" t="n"/>
      <c r="R270" s="26">
        <f>IF($A270="","",IF($Q270="Yes","Canceled",IF($P270="Attended","Completed",IF($P270="No-Show","Follow-Up Needed",IF($K270&lt;&gt;"",IF($K270&lt;TODAY(),"Attendance Pending","Scheduled"),IF(AND($J270&lt;&gt;"",$J270&lt;TODAY()),"Overdue","Needs Scheduling"))))))</f>
        <v/>
      </c>
      <c r="S270" s="27">
        <f>IF($A270="","",IF(OR($R270="Completed",$R270="Canceled",$J270=""),"",$J270-TODAY()))</f>
        <v/>
      </c>
      <c r="T270" s="23" t="n"/>
      <c r="U270" s="22" t="n"/>
    </row>
    <row r="271">
      <c r="A271" s="21" t="n"/>
      <c r="B271" s="21" t="n"/>
      <c r="C271" s="21" t="n"/>
      <c r="D271" s="21" t="n"/>
      <c r="E271" s="21" t="n"/>
      <c r="F271" s="22" t="n"/>
      <c r="G271" s="23" t="n"/>
      <c r="H271" s="21" t="n"/>
      <c r="I271" s="21" t="n"/>
      <c r="J271" s="24">
        <f>IF($A271="","",IF($F271="","",$F271+IF($I271="",'Lists &amp; Settings'!$B$3,$I271)))</f>
        <v/>
      </c>
      <c r="K271" s="22" t="n"/>
      <c r="L271" s="25" t="n"/>
      <c r="M271" s="21" t="n"/>
      <c r="N271" s="21" t="n"/>
      <c r="O271" s="23" t="n"/>
      <c r="P271" s="21" t="n"/>
      <c r="Q271" s="21" t="n"/>
      <c r="R271" s="26">
        <f>IF($A271="","",IF($Q271="Yes","Canceled",IF($P271="Attended","Completed",IF($P271="No-Show","Follow-Up Needed",IF($K271&lt;&gt;"",IF($K271&lt;TODAY(),"Attendance Pending","Scheduled"),IF(AND($J271&lt;&gt;"",$J271&lt;TODAY()),"Overdue","Needs Scheduling"))))))</f>
        <v/>
      </c>
      <c r="S271" s="27">
        <f>IF($A271="","",IF(OR($R271="Completed",$R271="Canceled",$J271=""),"",$J271-TODAY()))</f>
        <v/>
      </c>
      <c r="T271" s="23" t="n"/>
      <c r="U271" s="22" t="n"/>
    </row>
    <row r="272">
      <c r="A272" s="21" t="n"/>
      <c r="B272" s="21" t="n"/>
      <c r="C272" s="21" t="n"/>
      <c r="D272" s="21" t="n"/>
      <c r="E272" s="21" t="n"/>
      <c r="F272" s="22" t="n"/>
      <c r="G272" s="23" t="n"/>
      <c r="H272" s="21" t="n"/>
      <c r="I272" s="21" t="n"/>
      <c r="J272" s="24">
        <f>IF($A272="","",IF($F272="","",$F272+IF($I272="",'Lists &amp; Settings'!$B$3,$I272)))</f>
        <v/>
      </c>
      <c r="K272" s="22" t="n"/>
      <c r="L272" s="25" t="n"/>
      <c r="M272" s="21" t="n"/>
      <c r="N272" s="21" t="n"/>
      <c r="O272" s="23" t="n"/>
      <c r="P272" s="21" t="n"/>
      <c r="Q272" s="21" t="n"/>
      <c r="R272" s="26">
        <f>IF($A272="","",IF($Q272="Yes","Canceled",IF($P272="Attended","Completed",IF($P272="No-Show","Follow-Up Needed",IF($K272&lt;&gt;"",IF($K272&lt;TODAY(),"Attendance Pending","Scheduled"),IF(AND($J272&lt;&gt;"",$J272&lt;TODAY()),"Overdue","Needs Scheduling"))))))</f>
        <v/>
      </c>
      <c r="S272" s="27">
        <f>IF($A272="","",IF(OR($R272="Completed",$R272="Canceled",$J272=""),"",$J272-TODAY()))</f>
        <v/>
      </c>
      <c r="T272" s="23" t="n"/>
      <c r="U272" s="22" t="n"/>
    </row>
    <row r="273">
      <c r="A273" s="21" t="n"/>
      <c r="B273" s="21" t="n"/>
      <c r="C273" s="21" t="n"/>
      <c r="D273" s="21" t="n"/>
      <c r="E273" s="21" t="n"/>
      <c r="F273" s="22" t="n"/>
      <c r="G273" s="23" t="n"/>
      <c r="H273" s="21" t="n"/>
      <c r="I273" s="21" t="n"/>
      <c r="J273" s="24">
        <f>IF($A273="","",IF($F273="","",$F273+IF($I273="",'Lists &amp; Settings'!$B$3,$I273)))</f>
        <v/>
      </c>
      <c r="K273" s="22" t="n"/>
      <c r="L273" s="25" t="n"/>
      <c r="M273" s="21" t="n"/>
      <c r="N273" s="21" t="n"/>
      <c r="O273" s="23" t="n"/>
      <c r="P273" s="21" t="n"/>
      <c r="Q273" s="21" t="n"/>
      <c r="R273" s="26">
        <f>IF($A273="","",IF($Q273="Yes","Canceled",IF($P273="Attended","Completed",IF($P273="No-Show","Follow-Up Needed",IF($K273&lt;&gt;"",IF($K273&lt;TODAY(),"Attendance Pending","Scheduled"),IF(AND($J273&lt;&gt;"",$J273&lt;TODAY()),"Overdue","Needs Scheduling"))))))</f>
        <v/>
      </c>
      <c r="S273" s="27">
        <f>IF($A273="","",IF(OR($R273="Completed",$R273="Canceled",$J273=""),"",$J273-TODAY()))</f>
        <v/>
      </c>
      <c r="T273" s="23" t="n"/>
      <c r="U273" s="22" t="n"/>
    </row>
    <row r="274">
      <c r="A274" s="21" t="n"/>
      <c r="B274" s="21" t="n"/>
      <c r="C274" s="21" t="n"/>
      <c r="D274" s="21" t="n"/>
      <c r="E274" s="21" t="n"/>
      <c r="F274" s="22" t="n"/>
      <c r="G274" s="23" t="n"/>
      <c r="H274" s="21" t="n"/>
      <c r="I274" s="21" t="n"/>
      <c r="J274" s="24">
        <f>IF($A274="","",IF($F274="","",$F274+IF($I274="",'Lists &amp; Settings'!$B$3,$I274)))</f>
        <v/>
      </c>
      <c r="K274" s="22" t="n"/>
      <c r="L274" s="25" t="n"/>
      <c r="M274" s="21" t="n"/>
      <c r="N274" s="21" t="n"/>
      <c r="O274" s="23" t="n"/>
      <c r="P274" s="21" t="n"/>
      <c r="Q274" s="21" t="n"/>
      <c r="R274" s="26">
        <f>IF($A274="","",IF($Q274="Yes","Canceled",IF($P274="Attended","Completed",IF($P274="No-Show","Follow-Up Needed",IF($K274&lt;&gt;"",IF($K274&lt;TODAY(),"Attendance Pending","Scheduled"),IF(AND($J274&lt;&gt;"",$J274&lt;TODAY()),"Overdue","Needs Scheduling"))))))</f>
        <v/>
      </c>
      <c r="S274" s="27">
        <f>IF($A274="","",IF(OR($R274="Completed",$R274="Canceled",$J274=""),"",$J274-TODAY()))</f>
        <v/>
      </c>
      <c r="T274" s="23" t="n"/>
      <c r="U274" s="22" t="n"/>
    </row>
    <row r="275">
      <c r="A275" s="21" t="n"/>
      <c r="B275" s="21" t="n"/>
      <c r="C275" s="21" t="n"/>
      <c r="D275" s="21" t="n"/>
      <c r="E275" s="21" t="n"/>
      <c r="F275" s="22" t="n"/>
      <c r="G275" s="23" t="n"/>
      <c r="H275" s="21" t="n"/>
      <c r="I275" s="21" t="n"/>
      <c r="J275" s="24">
        <f>IF($A275="","",IF($F275="","",$F275+IF($I275="",'Lists &amp; Settings'!$B$3,$I275)))</f>
        <v/>
      </c>
      <c r="K275" s="22" t="n"/>
      <c r="L275" s="25" t="n"/>
      <c r="M275" s="21" t="n"/>
      <c r="N275" s="21" t="n"/>
      <c r="O275" s="23" t="n"/>
      <c r="P275" s="21" t="n"/>
      <c r="Q275" s="21" t="n"/>
      <c r="R275" s="26">
        <f>IF($A275="","",IF($Q275="Yes","Canceled",IF($P275="Attended","Completed",IF($P275="No-Show","Follow-Up Needed",IF($K275&lt;&gt;"",IF($K275&lt;TODAY(),"Attendance Pending","Scheduled"),IF(AND($J275&lt;&gt;"",$J275&lt;TODAY()),"Overdue","Needs Scheduling"))))))</f>
        <v/>
      </c>
      <c r="S275" s="27">
        <f>IF($A275="","",IF(OR($R275="Completed",$R275="Canceled",$J275=""),"",$J275-TODAY()))</f>
        <v/>
      </c>
      <c r="T275" s="23" t="n"/>
      <c r="U275" s="22" t="n"/>
    </row>
    <row r="276">
      <c r="A276" s="21" t="n"/>
      <c r="B276" s="21" t="n"/>
      <c r="C276" s="21" t="n"/>
      <c r="D276" s="21" t="n"/>
      <c r="E276" s="21" t="n"/>
      <c r="F276" s="22" t="n"/>
      <c r="G276" s="23" t="n"/>
      <c r="H276" s="21" t="n"/>
      <c r="I276" s="21" t="n"/>
      <c r="J276" s="24">
        <f>IF($A276="","",IF($F276="","",$F276+IF($I276="",'Lists &amp; Settings'!$B$3,$I276)))</f>
        <v/>
      </c>
      <c r="K276" s="22" t="n"/>
      <c r="L276" s="25" t="n"/>
      <c r="M276" s="21" t="n"/>
      <c r="N276" s="21" t="n"/>
      <c r="O276" s="23" t="n"/>
      <c r="P276" s="21" t="n"/>
      <c r="Q276" s="21" t="n"/>
      <c r="R276" s="26">
        <f>IF($A276="","",IF($Q276="Yes","Canceled",IF($P276="Attended","Completed",IF($P276="No-Show","Follow-Up Needed",IF($K276&lt;&gt;"",IF($K276&lt;TODAY(),"Attendance Pending","Scheduled"),IF(AND($J276&lt;&gt;"",$J276&lt;TODAY()),"Overdue","Needs Scheduling"))))))</f>
        <v/>
      </c>
      <c r="S276" s="27">
        <f>IF($A276="","",IF(OR($R276="Completed",$R276="Canceled",$J276=""),"",$J276-TODAY()))</f>
        <v/>
      </c>
      <c r="T276" s="23" t="n"/>
      <c r="U276" s="22" t="n"/>
    </row>
    <row r="277">
      <c r="A277" s="21" t="n"/>
      <c r="B277" s="21" t="n"/>
      <c r="C277" s="21" t="n"/>
      <c r="D277" s="21" t="n"/>
      <c r="E277" s="21" t="n"/>
      <c r="F277" s="22" t="n"/>
      <c r="G277" s="23" t="n"/>
      <c r="H277" s="21" t="n"/>
      <c r="I277" s="21" t="n"/>
      <c r="J277" s="24">
        <f>IF($A277="","",IF($F277="","",$F277+IF($I277="",'Lists &amp; Settings'!$B$3,$I277)))</f>
        <v/>
      </c>
      <c r="K277" s="22" t="n"/>
      <c r="L277" s="25" t="n"/>
      <c r="M277" s="21" t="n"/>
      <c r="N277" s="21" t="n"/>
      <c r="O277" s="23" t="n"/>
      <c r="P277" s="21" t="n"/>
      <c r="Q277" s="21" t="n"/>
      <c r="R277" s="26">
        <f>IF($A277="","",IF($Q277="Yes","Canceled",IF($P277="Attended","Completed",IF($P277="No-Show","Follow-Up Needed",IF($K277&lt;&gt;"",IF($K277&lt;TODAY(),"Attendance Pending","Scheduled"),IF(AND($J277&lt;&gt;"",$J277&lt;TODAY()),"Overdue","Needs Scheduling"))))))</f>
        <v/>
      </c>
      <c r="S277" s="27">
        <f>IF($A277="","",IF(OR($R277="Completed",$R277="Canceled",$J277=""),"",$J277-TODAY()))</f>
        <v/>
      </c>
      <c r="T277" s="23" t="n"/>
      <c r="U277" s="22" t="n"/>
    </row>
    <row r="278">
      <c r="A278" s="21" t="n"/>
      <c r="B278" s="21" t="n"/>
      <c r="C278" s="21" t="n"/>
      <c r="D278" s="21" t="n"/>
      <c r="E278" s="21" t="n"/>
      <c r="F278" s="22" t="n"/>
      <c r="G278" s="23" t="n"/>
      <c r="H278" s="21" t="n"/>
      <c r="I278" s="21" t="n"/>
      <c r="J278" s="24">
        <f>IF($A278="","",IF($F278="","",$F278+IF($I278="",'Lists &amp; Settings'!$B$3,$I278)))</f>
        <v/>
      </c>
      <c r="K278" s="22" t="n"/>
      <c r="L278" s="25" t="n"/>
      <c r="M278" s="21" t="n"/>
      <c r="N278" s="21" t="n"/>
      <c r="O278" s="23" t="n"/>
      <c r="P278" s="21" t="n"/>
      <c r="Q278" s="21" t="n"/>
      <c r="R278" s="26">
        <f>IF($A278="","",IF($Q278="Yes","Canceled",IF($P278="Attended","Completed",IF($P278="No-Show","Follow-Up Needed",IF($K278&lt;&gt;"",IF($K278&lt;TODAY(),"Attendance Pending","Scheduled"),IF(AND($J278&lt;&gt;"",$J278&lt;TODAY()),"Overdue","Needs Scheduling"))))))</f>
        <v/>
      </c>
      <c r="S278" s="27">
        <f>IF($A278="","",IF(OR($R278="Completed",$R278="Canceled",$J278=""),"",$J278-TODAY()))</f>
        <v/>
      </c>
      <c r="T278" s="23" t="n"/>
      <c r="U278" s="22" t="n"/>
    </row>
    <row r="279">
      <c r="A279" s="21" t="n"/>
      <c r="B279" s="21" t="n"/>
      <c r="C279" s="21" t="n"/>
      <c r="D279" s="21" t="n"/>
      <c r="E279" s="21" t="n"/>
      <c r="F279" s="22" t="n"/>
      <c r="G279" s="23" t="n"/>
      <c r="H279" s="21" t="n"/>
      <c r="I279" s="21" t="n"/>
      <c r="J279" s="24">
        <f>IF($A279="","",IF($F279="","",$F279+IF($I279="",'Lists &amp; Settings'!$B$3,$I279)))</f>
        <v/>
      </c>
      <c r="K279" s="22" t="n"/>
      <c r="L279" s="25" t="n"/>
      <c r="M279" s="21" t="n"/>
      <c r="N279" s="21" t="n"/>
      <c r="O279" s="23" t="n"/>
      <c r="P279" s="21" t="n"/>
      <c r="Q279" s="21" t="n"/>
      <c r="R279" s="26">
        <f>IF($A279="","",IF($Q279="Yes","Canceled",IF($P279="Attended","Completed",IF($P279="No-Show","Follow-Up Needed",IF($K279&lt;&gt;"",IF($K279&lt;TODAY(),"Attendance Pending","Scheduled"),IF(AND($J279&lt;&gt;"",$J279&lt;TODAY()),"Overdue","Needs Scheduling"))))))</f>
        <v/>
      </c>
      <c r="S279" s="27">
        <f>IF($A279="","",IF(OR($R279="Completed",$R279="Canceled",$J279=""),"",$J279-TODAY()))</f>
        <v/>
      </c>
      <c r="T279" s="23" t="n"/>
      <c r="U279" s="22" t="n"/>
    </row>
    <row r="280">
      <c r="A280" s="21" t="n"/>
      <c r="B280" s="21" t="n"/>
      <c r="C280" s="21" t="n"/>
      <c r="D280" s="21" t="n"/>
      <c r="E280" s="21" t="n"/>
      <c r="F280" s="22" t="n"/>
      <c r="G280" s="23" t="n"/>
      <c r="H280" s="21" t="n"/>
      <c r="I280" s="21" t="n"/>
      <c r="J280" s="24">
        <f>IF($A280="","",IF($F280="","",$F280+IF($I280="",'Lists &amp; Settings'!$B$3,$I280)))</f>
        <v/>
      </c>
      <c r="K280" s="22" t="n"/>
      <c r="L280" s="25" t="n"/>
      <c r="M280" s="21" t="n"/>
      <c r="N280" s="21" t="n"/>
      <c r="O280" s="23" t="n"/>
      <c r="P280" s="21" t="n"/>
      <c r="Q280" s="21" t="n"/>
      <c r="R280" s="26">
        <f>IF($A280="","",IF($Q280="Yes","Canceled",IF($P280="Attended","Completed",IF($P280="No-Show","Follow-Up Needed",IF($K280&lt;&gt;"",IF($K280&lt;TODAY(),"Attendance Pending","Scheduled"),IF(AND($J280&lt;&gt;"",$J280&lt;TODAY()),"Overdue","Needs Scheduling"))))))</f>
        <v/>
      </c>
      <c r="S280" s="27">
        <f>IF($A280="","",IF(OR($R280="Completed",$R280="Canceled",$J280=""),"",$J280-TODAY()))</f>
        <v/>
      </c>
      <c r="T280" s="23" t="n"/>
      <c r="U280" s="22" t="n"/>
    </row>
    <row r="281">
      <c r="A281" s="21" t="n"/>
      <c r="B281" s="21" t="n"/>
      <c r="C281" s="21" t="n"/>
      <c r="D281" s="21" t="n"/>
      <c r="E281" s="21" t="n"/>
      <c r="F281" s="22" t="n"/>
      <c r="G281" s="23" t="n"/>
      <c r="H281" s="21" t="n"/>
      <c r="I281" s="21" t="n"/>
      <c r="J281" s="24">
        <f>IF($A281="","",IF($F281="","",$F281+IF($I281="",'Lists &amp; Settings'!$B$3,$I281)))</f>
        <v/>
      </c>
      <c r="K281" s="22" t="n"/>
      <c r="L281" s="25" t="n"/>
      <c r="M281" s="21" t="n"/>
      <c r="N281" s="21" t="n"/>
      <c r="O281" s="23" t="n"/>
      <c r="P281" s="21" t="n"/>
      <c r="Q281" s="21" t="n"/>
      <c r="R281" s="26">
        <f>IF($A281="","",IF($Q281="Yes","Canceled",IF($P281="Attended","Completed",IF($P281="No-Show","Follow-Up Needed",IF($K281&lt;&gt;"",IF($K281&lt;TODAY(),"Attendance Pending","Scheduled"),IF(AND($J281&lt;&gt;"",$J281&lt;TODAY()),"Overdue","Needs Scheduling"))))))</f>
        <v/>
      </c>
      <c r="S281" s="27">
        <f>IF($A281="","",IF(OR($R281="Completed",$R281="Canceled",$J281=""),"",$J281-TODAY()))</f>
        <v/>
      </c>
      <c r="T281" s="23" t="n"/>
      <c r="U281" s="22" t="n"/>
    </row>
    <row r="282">
      <c r="A282" s="21" t="n"/>
      <c r="B282" s="21" t="n"/>
      <c r="C282" s="21" t="n"/>
      <c r="D282" s="21" t="n"/>
      <c r="E282" s="21" t="n"/>
      <c r="F282" s="22" t="n"/>
      <c r="G282" s="23" t="n"/>
      <c r="H282" s="21" t="n"/>
      <c r="I282" s="21" t="n"/>
      <c r="J282" s="24">
        <f>IF($A282="","",IF($F282="","",$F282+IF($I282="",'Lists &amp; Settings'!$B$3,$I282)))</f>
        <v/>
      </c>
      <c r="K282" s="22" t="n"/>
      <c r="L282" s="25" t="n"/>
      <c r="M282" s="21" t="n"/>
      <c r="N282" s="21" t="n"/>
      <c r="O282" s="23" t="n"/>
      <c r="P282" s="21" t="n"/>
      <c r="Q282" s="21" t="n"/>
      <c r="R282" s="26">
        <f>IF($A282="","",IF($Q282="Yes","Canceled",IF($P282="Attended","Completed",IF($P282="No-Show","Follow-Up Needed",IF($K282&lt;&gt;"",IF($K282&lt;TODAY(),"Attendance Pending","Scheduled"),IF(AND($J282&lt;&gt;"",$J282&lt;TODAY()),"Overdue","Needs Scheduling"))))))</f>
        <v/>
      </c>
      <c r="S282" s="27">
        <f>IF($A282="","",IF(OR($R282="Completed",$R282="Canceled",$J282=""),"",$J282-TODAY()))</f>
        <v/>
      </c>
      <c r="T282" s="23" t="n"/>
      <c r="U282" s="22" t="n"/>
    </row>
    <row r="283">
      <c r="A283" s="21" t="n"/>
      <c r="B283" s="21" t="n"/>
      <c r="C283" s="21" t="n"/>
      <c r="D283" s="21" t="n"/>
      <c r="E283" s="21" t="n"/>
      <c r="F283" s="22" t="n"/>
      <c r="G283" s="23" t="n"/>
      <c r="H283" s="21" t="n"/>
      <c r="I283" s="21" t="n"/>
      <c r="J283" s="24">
        <f>IF($A283="","",IF($F283="","",$F283+IF($I283="",'Lists &amp; Settings'!$B$3,$I283)))</f>
        <v/>
      </c>
      <c r="K283" s="22" t="n"/>
      <c r="L283" s="25" t="n"/>
      <c r="M283" s="21" t="n"/>
      <c r="N283" s="21" t="n"/>
      <c r="O283" s="23" t="n"/>
      <c r="P283" s="21" t="n"/>
      <c r="Q283" s="21" t="n"/>
      <c r="R283" s="26">
        <f>IF($A283="","",IF($Q283="Yes","Canceled",IF($P283="Attended","Completed",IF($P283="No-Show","Follow-Up Needed",IF($K283&lt;&gt;"",IF($K283&lt;TODAY(),"Attendance Pending","Scheduled"),IF(AND($J283&lt;&gt;"",$J283&lt;TODAY()),"Overdue","Needs Scheduling"))))))</f>
        <v/>
      </c>
      <c r="S283" s="27">
        <f>IF($A283="","",IF(OR($R283="Completed",$R283="Canceled",$J283=""),"",$J283-TODAY()))</f>
        <v/>
      </c>
      <c r="T283" s="23" t="n"/>
      <c r="U283" s="22" t="n"/>
    </row>
    <row r="284">
      <c r="A284" s="21" t="n"/>
      <c r="B284" s="21" t="n"/>
      <c r="C284" s="21" t="n"/>
      <c r="D284" s="21" t="n"/>
      <c r="E284" s="21" t="n"/>
      <c r="F284" s="22" t="n"/>
      <c r="G284" s="23" t="n"/>
      <c r="H284" s="21" t="n"/>
      <c r="I284" s="21" t="n"/>
      <c r="J284" s="24">
        <f>IF($A284="","",IF($F284="","",$F284+IF($I284="",'Lists &amp; Settings'!$B$3,$I284)))</f>
        <v/>
      </c>
      <c r="K284" s="22" t="n"/>
      <c r="L284" s="25" t="n"/>
      <c r="M284" s="21" t="n"/>
      <c r="N284" s="21" t="n"/>
      <c r="O284" s="23" t="n"/>
      <c r="P284" s="21" t="n"/>
      <c r="Q284" s="21" t="n"/>
      <c r="R284" s="26">
        <f>IF($A284="","",IF($Q284="Yes","Canceled",IF($P284="Attended","Completed",IF($P284="No-Show","Follow-Up Needed",IF($K284&lt;&gt;"",IF($K284&lt;TODAY(),"Attendance Pending","Scheduled"),IF(AND($J284&lt;&gt;"",$J284&lt;TODAY()),"Overdue","Needs Scheduling"))))))</f>
        <v/>
      </c>
      <c r="S284" s="27">
        <f>IF($A284="","",IF(OR($R284="Completed",$R284="Canceled",$J284=""),"",$J284-TODAY()))</f>
        <v/>
      </c>
      <c r="T284" s="23" t="n"/>
      <c r="U284" s="22" t="n"/>
    </row>
    <row r="285">
      <c r="A285" s="21" t="n"/>
      <c r="B285" s="21" t="n"/>
      <c r="C285" s="21" t="n"/>
      <c r="D285" s="21" t="n"/>
      <c r="E285" s="21" t="n"/>
      <c r="F285" s="22" t="n"/>
      <c r="G285" s="23" t="n"/>
      <c r="H285" s="21" t="n"/>
      <c r="I285" s="21" t="n"/>
      <c r="J285" s="24">
        <f>IF($A285="","",IF($F285="","",$F285+IF($I285="",'Lists &amp; Settings'!$B$3,$I285)))</f>
        <v/>
      </c>
      <c r="K285" s="22" t="n"/>
      <c r="L285" s="25" t="n"/>
      <c r="M285" s="21" t="n"/>
      <c r="N285" s="21" t="n"/>
      <c r="O285" s="23" t="n"/>
      <c r="P285" s="21" t="n"/>
      <c r="Q285" s="21" t="n"/>
      <c r="R285" s="26">
        <f>IF($A285="","",IF($Q285="Yes","Canceled",IF($P285="Attended","Completed",IF($P285="No-Show","Follow-Up Needed",IF($K285&lt;&gt;"",IF($K285&lt;TODAY(),"Attendance Pending","Scheduled"),IF(AND($J285&lt;&gt;"",$J285&lt;TODAY()),"Overdue","Needs Scheduling"))))))</f>
        <v/>
      </c>
      <c r="S285" s="27">
        <f>IF($A285="","",IF(OR($R285="Completed",$R285="Canceled",$J285=""),"",$J285-TODAY()))</f>
        <v/>
      </c>
      <c r="T285" s="23" t="n"/>
      <c r="U285" s="22" t="n"/>
    </row>
    <row r="286">
      <c r="A286" s="21" t="n"/>
      <c r="B286" s="21" t="n"/>
      <c r="C286" s="21" t="n"/>
      <c r="D286" s="21" t="n"/>
      <c r="E286" s="21" t="n"/>
      <c r="F286" s="22" t="n"/>
      <c r="G286" s="23" t="n"/>
      <c r="H286" s="21" t="n"/>
      <c r="I286" s="21" t="n"/>
      <c r="J286" s="24">
        <f>IF($A286="","",IF($F286="","",$F286+IF($I286="",'Lists &amp; Settings'!$B$3,$I286)))</f>
        <v/>
      </c>
      <c r="K286" s="22" t="n"/>
      <c r="L286" s="25" t="n"/>
      <c r="M286" s="21" t="n"/>
      <c r="N286" s="21" t="n"/>
      <c r="O286" s="23" t="n"/>
      <c r="P286" s="21" t="n"/>
      <c r="Q286" s="21" t="n"/>
      <c r="R286" s="26">
        <f>IF($A286="","",IF($Q286="Yes","Canceled",IF($P286="Attended","Completed",IF($P286="No-Show","Follow-Up Needed",IF($K286&lt;&gt;"",IF($K286&lt;TODAY(),"Attendance Pending","Scheduled"),IF(AND($J286&lt;&gt;"",$J286&lt;TODAY()),"Overdue","Needs Scheduling"))))))</f>
        <v/>
      </c>
      <c r="S286" s="27">
        <f>IF($A286="","",IF(OR($R286="Completed",$R286="Canceled",$J286=""),"",$J286-TODAY()))</f>
        <v/>
      </c>
      <c r="T286" s="23" t="n"/>
      <c r="U286" s="22" t="n"/>
    </row>
    <row r="287">
      <c r="A287" s="21" t="n"/>
      <c r="B287" s="21" t="n"/>
      <c r="C287" s="21" t="n"/>
      <c r="D287" s="21" t="n"/>
      <c r="E287" s="21" t="n"/>
      <c r="F287" s="22" t="n"/>
      <c r="G287" s="23" t="n"/>
      <c r="H287" s="21" t="n"/>
      <c r="I287" s="21" t="n"/>
      <c r="J287" s="24">
        <f>IF($A287="","",IF($F287="","",$F287+IF($I287="",'Lists &amp; Settings'!$B$3,$I287)))</f>
        <v/>
      </c>
      <c r="K287" s="22" t="n"/>
      <c r="L287" s="25" t="n"/>
      <c r="M287" s="21" t="n"/>
      <c r="N287" s="21" t="n"/>
      <c r="O287" s="23" t="n"/>
      <c r="P287" s="21" t="n"/>
      <c r="Q287" s="21" t="n"/>
      <c r="R287" s="26">
        <f>IF($A287="","",IF($Q287="Yes","Canceled",IF($P287="Attended","Completed",IF($P287="No-Show","Follow-Up Needed",IF($K287&lt;&gt;"",IF($K287&lt;TODAY(),"Attendance Pending","Scheduled"),IF(AND($J287&lt;&gt;"",$J287&lt;TODAY()),"Overdue","Needs Scheduling"))))))</f>
        <v/>
      </c>
      <c r="S287" s="27">
        <f>IF($A287="","",IF(OR($R287="Completed",$R287="Canceled",$J287=""),"",$J287-TODAY()))</f>
        <v/>
      </c>
      <c r="T287" s="23" t="n"/>
      <c r="U287" s="22" t="n"/>
    </row>
    <row r="288">
      <c r="A288" s="21" t="n"/>
      <c r="B288" s="21" t="n"/>
      <c r="C288" s="21" t="n"/>
      <c r="D288" s="21" t="n"/>
      <c r="E288" s="21" t="n"/>
      <c r="F288" s="22" t="n"/>
      <c r="G288" s="23" t="n"/>
      <c r="H288" s="21" t="n"/>
      <c r="I288" s="21" t="n"/>
      <c r="J288" s="24">
        <f>IF($A288="","",IF($F288="","",$F288+IF($I288="",'Lists &amp; Settings'!$B$3,$I288)))</f>
        <v/>
      </c>
      <c r="K288" s="22" t="n"/>
      <c r="L288" s="25" t="n"/>
      <c r="M288" s="21" t="n"/>
      <c r="N288" s="21" t="n"/>
      <c r="O288" s="23" t="n"/>
      <c r="P288" s="21" t="n"/>
      <c r="Q288" s="21" t="n"/>
      <c r="R288" s="26">
        <f>IF($A288="","",IF($Q288="Yes","Canceled",IF($P288="Attended","Completed",IF($P288="No-Show","Follow-Up Needed",IF($K288&lt;&gt;"",IF($K288&lt;TODAY(),"Attendance Pending","Scheduled"),IF(AND($J288&lt;&gt;"",$J288&lt;TODAY()),"Overdue","Needs Scheduling"))))))</f>
        <v/>
      </c>
      <c r="S288" s="27">
        <f>IF($A288="","",IF(OR($R288="Completed",$R288="Canceled",$J288=""),"",$J288-TODAY()))</f>
        <v/>
      </c>
      <c r="T288" s="23" t="n"/>
      <c r="U288" s="22" t="n"/>
    </row>
    <row r="289">
      <c r="A289" s="21" t="n"/>
      <c r="B289" s="21" t="n"/>
      <c r="C289" s="21" t="n"/>
      <c r="D289" s="21" t="n"/>
      <c r="E289" s="21" t="n"/>
      <c r="F289" s="22" t="n"/>
      <c r="G289" s="23" t="n"/>
      <c r="H289" s="21" t="n"/>
      <c r="I289" s="21" t="n"/>
      <c r="J289" s="24">
        <f>IF($A289="","",IF($F289="","",$F289+IF($I289="",'Lists &amp; Settings'!$B$3,$I289)))</f>
        <v/>
      </c>
      <c r="K289" s="22" t="n"/>
      <c r="L289" s="25" t="n"/>
      <c r="M289" s="21" t="n"/>
      <c r="N289" s="21" t="n"/>
      <c r="O289" s="23" t="n"/>
      <c r="P289" s="21" t="n"/>
      <c r="Q289" s="21" t="n"/>
      <c r="R289" s="26">
        <f>IF($A289="","",IF($Q289="Yes","Canceled",IF($P289="Attended","Completed",IF($P289="No-Show","Follow-Up Needed",IF($K289&lt;&gt;"",IF($K289&lt;TODAY(),"Attendance Pending","Scheduled"),IF(AND($J289&lt;&gt;"",$J289&lt;TODAY()),"Overdue","Needs Scheduling"))))))</f>
        <v/>
      </c>
      <c r="S289" s="27">
        <f>IF($A289="","",IF(OR($R289="Completed",$R289="Canceled",$J289=""),"",$J289-TODAY()))</f>
        <v/>
      </c>
      <c r="T289" s="23" t="n"/>
      <c r="U289" s="22" t="n"/>
    </row>
    <row r="290">
      <c r="A290" s="21" t="n"/>
      <c r="B290" s="21" t="n"/>
      <c r="C290" s="21" t="n"/>
      <c r="D290" s="21" t="n"/>
      <c r="E290" s="21" t="n"/>
      <c r="F290" s="22" t="n"/>
      <c r="G290" s="23" t="n"/>
      <c r="H290" s="21" t="n"/>
      <c r="I290" s="21" t="n"/>
      <c r="J290" s="24">
        <f>IF($A290="","",IF($F290="","",$F290+IF($I290="",'Lists &amp; Settings'!$B$3,$I290)))</f>
        <v/>
      </c>
      <c r="K290" s="22" t="n"/>
      <c r="L290" s="25" t="n"/>
      <c r="M290" s="21" t="n"/>
      <c r="N290" s="21" t="n"/>
      <c r="O290" s="23" t="n"/>
      <c r="P290" s="21" t="n"/>
      <c r="Q290" s="21" t="n"/>
      <c r="R290" s="26">
        <f>IF($A290="","",IF($Q290="Yes","Canceled",IF($P290="Attended","Completed",IF($P290="No-Show","Follow-Up Needed",IF($K290&lt;&gt;"",IF($K290&lt;TODAY(),"Attendance Pending","Scheduled"),IF(AND($J290&lt;&gt;"",$J290&lt;TODAY()),"Overdue","Needs Scheduling"))))))</f>
        <v/>
      </c>
      <c r="S290" s="27">
        <f>IF($A290="","",IF(OR($R290="Completed",$R290="Canceled",$J290=""),"",$J290-TODAY()))</f>
        <v/>
      </c>
      <c r="T290" s="23" t="n"/>
      <c r="U290" s="22" t="n"/>
    </row>
    <row r="291">
      <c r="A291" s="21" t="n"/>
      <c r="B291" s="21" t="n"/>
      <c r="C291" s="21" t="n"/>
      <c r="D291" s="21" t="n"/>
      <c r="E291" s="21" t="n"/>
      <c r="F291" s="22" t="n"/>
      <c r="G291" s="23" t="n"/>
      <c r="H291" s="21" t="n"/>
      <c r="I291" s="21" t="n"/>
      <c r="J291" s="24">
        <f>IF($A291="","",IF($F291="","",$F291+IF($I291="",'Lists &amp; Settings'!$B$3,$I291)))</f>
        <v/>
      </c>
      <c r="K291" s="22" t="n"/>
      <c r="L291" s="25" t="n"/>
      <c r="M291" s="21" t="n"/>
      <c r="N291" s="21" t="n"/>
      <c r="O291" s="23" t="n"/>
      <c r="P291" s="21" t="n"/>
      <c r="Q291" s="21" t="n"/>
      <c r="R291" s="26">
        <f>IF($A291="","",IF($Q291="Yes","Canceled",IF($P291="Attended","Completed",IF($P291="No-Show","Follow-Up Needed",IF($K291&lt;&gt;"",IF($K291&lt;TODAY(),"Attendance Pending","Scheduled"),IF(AND($J291&lt;&gt;"",$J291&lt;TODAY()),"Overdue","Needs Scheduling"))))))</f>
        <v/>
      </c>
      <c r="S291" s="27">
        <f>IF($A291="","",IF(OR($R291="Completed",$R291="Canceled",$J291=""),"",$J291-TODAY()))</f>
        <v/>
      </c>
      <c r="T291" s="23" t="n"/>
      <c r="U291" s="22" t="n"/>
    </row>
    <row r="292">
      <c r="A292" s="21" t="n"/>
      <c r="B292" s="21" t="n"/>
      <c r="C292" s="21" t="n"/>
      <c r="D292" s="21" t="n"/>
      <c r="E292" s="21" t="n"/>
      <c r="F292" s="22" t="n"/>
      <c r="G292" s="23" t="n"/>
      <c r="H292" s="21" t="n"/>
      <c r="I292" s="21" t="n"/>
      <c r="J292" s="24">
        <f>IF($A292="","",IF($F292="","",$F292+IF($I292="",'Lists &amp; Settings'!$B$3,$I292)))</f>
        <v/>
      </c>
      <c r="K292" s="22" t="n"/>
      <c r="L292" s="25" t="n"/>
      <c r="M292" s="21" t="n"/>
      <c r="N292" s="21" t="n"/>
      <c r="O292" s="23" t="n"/>
      <c r="P292" s="21" t="n"/>
      <c r="Q292" s="21" t="n"/>
      <c r="R292" s="26">
        <f>IF($A292="","",IF($Q292="Yes","Canceled",IF($P292="Attended","Completed",IF($P292="No-Show","Follow-Up Needed",IF($K292&lt;&gt;"",IF($K292&lt;TODAY(),"Attendance Pending","Scheduled"),IF(AND($J292&lt;&gt;"",$J292&lt;TODAY()),"Overdue","Needs Scheduling"))))))</f>
        <v/>
      </c>
      <c r="S292" s="27">
        <f>IF($A292="","",IF(OR($R292="Completed",$R292="Canceled",$J292=""),"",$J292-TODAY()))</f>
        <v/>
      </c>
      <c r="T292" s="23" t="n"/>
      <c r="U292" s="22" t="n"/>
    </row>
    <row r="293">
      <c r="A293" s="21" t="n"/>
      <c r="B293" s="21" t="n"/>
      <c r="C293" s="21" t="n"/>
      <c r="D293" s="21" t="n"/>
      <c r="E293" s="21" t="n"/>
      <c r="F293" s="22" t="n"/>
      <c r="G293" s="23" t="n"/>
      <c r="H293" s="21" t="n"/>
      <c r="I293" s="21" t="n"/>
      <c r="J293" s="24">
        <f>IF($A293="","",IF($F293="","",$F293+IF($I293="",'Lists &amp; Settings'!$B$3,$I293)))</f>
        <v/>
      </c>
      <c r="K293" s="22" t="n"/>
      <c r="L293" s="25" t="n"/>
      <c r="M293" s="21" t="n"/>
      <c r="N293" s="21" t="n"/>
      <c r="O293" s="23" t="n"/>
      <c r="P293" s="21" t="n"/>
      <c r="Q293" s="21" t="n"/>
      <c r="R293" s="26">
        <f>IF($A293="","",IF($Q293="Yes","Canceled",IF($P293="Attended","Completed",IF($P293="No-Show","Follow-Up Needed",IF($K293&lt;&gt;"",IF($K293&lt;TODAY(),"Attendance Pending","Scheduled"),IF(AND($J293&lt;&gt;"",$J293&lt;TODAY()),"Overdue","Needs Scheduling"))))))</f>
        <v/>
      </c>
      <c r="S293" s="27">
        <f>IF($A293="","",IF(OR($R293="Completed",$R293="Canceled",$J293=""),"",$J293-TODAY()))</f>
        <v/>
      </c>
      <c r="T293" s="23" t="n"/>
      <c r="U293" s="22" t="n"/>
    </row>
    <row r="294">
      <c r="A294" s="21" t="n"/>
      <c r="B294" s="21" t="n"/>
      <c r="C294" s="21" t="n"/>
      <c r="D294" s="21" t="n"/>
      <c r="E294" s="21" t="n"/>
      <c r="F294" s="22" t="n"/>
      <c r="G294" s="23" t="n"/>
      <c r="H294" s="21" t="n"/>
      <c r="I294" s="21" t="n"/>
      <c r="J294" s="24">
        <f>IF($A294="","",IF($F294="","",$F294+IF($I294="",'Lists &amp; Settings'!$B$3,$I294)))</f>
        <v/>
      </c>
      <c r="K294" s="22" t="n"/>
      <c r="L294" s="25" t="n"/>
      <c r="M294" s="21" t="n"/>
      <c r="N294" s="21" t="n"/>
      <c r="O294" s="23" t="n"/>
      <c r="P294" s="21" t="n"/>
      <c r="Q294" s="21" t="n"/>
      <c r="R294" s="26">
        <f>IF($A294="","",IF($Q294="Yes","Canceled",IF($P294="Attended","Completed",IF($P294="No-Show","Follow-Up Needed",IF($K294&lt;&gt;"",IF($K294&lt;TODAY(),"Attendance Pending","Scheduled"),IF(AND($J294&lt;&gt;"",$J294&lt;TODAY()),"Overdue","Needs Scheduling"))))))</f>
        <v/>
      </c>
      <c r="S294" s="27">
        <f>IF($A294="","",IF(OR($R294="Completed",$R294="Canceled",$J294=""),"",$J294-TODAY()))</f>
        <v/>
      </c>
      <c r="T294" s="23" t="n"/>
      <c r="U294" s="22" t="n"/>
    </row>
    <row r="295">
      <c r="A295" s="21" t="n"/>
      <c r="B295" s="21" t="n"/>
      <c r="C295" s="21" t="n"/>
      <c r="D295" s="21" t="n"/>
      <c r="E295" s="21" t="n"/>
      <c r="F295" s="22" t="n"/>
      <c r="G295" s="23" t="n"/>
      <c r="H295" s="21" t="n"/>
      <c r="I295" s="21" t="n"/>
      <c r="J295" s="24">
        <f>IF($A295="","",IF($F295="","",$F295+IF($I295="",'Lists &amp; Settings'!$B$3,$I295)))</f>
        <v/>
      </c>
      <c r="K295" s="22" t="n"/>
      <c r="L295" s="25" t="n"/>
      <c r="M295" s="21" t="n"/>
      <c r="N295" s="21" t="n"/>
      <c r="O295" s="23" t="n"/>
      <c r="P295" s="21" t="n"/>
      <c r="Q295" s="21" t="n"/>
      <c r="R295" s="26">
        <f>IF($A295="","",IF($Q295="Yes","Canceled",IF($P295="Attended","Completed",IF($P295="No-Show","Follow-Up Needed",IF($K295&lt;&gt;"",IF($K295&lt;TODAY(),"Attendance Pending","Scheduled"),IF(AND($J295&lt;&gt;"",$J295&lt;TODAY()),"Overdue","Needs Scheduling"))))))</f>
        <v/>
      </c>
      <c r="S295" s="27">
        <f>IF($A295="","",IF(OR($R295="Completed",$R295="Canceled",$J295=""),"",$J295-TODAY()))</f>
        <v/>
      </c>
      <c r="T295" s="23" t="n"/>
      <c r="U295" s="22" t="n"/>
    </row>
    <row r="296">
      <c r="A296" s="21" t="n"/>
      <c r="B296" s="21" t="n"/>
      <c r="C296" s="21" t="n"/>
      <c r="D296" s="21" t="n"/>
      <c r="E296" s="21" t="n"/>
      <c r="F296" s="22" t="n"/>
      <c r="G296" s="23" t="n"/>
      <c r="H296" s="21" t="n"/>
      <c r="I296" s="21" t="n"/>
      <c r="J296" s="24">
        <f>IF($A296="","",IF($F296="","",$F296+IF($I296="",'Lists &amp; Settings'!$B$3,$I296)))</f>
        <v/>
      </c>
      <c r="K296" s="22" t="n"/>
      <c r="L296" s="25" t="n"/>
      <c r="M296" s="21" t="n"/>
      <c r="N296" s="21" t="n"/>
      <c r="O296" s="23" t="n"/>
      <c r="P296" s="21" t="n"/>
      <c r="Q296" s="21" t="n"/>
      <c r="R296" s="26">
        <f>IF($A296="","",IF($Q296="Yes","Canceled",IF($P296="Attended","Completed",IF($P296="No-Show","Follow-Up Needed",IF($K296&lt;&gt;"",IF($K296&lt;TODAY(),"Attendance Pending","Scheduled"),IF(AND($J296&lt;&gt;"",$J296&lt;TODAY()),"Overdue","Needs Scheduling"))))))</f>
        <v/>
      </c>
      <c r="S296" s="27">
        <f>IF($A296="","",IF(OR($R296="Completed",$R296="Canceled",$J296=""),"",$J296-TODAY()))</f>
        <v/>
      </c>
      <c r="T296" s="23" t="n"/>
      <c r="U296" s="22" t="n"/>
    </row>
    <row r="297">
      <c r="A297" s="21" t="n"/>
      <c r="B297" s="21" t="n"/>
      <c r="C297" s="21" t="n"/>
      <c r="D297" s="21" t="n"/>
      <c r="E297" s="21" t="n"/>
      <c r="F297" s="22" t="n"/>
      <c r="G297" s="23" t="n"/>
      <c r="H297" s="21" t="n"/>
      <c r="I297" s="21" t="n"/>
      <c r="J297" s="24">
        <f>IF($A297="","",IF($F297="","",$F297+IF($I297="",'Lists &amp; Settings'!$B$3,$I297)))</f>
        <v/>
      </c>
      <c r="K297" s="22" t="n"/>
      <c r="L297" s="25" t="n"/>
      <c r="M297" s="21" t="n"/>
      <c r="N297" s="21" t="n"/>
      <c r="O297" s="23" t="n"/>
      <c r="P297" s="21" t="n"/>
      <c r="Q297" s="21" t="n"/>
      <c r="R297" s="26">
        <f>IF($A297="","",IF($Q297="Yes","Canceled",IF($P297="Attended","Completed",IF($P297="No-Show","Follow-Up Needed",IF($K297&lt;&gt;"",IF($K297&lt;TODAY(),"Attendance Pending","Scheduled"),IF(AND($J297&lt;&gt;"",$J297&lt;TODAY()),"Overdue","Needs Scheduling"))))))</f>
        <v/>
      </c>
      <c r="S297" s="27">
        <f>IF($A297="","",IF(OR($R297="Completed",$R297="Canceled",$J297=""),"",$J297-TODAY()))</f>
        <v/>
      </c>
      <c r="T297" s="23" t="n"/>
      <c r="U297" s="22" t="n"/>
    </row>
    <row r="298">
      <c r="A298" s="21" t="n"/>
      <c r="B298" s="21" t="n"/>
      <c r="C298" s="21" t="n"/>
      <c r="D298" s="21" t="n"/>
      <c r="E298" s="21" t="n"/>
      <c r="F298" s="22" t="n"/>
      <c r="G298" s="23" t="n"/>
      <c r="H298" s="21" t="n"/>
      <c r="I298" s="21" t="n"/>
      <c r="J298" s="24">
        <f>IF($A298="","",IF($F298="","",$F298+IF($I298="",'Lists &amp; Settings'!$B$3,$I298)))</f>
        <v/>
      </c>
      <c r="K298" s="22" t="n"/>
      <c r="L298" s="25" t="n"/>
      <c r="M298" s="21" t="n"/>
      <c r="N298" s="21" t="n"/>
      <c r="O298" s="23" t="n"/>
      <c r="P298" s="21" t="n"/>
      <c r="Q298" s="21" t="n"/>
      <c r="R298" s="26">
        <f>IF($A298="","",IF($Q298="Yes","Canceled",IF($P298="Attended","Completed",IF($P298="No-Show","Follow-Up Needed",IF($K298&lt;&gt;"",IF($K298&lt;TODAY(),"Attendance Pending","Scheduled"),IF(AND($J298&lt;&gt;"",$J298&lt;TODAY()),"Overdue","Needs Scheduling"))))))</f>
        <v/>
      </c>
      <c r="S298" s="27">
        <f>IF($A298="","",IF(OR($R298="Completed",$R298="Canceled",$J298=""),"",$J298-TODAY()))</f>
        <v/>
      </c>
      <c r="T298" s="23" t="n"/>
      <c r="U298" s="22" t="n"/>
    </row>
    <row r="299">
      <c r="A299" s="21" t="n"/>
      <c r="B299" s="21" t="n"/>
      <c r="C299" s="21" t="n"/>
      <c r="D299" s="21" t="n"/>
      <c r="E299" s="21" t="n"/>
      <c r="F299" s="22" t="n"/>
      <c r="G299" s="23" t="n"/>
      <c r="H299" s="21" t="n"/>
      <c r="I299" s="21" t="n"/>
      <c r="J299" s="24">
        <f>IF($A299="","",IF($F299="","",$F299+IF($I299="",'Lists &amp; Settings'!$B$3,$I299)))</f>
        <v/>
      </c>
      <c r="K299" s="22" t="n"/>
      <c r="L299" s="25" t="n"/>
      <c r="M299" s="21" t="n"/>
      <c r="N299" s="21" t="n"/>
      <c r="O299" s="23" t="n"/>
      <c r="P299" s="21" t="n"/>
      <c r="Q299" s="21" t="n"/>
      <c r="R299" s="26">
        <f>IF($A299="","",IF($Q299="Yes","Canceled",IF($P299="Attended","Completed",IF($P299="No-Show","Follow-Up Needed",IF($K299&lt;&gt;"",IF($K299&lt;TODAY(),"Attendance Pending","Scheduled"),IF(AND($J299&lt;&gt;"",$J299&lt;TODAY()),"Overdue","Needs Scheduling"))))))</f>
        <v/>
      </c>
      <c r="S299" s="27">
        <f>IF($A299="","",IF(OR($R299="Completed",$R299="Canceled",$J299=""),"",$J299-TODAY()))</f>
        <v/>
      </c>
      <c r="T299" s="23" t="n"/>
      <c r="U299" s="22" t="n"/>
    </row>
    <row r="300">
      <c r="A300" s="21" t="n"/>
      <c r="B300" s="21" t="n"/>
      <c r="C300" s="21" t="n"/>
      <c r="D300" s="21" t="n"/>
      <c r="E300" s="21" t="n"/>
      <c r="F300" s="22" t="n"/>
      <c r="G300" s="23" t="n"/>
      <c r="H300" s="21" t="n"/>
      <c r="I300" s="21" t="n"/>
      <c r="J300" s="24">
        <f>IF($A300="","",IF($F300="","",$F300+IF($I300="",'Lists &amp; Settings'!$B$3,$I300)))</f>
        <v/>
      </c>
      <c r="K300" s="22" t="n"/>
      <c r="L300" s="25" t="n"/>
      <c r="M300" s="21" t="n"/>
      <c r="N300" s="21" t="n"/>
      <c r="O300" s="23" t="n"/>
      <c r="P300" s="21" t="n"/>
      <c r="Q300" s="21" t="n"/>
      <c r="R300" s="26">
        <f>IF($A300="","",IF($Q300="Yes","Canceled",IF($P300="Attended","Completed",IF($P300="No-Show","Follow-Up Needed",IF($K300&lt;&gt;"",IF($K300&lt;TODAY(),"Attendance Pending","Scheduled"),IF(AND($J300&lt;&gt;"",$J300&lt;TODAY()),"Overdue","Needs Scheduling"))))))</f>
        <v/>
      </c>
      <c r="S300" s="27">
        <f>IF($A300="","",IF(OR($R300="Completed",$R300="Canceled",$J300=""),"",$J300-TODAY()))</f>
        <v/>
      </c>
      <c r="T300" s="23" t="n"/>
      <c r="U300" s="22" t="n"/>
    </row>
    <row r="301">
      <c r="A301" s="21" t="n"/>
      <c r="B301" s="21" t="n"/>
      <c r="C301" s="21" t="n"/>
      <c r="D301" s="21" t="n"/>
      <c r="E301" s="21" t="n"/>
      <c r="F301" s="22" t="n"/>
      <c r="G301" s="23" t="n"/>
      <c r="H301" s="21" t="n"/>
      <c r="I301" s="21" t="n"/>
      <c r="J301" s="24">
        <f>IF($A301="","",IF($F301="","",$F301+IF($I301="",'Lists &amp; Settings'!$B$3,$I301)))</f>
        <v/>
      </c>
      <c r="K301" s="22" t="n"/>
      <c r="L301" s="25" t="n"/>
      <c r="M301" s="21" t="n"/>
      <c r="N301" s="21" t="n"/>
      <c r="O301" s="23" t="n"/>
      <c r="P301" s="21" t="n"/>
      <c r="Q301" s="21" t="n"/>
      <c r="R301" s="26">
        <f>IF($A301="","",IF($Q301="Yes","Canceled",IF($P301="Attended","Completed",IF($P301="No-Show","Follow-Up Needed",IF($K301&lt;&gt;"",IF($K301&lt;TODAY(),"Attendance Pending","Scheduled"),IF(AND($J301&lt;&gt;"",$J301&lt;TODAY()),"Overdue","Needs Scheduling"))))))</f>
        <v/>
      </c>
      <c r="S301" s="27">
        <f>IF($A301="","",IF(OR($R301="Completed",$R301="Canceled",$J301=""),"",$J301-TODAY()))</f>
        <v/>
      </c>
      <c r="T301" s="23" t="n"/>
      <c r="U301" s="22" t="n"/>
    </row>
    <row r="302">
      <c r="A302" s="21" t="n"/>
      <c r="B302" s="21" t="n"/>
      <c r="C302" s="21" t="n"/>
      <c r="D302" s="21" t="n"/>
      <c r="E302" s="21" t="n"/>
      <c r="F302" s="22" t="n"/>
      <c r="G302" s="23" t="n"/>
      <c r="H302" s="21" t="n"/>
      <c r="I302" s="21" t="n"/>
      <c r="J302" s="24">
        <f>IF($A302="","",IF($F302="","",$F302+IF($I302="",'Lists &amp; Settings'!$B$3,$I302)))</f>
        <v/>
      </c>
      <c r="K302" s="22" t="n"/>
      <c r="L302" s="25" t="n"/>
      <c r="M302" s="21" t="n"/>
      <c r="N302" s="21" t="n"/>
      <c r="O302" s="23" t="n"/>
      <c r="P302" s="21" t="n"/>
      <c r="Q302" s="21" t="n"/>
      <c r="R302" s="26">
        <f>IF($A302="","",IF($Q302="Yes","Canceled",IF($P302="Attended","Completed",IF($P302="No-Show","Follow-Up Needed",IF($K302&lt;&gt;"",IF($K302&lt;TODAY(),"Attendance Pending","Scheduled"),IF(AND($J302&lt;&gt;"",$J302&lt;TODAY()),"Overdue","Needs Scheduling"))))))</f>
        <v/>
      </c>
      <c r="S302" s="27">
        <f>IF($A302="","",IF(OR($R302="Completed",$R302="Canceled",$J302=""),"",$J302-TODAY()))</f>
        <v/>
      </c>
      <c r="T302" s="23" t="n"/>
      <c r="U302" s="22" t="n"/>
    </row>
    <row r="303">
      <c r="A303" s="21" t="n"/>
      <c r="B303" s="21" t="n"/>
      <c r="C303" s="21" t="n"/>
      <c r="D303" s="21" t="n"/>
      <c r="E303" s="21" t="n"/>
      <c r="F303" s="22" t="n"/>
      <c r="G303" s="23" t="n"/>
      <c r="H303" s="21" t="n"/>
      <c r="I303" s="21" t="n"/>
      <c r="J303" s="24">
        <f>IF($A303="","",IF($F303="","",$F303+IF($I303="",'Lists &amp; Settings'!$B$3,$I303)))</f>
        <v/>
      </c>
      <c r="K303" s="22" t="n"/>
      <c r="L303" s="25" t="n"/>
      <c r="M303" s="21" t="n"/>
      <c r="N303" s="21" t="n"/>
      <c r="O303" s="23" t="n"/>
      <c r="P303" s="21" t="n"/>
      <c r="Q303" s="21" t="n"/>
      <c r="R303" s="26">
        <f>IF($A303="","",IF($Q303="Yes","Canceled",IF($P303="Attended","Completed",IF($P303="No-Show","Follow-Up Needed",IF($K303&lt;&gt;"",IF($K303&lt;TODAY(),"Attendance Pending","Scheduled"),IF(AND($J303&lt;&gt;"",$J303&lt;TODAY()),"Overdue","Needs Scheduling"))))))</f>
        <v/>
      </c>
      <c r="S303" s="27">
        <f>IF($A303="","",IF(OR($R303="Completed",$R303="Canceled",$J303=""),"",$J303-TODAY()))</f>
        <v/>
      </c>
      <c r="T303" s="23" t="n"/>
      <c r="U303" s="22" t="n"/>
    </row>
    <row r="304">
      <c r="A304" s="21" t="n"/>
      <c r="B304" s="21" t="n"/>
      <c r="C304" s="21" t="n"/>
      <c r="D304" s="21" t="n"/>
      <c r="E304" s="21" t="n"/>
      <c r="F304" s="22" t="n"/>
      <c r="G304" s="23" t="n"/>
      <c r="H304" s="21" t="n"/>
      <c r="I304" s="21" t="n"/>
      <c r="J304" s="24">
        <f>IF($A304="","",IF($F304="","",$F304+IF($I304="",'Lists &amp; Settings'!$B$3,$I304)))</f>
        <v/>
      </c>
      <c r="K304" s="22" t="n"/>
      <c r="L304" s="25" t="n"/>
      <c r="M304" s="21" t="n"/>
      <c r="N304" s="21" t="n"/>
      <c r="O304" s="23" t="n"/>
      <c r="P304" s="21" t="n"/>
      <c r="Q304" s="21" t="n"/>
      <c r="R304" s="26">
        <f>IF($A304="","",IF($Q304="Yes","Canceled",IF($P304="Attended","Completed",IF($P304="No-Show","Follow-Up Needed",IF($K304&lt;&gt;"",IF($K304&lt;TODAY(),"Attendance Pending","Scheduled"),IF(AND($J304&lt;&gt;"",$J304&lt;TODAY()),"Overdue","Needs Scheduling"))))))</f>
        <v/>
      </c>
      <c r="S304" s="27">
        <f>IF($A304="","",IF(OR($R304="Completed",$R304="Canceled",$J304=""),"",$J304-TODAY()))</f>
        <v/>
      </c>
      <c r="T304" s="23" t="n"/>
      <c r="U304" s="22" t="n"/>
    </row>
    <row r="305">
      <c r="A305" s="21" t="n"/>
      <c r="B305" s="21" t="n"/>
      <c r="C305" s="21" t="n"/>
      <c r="D305" s="21" t="n"/>
      <c r="E305" s="21" t="n"/>
      <c r="F305" s="22" t="n"/>
      <c r="G305" s="23" t="n"/>
      <c r="H305" s="21" t="n"/>
      <c r="I305" s="21" t="n"/>
      <c r="J305" s="24">
        <f>IF($A305="","",IF($F305="","",$F305+IF($I305="",'Lists &amp; Settings'!$B$3,$I305)))</f>
        <v/>
      </c>
      <c r="K305" s="22" t="n"/>
      <c r="L305" s="25" t="n"/>
      <c r="M305" s="21" t="n"/>
      <c r="N305" s="21" t="n"/>
      <c r="O305" s="23" t="n"/>
      <c r="P305" s="21" t="n"/>
      <c r="Q305" s="21" t="n"/>
      <c r="R305" s="26">
        <f>IF($A305="","",IF($Q305="Yes","Canceled",IF($P305="Attended","Completed",IF($P305="No-Show","Follow-Up Needed",IF($K305&lt;&gt;"",IF($K305&lt;TODAY(),"Attendance Pending","Scheduled"),IF(AND($J305&lt;&gt;"",$J305&lt;TODAY()),"Overdue","Needs Scheduling"))))))</f>
        <v/>
      </c>
      <c r="S305" s="27">
        <f>IF($A305="","",IF(OR($R305="Completed",$R305="Canceled",$J305=""),"",$J305-TODAY()))</f>
        <v/>
      </c>
      <c r="T305" s="23" t="n"/>
      <c r="U305" s="22" t="n"/>
    </row>
    <row r="306">
      <c r="A306" s="21" t="n"/>
      <c r="B306" s="21" t="n"/>
      <c r="C306" s="21" t="n"/>
      <c r="D306" s="21" t="n"/>
      <c r="E306" s="21" t="n"/>
      <c r="F306" s="22" t="n"/>
      <c r="G306" s="23" t="n"/>
      <c r="H306" s="21" t="n"/>
      <c r="I306" s="21" t="n"/>
      <c r="J306" s="24">
        <f>IF($A306="","",IF($F306="","",$F306+IF($I306="",'Lists &amp; Settings'!$B$3,$I306)))</f>
        <v/>
      </c>
      <c r="K306" s="22" t="n"/>
      <c r="L306" s="25" t="n"/>
      <c r="M306" s="21" t="n"/>
      <c r="N306" s="21" t="n"/>
      <c r="O306" s="23" t="n"/>
      <c r="P306" s="21" t="n"/>
      <c r="Q306" s="21" t="n"/>
      <c r="R306" s="26">
        <f>IF($A306="","",IF($Q306="Yes","Canceled",IF($P306="Attended","Completed",IF($P306="No-Show","Follow-Up Needed",IF($K306&lt;&gt;"",IF($K306&lt;TODAY(),"Attendance Pending","Scheduled"),IF(AND($J306&lt;&gt;"",$J306&lt;TODAY()),"Overdue","Needs Scheduling"))))))</f>
        <v/>
      </c>
      <c r="S306" s="27">
        <f>IF($A306="","",IF(OR($R306="Completed",$R306="Canceled",$J306=""),"",$J306-TODAY()))</f>
        <v/>
      </c>
      <c r="T306" s="23" t="n"/>
      <c r="U306" s="22" t="n"/>
    </row>
    <row r="307">
      <c r="A307" s="21" t="n"/>
      <c r="B307" s="21" t="n"/>
      <c r="C307" s="21" t="n"/>
      <c r="D307" s="21" t="n"/>
      <c r="E307" s="21" t="n"/>
      <c r="F307" s="22" t="n"/>
      <c r="G307" s="23" t="n"/>
      <c r="H307" s="21" t="n"/>
      <c r="I307" s="21" t="n"/>
      <c r="J307" s="24">
        <f>IF($A307="","",IF($F307="","",$F307+IF($I307="",'Lists &amp; Settings'!$B$3,$I307)))</f>
        <v/>
      </c>
      <c r="K307" s="22" t="n"/>
      <c r="L307" s="25" t="n"/>
      <c r="M307" s="21" t="n"/>
      <c r="N307" s="21" t="n"/>
      <c r="O307" s="23" t="n"/>
      <c r="P307" s="21" t="n"/>
      <c r="Q307" s="21" t="n"/>
      <c r="R307" s="26">
        <f>IF($A307="","",IF($Q307="Yes","Canceled",IF($P307="Attended","Completed",IF($P307="No-Show","Follow-Up Needed",IF($K307&lt;&gt;"",IF($K307&lt;TODAY(),"Attendance Pending","Scheduled"),IF(AND($J307&lt;&gt;"",$J307&lt;TODAY()),"Overdue","Needs Scheduling"))))))</f>
        <v/>
      </c>
      <c r="S307" s="27">
        <f>IF($A307="","",IF(OR($R307="Completed",$R307="Canceled",$J307=""),"",$J307-TODAY()))</f>
        <v/>
      </c>
      <c r="T307" s="23" t="n"/>
      <c r="U307" s="22" t="n"/>
    </row>
    <row r="308">
      <c r="A308" s="21" t="n"/>
      <c r="B308" s="21" t="n"/>
      <c r="C308" s="21" t="n"/>
      <c r="D308" s="21" t="n"/>
      <c r="E308" s="21" t="n"/>
      <c r="F308" s="22" t="n"/>
      <c r="G308" s="23" t="n"/>
      <c r="H308" s="21" t="n"/>
      <c r="I308" s="21" t="n"/>
      <c r="J308" s="24">
        <f>IF($A308="","",IF($F308="","",$F308+IF($I308="",'Lists &amp; Settings'!$B$3,$I308)))</f>
        <v/>
      </c>
      <c r="K308" s="22" t="n"/>
      <c r="L308" s="25" t="n"/>
      <c r="M308" s="21" t="n"/>
      <c r="N308" s="21" t="n"/>
      <c r="O308" s="23" t="n"/>
      <c r="P308" s="21" t="n"/>
      <c r="Q308" s="21" t="n"/>
      <c r="R308" s="26">
        <f>IF($A308="","",IF($Q308="Yes","Canceled",IF($P308="Attended","Completed",IF($P308="No-Show","Follow-Up Needed",IF($K308&lt;&gt;"",IF($K308&lt;TODAY(),"Attendance Pending","Scheduled"),IF(AND($J308&lt;&gt;"",$J308&lt;TODAY()),"Overdue","Needs Scheduling"))))))</f>
        <v/>
      </c>
      <c r="S308" s="27">
        <f>IF($A308="","",IF(OR($R308="Completed",$R308="Canceled",$J308=""),"",$J308-TODAY()))</f>
        <v/>
      </c>
      <c r="T308" s="23" t="n"/>
      <c r="U308" s="22" t="n"/>
    </row>
    <row r="309">
      <c r="A309" s="21" t="n"/>
      <c r="B309" s="21" t="n"/>
      <c r="C309" s="21" t="n"/>
      <c r="D309" s="21" t="n"/>
      <c r="E309" s="21" t="n"/>
      <c r="F309" s="22" t="n"/>
      <c r="G309" s="23" t="n"/>
      <c r="H309" s="21" t="n"/>
      <c r="I309" s="21" t="n"/>
      <c r="J309" s="24">
        <f>IF($A309="","",IF($F309="","",$F309+IF($I309="",'Lists &amp; Settings'!$B$3,$I309)))</f>
        <v/>
      </c>
      <c r="K309" s="22" t="n"/>
      <c r="L309" s="25" t="n"/>
      <c r="M309" s="21" t="n"/>
      <c r="N309" s="21" t="n"/>
      <c r="O309" s="23" t="n"/>
      <c r="P309" s="21" t="n"/>
      <c r="Q309" s="21" t="n"/>
      <c r="R309" s="26">
        <f>IF($A309="","",IF($Q309="Yes","Canceled",IF($P309="Attended","Completed",IF($P309="No-Show","Follow-Up Needed",IF($K309&lt;&gt;"",IF($K309&lt;TODAY(),"Attendance Pending","Scheduled"),IF(AND($J309&lt;&gt;"",$J309&lt;TODAY()),"Overdue","Needs Scheduling"))))))</f>
        <v/>
      </c>
      <c r="S309" s="27">
        <f>IF($A309="","",IF(OR($R309="Completed",$R309="Canceled",$J309=""),"",$J309-TODAY()))</f>
        <v/>
      </c>
      <c r="T309" s="23" t="n"/>
      <c r="U309" s="22" t="n"/>
    </row>
    <row r="310">
      <c r="A310" s="21" t="n"/>
      <c r="B310" s="21" t="n"/>
      <c r="C310" s="21" t="n"/>
      <c r="D310" s="21" t="n"/>
      <c r="E310" s="21" t="n"/>
      <c r="F310" s="22" t="n"/>
      <c r="G310" s="23" t="n"/>
      <c r="H310" s="21" t="n"/>
      <c r="I310" s="21" t="n"/>
      <c r="J310" s="24">
        <f>IF($A310="","",IF($F310="","",$F310+IF($I310="",'Lists &amp; Settings'!$B$3,$I310)))</f>
        <v/>
      </c>
      <c r="K310" s="22" t="n"/>
      <c r="L310" s="25" t="n"/>
      <c r="M310" s="21" t="n"/>
      <c r="N310" s="21" t="n"/>
      <c r="O310" s="23" t="n"/>
      <c r="P310" s="21" t="n"/>
      <c r="Q310" s="21" t="n"/>
      <c r="R310" s="26">
        <f>IF($A310="","",IF($Q310="Yes","Canceled",IF($P310="Attended","Completed",IF($P310="No-Show","Follow-Up Needed",IF($K310&lt;&gt;"",IF($K310&lt;TODAY(),"Attendance Pending","Scheduled"),IF(AND($J310&lt;&gt;"",$J310&lt;TODAY()),"Overdue","Needs Scheduling"))))))</f>
        <v/>
      </c>
      <c r="S310" s="27">
        <f>IF($A310="","",IF(OR($R310="Completed",$R310="Canceled",$J310=""),"",$J310-TODAY()))</f>
        <v/>
      </c>
      <c r="T310" s="23" t="n"/>
      <c r="U310" s="22" t="n"/>
    </row>
    <row r="311">
      <c r="A311" s="21" t="n"/>
      <c r="B311" s="21" t="n"/>
      <c r="C311" s="21" t="n"/>
      <c r="D311" s="21" t="n"/>
      <c r="E311" s="21" t="n"/>
      <c r="F311" s="22" t="n"/>
      <c r="G311" s="23" t="n"/>
      <c r="H311" s="21" t="n"/>
      <c r="I311" s="21" t="n"/>
      <c r="J311" s="24">
        <f>IF($A311="","",IF($F311="","",$F311+IF($I311="",'Lists &amp; Settings'!$B$3,$I311)))</f>
        <v/>
      </c>
      <c r="K311" s="22" t="n"/>
      <c r="L311" s="25" t="n"/>
      <c r="M311" s="21" t="n"/>
      <c r="N311" s="21" t="n"/>
      <c r="O311" s="23" t="n"/>
      <c r="P311" s="21" t="n"/>
      <c r="Q311" s="21" t="n"/>
      <c r="R311" s="26">
        <f>IF($A311="","",IF($Q311="Yes","Canceled",IF($P311="Attended","Completed",IF($P311="No-Show","Follow-Up Needed",IF($K311&lt;&gt;"",IF($K311&lt;TODAY(),"Attendance Pending","Scheduled"),IF(AND($J311&lt;&gt;"",$J311&lt;TODAY()),"Overdue","Needs Scheduling"))))))</f>
        <v/>
      </c>
      <c r="S311" s="27">
        <f>IF($A311="","",IF(OR($R311="Completed",$R311="Canceled",$J311=""),"",$J311-TODAY()))</f>
        <v/>
      </c>
      <c r="T311" s="23" t="n"/>
      <c r="U311" s="22" t="n"/>
    </row>
    <row r="312">
      <c r="A312" s="21" t="n"/>
      <c r="B312" s="21" t="n"/>
      <c r="C312" s="21" t="n"/>
      <c r="D312" s="21" t="n"/>
      <c r="E312" s="21" t="n"/>
      <c r="F312" s="22" t="n"/>
      <c r="G312" s="23" t="n"/>
      <c r="H312" s="21" t="n"/>
      <c r="I312" s="21" t="n"/>
      <c r="J312" s="24">
        <f>IF($A312="","",IF($F312="","",$F312+IF($I312="",'Lists &amp; Settings'!$B$3,$I312)))</f>
        <v/>
      </c>
      <c r="K312" s="22" t="n"/>
      <c r="L312" s="25" t="n"/>
      <c r="M312" s="21" t="n"/>
      <c r="N312" s="21" t="n"/>
      <c r="O312" s="23" t="n"/>
      <c r="P312" s="21" t="n"/>
      <c r="Q312" s="21" t="n"/>
      <c r="R312" s="26">
        <f>IF($A312="","",IF($Q312="Yes","Canceled",IF($P312="Attended","Completed",IF($P312="No-Show","Follow-Up Needed",IF($K312&lt;&gt;"",IF($K312&lt;TODAY(),"Attendance Pending","Scheduled"),IF(AND($J312&lt;&gt;"",$J312&lt;TODAY()),"Overdue","Needs Scheduling"))))))</f>
        <v/>
      </c>
      <c r="S312" s="27">
        <f>IF($A312="","",IF(OR($R312="Completed",$R312="Canceled",$J312=""),"",$J312-TODAY()))</f>
        <v/>
      </c>
      <c r="T312" s="23" t="n"/>
      <c r="U312" s="22" t="n"/>
    </row>
    <row r="313">
      <c r="A313" s="21" t="n"/>
      <c r="B313" s="21" t="n"/>
      <c r="C313" s="21" t="n"/>
      <c r="D313" s="21" t="n"/>
      <c r="E313" s="21" t="n"/>
      <c r="F313" s="22" t="n"/>
      <c r="G313" s="23" t="n"/>
      <c r="H313" s="21" t="n"/>
      <c r="I313" s="21" t="n"/>
      <c r="J313" s="24">
        <f>IF($A313="","",IF($F313="","",$F313+IF($I313="",'Lists &amp; Settings'!$B$3,$I313)))</f>
        <v/>
      </c>
      <c r="K313" s="22" t="n"/>
      <c r="L313" s="25" t="n"/>
      <c r="M313" s="21" t="n"/>
      <c r="N313" s="21" t="n"/>
      <c r="O313" s="23" t="n"/>
      <c r="P313" s="21" t="n"/>
      <c r="Q313" s="21" t="n"/>
      <c r="R313" s="26">
        <f>IF($A313="","",IF($Q313="Yes","Canceled",IF($P313="Attended","Completed",IF($P313="No-Show","Follow-Up Needed",IF($K313&lt;&gt;"",IF($K313&lt;TODAY(),"Attendance Pending","Scheduled"),IF(AND($J313&lt;&gt;"",$J313&lt;TODAY()),"Overdue","Needs Scheduling"))))))</f>
        <v/>
      </c>
      <c r="S313" s="27">
        <f>IF($A313="","",IF(OR($R313="Completed",$R313="Canceled",$J313=""),"",$J313-TODAY()))</f>
        <v/>
      </c>
      <c r="T313" s="23" t="n"/>
      <c r="U313" s="22" t="n"/>
    </row>
    <row r="314">
      <c r="A314" s="21" t="n"/>
      <c r="B314" s="21" t="n"/>
      <c r="C314" s="21" t="n"/>
      <c r="D314" s="21" t="n"/>
      <c r="E314" s="21" t="n"/>
      <c r="F314" s="22" t="n"/>
      <c r="G314" s="23" t="n"/>
      <c r="H314" s="21" t="n"/>
      <c r="I314" s="21" t="n"/>
      <c r="J314" s="24">
        <f>IF($A314="","",IF($F314="","",$F314+IF($I314="",'Lists &amp; Settings'!$B$3,$I314)))</f>
        <v/>
      </c>
      <c r="K314" s="22" t="n"/>
      <c r="L314" s="25" t="n"/>
      <c r="M314" s="21" t="n"/>
      <c r="N314" s="21" t="n"/>
      <c r="O314" s="23" t="n"/>
      <c r="P314" s="21" t="n"/>
      <c r="Q314" s="21" t="n"/>
      <c r="R314" s="26">
        <f>IF($A314="","",IF($Q314="Yes","Canceled",IF($P314="Attended","Completed",IF($P314="No-Show","Follow-Up Needed",IF($K314&lt;&gt;"",IF($K314&lt;TODAY(),"Attendance Pending","Scheduled"),IF(AND($J314&lt;&gt;"",$J314&lt;TODAY()),"Overdue","Needs Scheduling"))))))</f>
        <v/>
      </c>
      <c r="S314" s="27">
        <f>IF($A314="","",IF(OR($R314="Completed",$R314="Canceled",$J314=""),"",$J314-TODAY()))</f>
        <v/>
      </c>
      <c r="T314" s="23" t="n"/>
      <c r="U314" s="22" t="n"/>
    </row>
    <row r="315">
      <c r="A315" s="21" t="n"/>
      <c r="B315" s="21" t="n"/>
      <c r="C315" s="21" t="n"/>
      <c r="D315" s="21" t="n"/>
      <c r="E315" s="21" t="n"/>
      <c r="F315" s="22" t="n"/>
      <c r="G315" s="23" t="n"/>
      <c r="H315" s="21" t="n"/>
      <c r="I315" s="21" t="n"/>
      <c r="J315" s="24">
        <f>IF($A315="","",IF($F315="","",$F315+IF($I315="",'Lists &amp; Settings'!$B$3,$I315)))</f>
        <v/>
      </c>
      <c r="K315" s="22" t="n"/>
      <c r="L315" s="25" t="n"/>
      <c r="M315" s="21" t="n"/>
      <c r="N315" s="21" t="n"/>
      <c r="O315" s="23" t="n"/>
      <c r="P315" s="21" t="n"/>
      <c r="Q315" s="21" t="n"/>
      <c r="R315" s="26">
        <f>IF($A315="","",IF($Q315="Yes","Canceled",IF($P315="Attended","Completed",IF($P315="No-Show","Follow-Up Needed",IF($K315&lt;&gt;"",IF($K315&lt;TODAY(),"Attendance Pending","Scheduled"),IF(AND($J315&lt;&gt;"",$J315&lt;TODAY()),"Overdue","Needs Scheduling"))))))</f>
        <v/>
      </c>
      <c r="S315" s="27">
        <f>IF($A315="","",IF(OR($R315="Completed",$R315="Canceled",$J315=""),"",$J315-TODAY()))</f>
        <v/>
      </c>
      <c r="T315" s="23" t="n"/>
      <c r="U315" s="22" t="n"/>
    </row>
    <row r="316">
      <c r="A316" s="21" t="n"/>
      <c r="B316" s="21" t="n"/>
      <c r="C316" s="21" t="n"/>
      <c r="D316" s="21" t="n"/>
      <c r="E316" s="21" t="n"/>
      <c r="F316" s="22" t="n"/>
      <c r="G316" s="23" t="n"/>
      <c r="H316" s="21" t="n"/>
      <c r="I316" s="21" t="n"/>
      <c r="J316" s="24">
        <f>IF($A316="","",IF($F316="","",$F316+IF($I316="",'Lists &amp; Settings'!$B$3,$I316)))</f>
        <v/>
      </c>
      <c r="K316" s="22" t="n"/>
      <c r="L316" s="25" t="n"/>
      <c r="M316" s="21" t="n"/>
      <c r="N316" s="21" t="n"/>
      <c r="O316" s="23" t="n"/>
      <c r="P316" s="21" t="n"/>
      <c r="Q316" s="21" t="n"/>
      <c r="R316" s="26">
        <f>IF($A316="","",IF($Q316="Yes","Canceled",IF($P316="Attended","Completed",IF($P316="No-Show","Follow-Up Needed",IF($K316&lt;&gt;"",IF($K316&lt;TODAY(),"Attendance Pending","Scheduled"),IF(AND($J316&lt;&gt;"",$J316&lt;TODAY()),"Overdue","Needs Scheduling"))))))</f>
        <v/>
      </c>
      <c r="S316" s="27">
        <f>IF($A316="","",IF(OR($R316="Completed",$R316="Canceled",$J316=""),"",$J316-TODAY()))</f>
        <v/>
      </c>
      <c r="T316" s="23" t="n"/>
      <c r="U316" s="22" t="n"/>
    </row>
    <row r="317">
      <c r="A317" s="21" t="n"/>
      <c r="B317" s="21" t="n"/>
      <c r="C317" s="21" t="n"/>
      <c r="D317" s="21" t="n"/>
      <c r="E317" s="21" t="n"/>
      <c r="F317" s="22" t="n"/>
      <c r="G317" s="23" t="n"/>
      <c r="H317" s="21" t="n"/>
      <c r="I317" s="21" t="n"/>
      <c r="J317" s="24">
        <f>IF($A317="","",IF($F317="","",$F317+IF($I317="",'Lists &amp; Settings'!$B$3,$I317)))</f>
        <v/>
      </c>
      <c r="K317" s="22" t="n"/>
      <c r="L317" s="25" t="n"/>
      <c r="M317" s="21" t="n"/>
      <c r="N317" s="21" t="n"/>
      <c r="O317" s="23" t="n"/>
      <c r="P317" s="21" t="n"/>
      <c r="Q317" s="21" t="n"/>
      <c r="R317" s="26">
        <f>IF($A317="","",IF($Q317="Yes","Canceled",IF($P317="Attended","Completed",IF($P317="No-Show","Follow-Up Needed",IF($K317&lt;&gt;"",IF($K317&lt;TODAY(),"Attendance Pending","Scheduled"),IF(AND($J317&lt;&gt;"",$J317&lt;TODAY()),"Overdue","Needs Scheduling"))))))</f>
        <v/>
      </c>
      <c r="S317" s="27">
        <f>IF($A317="","",IF(OR($R317="Completed",$R317="Canceled",$J317=""),"",$J317-TODAY()))</f>
        <v/>
      </c>
      <c r="T317" s="23" t="n"/>
      <c r="U317" s="22" t="n"/>
    </row>
    <row r="318">
      <c r="A318" s="21" t="n"/>
      <c r="B318" s="21" t="n"/>
      <c r="C318" s="21" t="n"/>
      <c r="D318" s="21" t="n"/>
      <c r="E318" s="21" t="n"/>
      <c r="F318" s="22" t="n"/>
      <c r="G318" s="23" t="n"/>
      <c r="H318" s="21" t="n"/>
      <c r="I318" s="21" t="n"/>
      <c r="J318" s="24">
        <f>IF($A318="","",IF($F318="","",$F318+IF($I318="",'Lists &amp; Settings'!$B$3,$I318)))</f>
        <v/>
      </c>
      <c r="K318" s="22" t="n"/>
      <c r="L318" s="25" t="n"/>
      <c r="M318" s="21" t="n"/>
      <c r="N318" s="21" t="n"/>
      <c r="O318" s="23" t="n"/>
      <c r="P318" s="21" t="n"/>
      <c r="Q318" s="21" t="n"/>
      <c r="R318" s="26">
        <f>IF($A318="","",IF($Q318="Yes","Canceled",IF($P318="Attended","Completed",IF($P318="No-Show","Follow-Up Needed",IF($K318&lt;&gt;"",IF($K318&lt;TODAY(),"Attendance Pending","Scheduled"),IF(AND($J318&lt;&gt;"",$J318&lt;TODAY()),"Overdue","Needs Scheduling"))))))</f>
        <v/>
      </c>
      <c r="S318" s="27">
        <f>IF($A318="","",IF(OR($R318="Completed",$R318="Canceled",$J318=""),"",$J318-TODAY()))</f>
        <v/>
      </c>
      <c r="T318" s="23" t="n"/>
      <c r="U318" s="22" t="n"/>
    </row>
    <row r="319">
      <c r="A319" s="21" t="n"/>
      <c r="B319" s="21" t="n"/>
      <c r="C319" s="21" t="n"/>
      <c r="D319" s="21" t="n"/>
      <c r="E319" s="21" t="n"/>
      <c r="F319" s="22" t="n"/>
      <c r="G319" s="23" t="n"/>
      <c r="H319" s="21" t="n"/>
      <c r="I319" s="21" t="n"/>
      <c r="J319" s="24">
        <f>IF($A319="","",IF($F319="","",$F319+IF($I319="",'Lists &amp; Settings'!$B$3,$I319)))</f>
        <v/>
      </c>
      <c r="K319" s="22" t="n"/>
      <c r="L319" s="25" t="n"/>
      <c r="M319" s="21" t="n"/>
      <c r="N319" s="21" t="n"/>
      <c r="O319" s="23" t="n"/>
      <c r="P319" s="21" t="n"/>
      <c r="Q319" s="21" t="n"/>
      <c r="R319" s="26">
        <f>IF($A319="","",IF($Q319="Yes","Canceled",IF($P319="Attended","Completed",IF($P319="No-Show","Follow-Up Needed",IF($K319&lt;&gt;"",IF($K319&lt;TODAY(),"Attendance Pending","Scheduled"),IF(AND($J319&lt;&gt;"",$J319&lt;TODAY()),"Overdue","Needs Scheduling"))))))</f>
        <v/>
      </c>
      <c r="S319" s="27">
        <f>IF($A319="","",IF(OR($R319="Completed",$R319="Canceled",$J319=""),"",$J319-TODAY()))</f>
        <v/>
      </c>
      <c r="T319" s="23" t="n"/>
      <c r="U319" s="22" t="n"/>
    </row>
    <row r="320">
      <c r="A320" s="21" t="n"/>
      <c r="B320" s="21" t="n"/>
      <c r="C320" s="21" t="n"/>
      <c r="D320" s="21" t="n"/>
      <c r="E320" s="21" t="n"/>
      <c r="F320" s="22" t="n"/>
      <c r="G320" s="23" t="n"/>
      <c r="H320" s="21" t="n"/>
      <c r="I320" s="21" t="n"/>
      <c r="J320" s="24">
        <f>IF($A320="","",IF($F320="","",$F320+IF($I320="",'Lists &amp; Settings'!$B$3,$I320)))</f>
        <v/>
      </c>
      <c r="K320" s="22" t="n"/>
      <c r="L320" s="25" t="n"/>
      <c r="M320" s="21" t="n"/>
      <c r="N320" s="21" t="n"/>
      <c r="O320" s="23" t="n"/>
      <c r="P320" s="21" t="n"/>
      <c r="Q320" s="21" t="n"/>
      <c r="R320" s="26">
        <f>IF($A320="","",IF($Q320="Yes","Canceled",IF($P320="Attended","Completed",IF($P320="No-Show","Follow-Up Needed",IF($K320&lt;&gt;"",IF($K320&lt;TODAY(),"Attendance Pending","Scheduled"),IF(AND($J320&lt;&gt;"",$J320&lt;TODAY()),"Overdue","Needs Scheduling"))))))</f>
        <v/>
      </c>
      <c r="S320" s="27">
        <f>IF($A320="","",IF(OR($R320="Completed",$R320="Canceled",$J320=""),"",$J320-TODAY()))</f>
        <v/>
      </c>
      <c r="T320" s="23" t="n"/>
      <c r="U320" s="22" t="n"/>
    </row>
    <row r="321">
      <c r="A321" s="21" t="n"/>
      <c r="B321" s="21" t="n"/>
      <c r="C321" s="21" t="n"/>
      <c r="D321" s="21" t="n"/>
      <c r="E321" s="21" t="n"/>
      <c r="F321" s="22" t="n"/>
      <c r="G321" s="23" t="n"/>
      <c r="H321" s="21" t="n"/>
      <c r="I321" s="21" t="n"/>
      <c r="J321" s="24">
        <f>IF($A321="","",IF($F321="","",$F321+IF($I321="",'Lists &amp; Settings'!$B$3,$I321)))</f>
        <v/>
      </c>
      <c r="K321" s="22" t="n"/>
      <c r="L321" s="25" t="n"/>
      <c r="M321" s="21" t="n"/>
      <c r="N321" s="21" t="n"/>
      <c r="O321" s="23" t="n"/>
      <c r="P321" s="21" t="n"/>
      <c r="Q321" s="21" t="n"/>
      <c r="R321" s="26">
        <f>IF($A321="","",IF($Q321="Yes","Canceled",IF($P321="Attended","Completed",IF($P321="No-Show","Follow-Up Needed",IF($K321&lt;&gt;"",IF($K321&lt;TODAY(),"Attendance Pending","Scheduled"),IF(AND($J321&lt;&gt;"",$J321&lt;TODAY()),"Overdue","Needs Scheduling"))))))</f>
        <v/>
      </c>
      <c r="S321" s="27">
        <f>IF($A321="","",IF(OR($R321="Completed",$R321="Canceled",$J321=""),"",$J321-TODAY()))</f>
        <v/>
      </c>
      <c r="T321" s="23" t="n"/>
      <c r="U321" s="22" t="n"/>
    </row>
    <row r="322">
      <c r="A322" s="21" t="n"/>
      <c r="B322" s="21" t="n"/>
      <c r="C322" s="21" t="n"/>
      <c r="D322" s="21" t="n"/>
      <c r="E322" s="21" t="n"/>
      <c r="F322" s="22" t="n"/>
      <c r="G322" s="23" t="n"/>
      <c r="H322" s="21" t="n"/>
      <c r="I322" s="21" t="n"/>
      <c r="J322" s="24">
        <f>IF($A322="","",IF($F322="","",$F322+IF($I322="",'Lists &amp; Settings'!$B$3,$I322)))</f>
        <v/>
      </c>
      <c r="K322" s="22" t="n"/>
      <c r="L322" s="25" t="n"/>
      <c r="M322" s="21" t="n"/>
      <c r="N322" s="21" t="n"/>
      <c r="O322" s="23" t="n"/>
      <c r="P322" s="21" t="n"/>
      <c r="Q322" s="21" t="n"/>
      <c r="R322" s="26">
        <f>IF($A322="","",IF($Q322="Yes","Canceled",IF($P322="Attended","Completed",IF($P322="No-Show","Follow-Up Needed",IF($K322&lt;&gt;"",IF($K322&lt;TODAY(),"Attendance Pending","Scheduled"),IF(AND($J322&lt;&gt;"",$J322&lt;TODAY()),"Overdue","Needs Scheduling"))))))</f>
        <v/>
      </c>
      <c r="S322" s="27">
        <f>IF($A322="","",IF(OR($R322="Completed",$R322="Canceled",$J322=""),"",$J322-TODAY()))</f>
        <v/>
      </c>
      <c r="T322" s="23" t="n"/>
      <c r="U322" s="22" t="n"/>
    </row>
    <row r="323">
      <c r="A323" s="21" t="n"/>
      <c r="B323" s="21" t="n"/>
      <c r="C323" s="21" t="n"/>
      <c r="D323" s="21" t="n"/>
      <c r="E323" s="21" t="n"/>
      <c r="F323" s="22" t="n"/>
      <c r="G323" s="23" t="n"/>
      <c r="H323" s="21" t="n"/>
      <c r="I323" s="21" t="n"/>
      <c r="J323" s="24">
        <f>IF($A323="","",IF($F323="","",$F323+IF($I323="",'Lists &amp; Settings'!$B$3,$I323)))</f>
        <v/>
      </c>
      <c r="K323" s="22" t="n"/>
      <c r="L323" s="25" t="n"/>
      <c r="M323" s="21" t="n"/>
      <c r="N323" s="21" t="n"/>
      <c r="O323" s="23" t="n"/>
      <c r="P323" s="21" t="n"/>
      <c r="Q323" s="21" t="n"/>
      <c r="R323" s="26">
        <f>IF($A323="","",IF($Q323="Yes","Canceled",IF($P323="Attended","Completed",IF($P323="No-Show","Follow-Up Needed",IF($K323&lt;&gt;"",IF($K323&lt;TODAY(),"Attendance Pending","Scheduled"),IF(AND($J323&lt;&gt;"",$J323&lt;TODAY()),"Overdue","Needs Scheduling"))))))</f>
        <v/>
      </c>
      <c r="S323" s="27">
        <f>IF($A323="","",IF(OR($R323="Completed",$R323="Canceled",$J323=""),"",$J323-TODAY()))</f>
        <v/>
      </c>
      <c r="T323" s="23" t="n"/>
      <c r="U323" s="22" t="n"/>
    </row>
    <row r="324">
      <c r="A324" s="21" t="n"/>
      <c r="B324" s="21" t="n"/>
      <c r="C324" s="21" t="n"/>
      <c r="D324" s="21" t="n"/>
      <c r="E324" s="21" t="n"/>
      <c r="F324" s="22" t="n"/>
      <c r="G324" s="23" t="n"/>
      <c r="H324" s="21" t="n"/>
      <c r="I324" s="21" t="n"/>
      <c r="J324" s="24">
        <f>IF($A324="","",IF($F324="","",$F324+IF($I324="",'Lists &amp; Settings'!$B$3,$I324)))</f>
        <v/>
      </c>
      <c r="K324" s="22" t="n"/>
      <c r="L324" s="25" t="n"/>
      <c r="M324" s="21" t="n"/>
      <c r="N324" s="21" t="n"/>
      <c r="O324" s="23" t="n"/>
      <c r="P324" s="21" t="n"/>
      <c r="Q324" s="21" t="n"/>
      <c r="R324" s="26">
        <f>IF($A324="","",IF($Q324="Yes","Canceled",IF($P324="Attended","Completed",IF($P324="No-Show","Follow-Up Needed",IF($K324&lt;&gt;"",IF($K324&lt;TODAY(),"Attendance Pending","Scheduled"),IF(AND($J324&lt;&gt;"",$J324&lt;TODAY()),"Overdue","Needs Scheduling"))))))</f>
        <v/>
      </c>
      <c r="S324" s="27">
        <f>IF($A324="","",IF(OR($R324="Completed",$R324="Canceled",$J324=""),"",$J324-TODAY()))</f>
        <v/>
      </c>
      <c r="T324" s="23" t="n"/>
      <c r="U324" s="22" t="n"/>
    </row>
    <row r="325">
      <c r="A325" s="21" t="n"/>
      <c r="B325" s="21" t="n"/>
      <c r="C325" s="21" t="n"/>
      <c r="D325" s="21" t="n"/>
      <c r="E325" s="21" t="n"/>
      <c r="F325" s="22" t="n"/>
      <c r="G325" s="23" t="n"/>
      <c r="H325" s="21" t="n"/>
      <c r="I325" s="21" t="n"/>
      <c r="J325" s="24">
        <f>IF($A325="","",IF($F325="","",$F325+IF($I325="",'Lists &amp; Settings'!$B$3,$I325)))</f>
        <v/>
      </c>
      <c r="K325" s="22" t="n"/>
      <c r="L325" s="25" t="n"/>
      <c r="M325" s="21" t="n"/>
      <c r="N325" s="21" t="n"/>
      <c r="O325" s="23" t="n"/>
      <c r="P325" s="21" t="n"/>
      <c r="Q325" s="21" t="n"/>
      <c r="R325" s="26">
        <f>IF($A325="","",IF($Q325="Yes","Canceled",IF($P325="Attended","Completed",IF($P325="No-Show","Follow-Up Needed",IF($K325&lt;&gt;"",IF($K325&lt;TODAY(),"Attendance Pending","Scheduled"),IF(AND($J325&lt;&gt;"",$J325&lt;TODAY()),"Overdue","Needs Scheduling"))))))</f>
        <v/>
      </c>
      <c r="S325" s="27">
        <f>IF($A325="","",IF(OR($R325="Completed",$R325="Canceled",$J325=""),"",$J325-TODAY()))</f>
        <v/>
      </c>
      <c r="T325" s="23" t="n"/>
      <c r="U325" s="22" t="n"/>
    </row>
    <row r="326">
      <c r="A326" s="21" t="n"/>
      <c r="B326" s="21" t="n"/>
      <c r="C326" s="21" t="n"/>
      <c r="D326" s="21" t="n"/>
      <c r="E326" s="21" t="n"/>
      <c r="F326" s="22" t="n"/>
      <c r="G326" s="23" t="n"/>
      <c r="H326" s="21" t="n"/>
      <c r="I326" s="21" t="n"/>
      <c r="J326" s="24">
        <f>IF($A326="","",IF($F326="","",$F326+IF($I326="",'Lists &amp; Settings'!$B$3,$I326)))</f>
        <v/>
      </c>
      <c r="K326" s="22" t="n"/>
      <c r="L326" s="25" t="n"/>
      <c r="M326" s="21" t="n"/>
      <c r="N326" s="21" t="n"/>
      <c r="O326" s="23" t="n"/>
      <c r="P326" s="21" t="n"/>
      <c r="Q326" s="21" t="n"/>
      <c r="R326" s="26">
        <f>IF($A326="","",IF($Q326="Yes","Canceled",IF($P326="Attended","Completed",IF($P326="No-Show","Follow-Up Needed",IF($K326&lt;&gt;"",IF($K326&lt;TODAY(),"Attendance Pending","Scheduled"),IF(AND($J326&lt;&gt;"",$J326&lt;TODAY()),"Overdue","Needs Scheduling"))))))</f>
        <v/>
      </c>
      <c r="S326" s="27">
        <f>IF($A326="","",IF(OR($R326="Completed",$R326="Canceled",$J326=""),"",$J326-TODAY()))</f>
        <v/>
      </c>
      <c r="T326" s="23" t="n"/>
      <c r="U326" s="22" t="n"/>
    </row>
    <row r="327">
      <c r="A327" s="21" t="n"/>
      <c r="B327" s="21" t="n"/>
      <c r="C327" s="21" t="n"/>
      <c r="D327" s="21" t="n"/>
      <c r="E327" s="21" t="n"/>
      <c r="F327" s="22" t="n"/>
      <c r="G327" s="23" t="n"/>
      <c r="H327" s="21" t="n"/>
      <c r="I327" s="21" t="n"/>
      <c r="J327" s="24">
        <f>IF($A327="","",IF($F327="","",$F327+IF($I327="",'Lists &amp; Settings'!$B$3,$I327)))</f>
        <v/>
      </c>
      <c r="K327" s="22" t="n"/>
      <c r="L327" s="25" t="n"/>
      <c r="M327" s="21" t="n"/>
      <c r="N327" s="21" t="n"/>
      <c r="O327" s="23" t="n"/>
      <c r="P327" s="21" t="n"/>
      <c r="Q327" s="21" t="n"/>
      <c r="R327" s="26">
        <f>IF($A327="","",IF($Q327="Yes","Canceled",IF($P327="Attended","Completed",IF($P327="No-Show","Follow-Up Needed",IF($K327&lt;&gt;"",IF($K327&lt;TODAY(),"Attendance Pending","Scheduled"),IF(AND($J327&lt;&gt;"",$J327&lt;TODAY()),"Overdue","Needs Scheduling"))))))</f>
        <v/>
      </c>
      <c r="S327" s="27">
        <f>IF($A327="","",IF(OR($R327="Completed",$R327="Canceled",$J327=""),"",$J327-TODAY()))</f>
        <v/>
      </c>
      <c r="T327" s="23" t="n"/>
      <c r="U327" s="22" t="n"/>
    </row>
    <row r="328">
      <c r="A328" s="21" t="n"/>
      <c r="B328" s="21" t="n"/>
      <c r="C328" s="21" t="n"/>
      <c r="D328" s="21" t="n"/>
      <c r="E328" s="21" t="n"/>
      <c r="F328" s="22" t="n"/>
      <c r="G328" s="23" t="n"/>
      <c r="H328" s="21" t="n"/>
      <c r="I328" s="21" t="n"/>
      <c r="J328" s="24">
        <f>IF($A328="","",IF($F328="","",$F328+IF($I328="",'Lists &amp; Settings'!$B$3,$I328)))</f>
        <v/>
      </c>
      <c r="K328" s="22" t="n"/>
      <c r="L328" s="25" t="n"/>
      <c r="M328" s="21" t="n"/>
      <c r="N328" s="21" t="n"/>
      <c r="O328" s="23" t="n"/>
      <c r="P328" s="21" t="n"/>
      <c r="Q328" s="21" t="n"/>
      <c r="R328" s="26">
        <f>IF($A328="","",IF($Q328="Yes","Canceled",IF($P328="Attended","Completed",IF($P328="No-Show","Follow-Up Needed",IF($K328&lt;&gt;"",IF($K328&lt;TODAY(),"Attendance Pending","Scheduled"),IF(AND($J328&lt;&gt;"",$J328&lt;TODAY()),"Overdue","Needs Scheduling"))))))</f>
        <v/>
      </c>
      <c r="S328" s="27">
        <f>IF($A328="","",IF(OR($R328="Completed",$R328="Canceled",$J328=""),"",$J328-TODAY()))</f>
        <v/>
      </c>
      <c r="T328" s="23" t="n"/>
      <c r="U328" s="22" t="n"/>
    </row>
    <row r="329">
      <c r="A329" s="21" t="n"/>
      <c r="B329" s="21" t="n"/>
      <c r="C329" s="21" t="n"/>
      <c r="D329" s="21" t="n"/>
      <c r="E329" s="21" t="n"/>
      <c r="F329" s="22" t="n"/>
      <c r="G329" s="23" t="n"/>
      <c r="H329" s="21" t="n"/>
      <c r="I329" s="21" t="n"/>
      <c r="J329" s="24">
        <f>IF($A329="","",IF($F329="","",$F329+IF($I329="",'Lists &amp; Settings'!$B$3,$I329)))</f>
        <v/>
      </c>
      <c r="K329" s="22" t="n"/>
      <c r="L329" s="25" t="n"/>
      <c r="M329" s="21" t="n"/>
      <c r="N329" s="21" t="n"/>
      <c r="O329" s="23" t="n"/>
      <c r="P329" s="21" t="n"/>
      <c r="Q329" s="21" t="n"/>
      <c r="R329" s="26">
        <f>IF($A329="","",IF($Q329="Yes","Canceled",IF($P329="Attended","Completed",IF($P329="No-Show","Follow-Up Needed",IF($K329&lt;&gt;"",IF($K329&lt;TODAY(),"Attendance Pending","Scheduled"),IF(AND($J329&lt;&gt;"",$J329&lt;TODAY()),"Overdue","Needs Scheduling"))))))</f>
        <v/>
      </c>
      <c r="S329" s="27">
        <f>IF($A329="","",IF(OR($R329="Completed",$R329="Canceled",$J329=""),"",$J329-TODAY()))</f>
        <v/>
      </c>
      <c r="T329" s="23" t="n"/>
      <c r="U329" s="22" t="n"/>
    </row>
    <row r="330">
      <c r="A330" s="21" t="n"/>
      <c r="B330" s="21" t="n"/>
      <c r="C330" s="21" t="n"/>
      <c r="D330" s="21" t="n"/>
      <c r="E330" s="21" t="n"/>
      <c r="F330" s="22" t="n"/>
      <c r="G330" s="23" t="n"/>
      <c r="H330" s="21" t="n"/>
      <c r="I330" s="21" t="n"/>
      <c r="J330" s="24">
        <f>IF($A330="","",IF($F330="","",$F330+IF($I330="",'Lists &amp; Settings'!$B$3,$I330)))</f>
        <v/>
      </c>
      <c r="K330" s="22" t="n"/>
      <c r="L330" s="25" t="n"/>
      <c r="M330" s="21" t="n"/>
      <c r="N330" s="21" t="n"/>
      <c r="O330" s="23" t="n"/>
      <c r="P330" s="21" t="n"/>
      <c r="Q330" s="21" t="n"/>
      <c r="R330" s="26">
        <f>IF($A330="","",IF($Q330="Yes","Canceled",IF($P330="Attended","Completed",IF($P330="No-Show","Follow-Up Needed",IF($K330&lt;&gt;"",IF($K330&lt;TODAY(),"Attendance Pending","Scheduled"),IF(AND($J330&lt;&gt;"",$J330&lt;TODAY()),"Overdue","Needs Scheduling"))))))</f>
        <v/>
      </c>
      <c r="S330" s="27">
        <f>IF($A330="","",IF(OR($R330="Completed",$R330="Canceled",$J330=""),"",$J330-TODAY()))</f>
        <v/>
      </c>
      <c r="T330" s="23" t="n"/>
      <c r="U330" s="22" t="n"/>
    </row>
    <row r="331">
      <c r="A331" s="21" t="n"/>
      <c r="B331" s="21" t="n"/>
      <c r="C331" s="21" t="n"/>
      <c r="D331" s="21" t="n"/>
      <c r="E331" s="21" t="n"/>
      <c r="F331" s="22" t="n"/>
      <c r="G331" s="23" t="n"/>
      <c r="H331" s="21" t="n"/>
      <c r="I331" s="21" t="n"/>
      <c r="J331" s="24">
        <f>IF($A331="","",IF($F331="","",$F331+IF($I331="",'Lists &amp; Settings'!$B$3,$I331)))</f>
        <v/>
      </c>
      <c r="K331" s="22" t="n"/>
      <c r="L331" s="25" t="n"/>
      <c r="M331" s="21" t="n"/>
      <c r="N331" s="21" t="n"/>
      <c r="O331" s="23" t="n"/>
      <c r="P331" s="21" t="n"/>
      <c r="Q331" s="21" t="n"/>
      <c r="R331" s="26">
        <f>IF($A331="","",IF($Q331="Yes","Canceled",IF($P331="Attended","Completed",IF($P331="No-Show","Follow-Up Needed",IF($K331&lt;&gt;"",IF($K331&lt;TODAY(),"Attendance Pending","Scheduled"),IF(AND($J331&lt;&gt;"",$J331&lt;TODAY()),"Overdue","Needs Scheduling"))))))</f>
        <v/>
      </c>
      <c r="S331" s="27">
        <f>IF($A331="","",IF(OR($R331="Completed",$R331="Canceled",$J331=""),"",$J331-TODAY()))</f>
        <v/>
      </c>
      <c r="T331" s="23" t="n"/>
      <c r="U331" s="22" t="n"/>
    </row>
    <row r="332">
      <c r="A332" s="21" t="n"/>
      <c r="B332" s="21" t="n"/>
      <c r="C332" s="21" t="n"/>
      <c r="D332" s="21" t="n"/>
      <c r="E332" s="21" t="n"/>
      <c r="F332" s="22" t="n"/>
      <c r="G332" s="23" t="n"/>
      <c r="H332" s="21" t="n"/>
      <c r="I332" s="21" t="n"/>
      <c r="J332" s="24">
        <f>IF($A332="","",IF($F332="","",$F332+IF($I332="",'Lists &amp; Settings'!$B$3,$I332)))</f>
        <v/>
      </c>
      <c r="K332" s="22" t="n"/>
      <c r="L332" s="25" t="n"/>
      <c r="M332" s="21" t="n"/>
      <c r="N332" s="21" t="n"/>
      <c r="O332" s="23" t="n"/>
      <c r="P332" s="21" t="n"/>
      <c r="Q332" s="21" t="n"/>
      <c r="R332" s="26">
        <f>IF($A332="","",IF($Q332="Yes","Canceled",IF($P332="Attended","Completed",IF($P332="No-Show","Follow-Up Needed",IF($K332&lt;&gt;"",IF($K332&lt;TODAY(),"Attendance Pending","Scheduled"),IF(AND($J332&lt;&gt;"",$J332&lt;TODAY()),"Overdue","Needs Scheduling"))))))</f>
        <v/>
      </c>
      <c r="S332" s="27">
        <f>IF($A332="","",IF(OR($R332="Completed",$R332="Canceled",$J332=""),"",$J332-TODAY()))</f>
        <v/>
      </c>
      <c r="T332" s="23" t="n"/>
      <c r="U332" s="22" t="n"/>
    </row>
    <row r="333">
      <c r="A333" s="21" t="n"/>
      <c r="B333" s="21" t="n"/>
      <c r="C333" s="21" t="n"/>
      <c r="D333" s="21" t="n"/>
      <c r="E333" s="21" t="n"/>
      <c r="F333" s="22" t="n"/>
      <c r="G333" s="23" t="n"/>
      <c r="H333" s="21" t="n"/>
      <c r="I333" s="21" t="n"/>
      <c r="J333" s="24">
        <f>IF($A333="","",IF($F333="","",$F333+IF($I333="",'Lists &amp; Settings'!$B$3,$I333)))</f>
        <v/>
      </c>
      <c r="K333" s="22" t="n"/>
      <c r="L333" s="25" t="n"/>
      <c r="M333" s="21" t="n"/>
      <c r="N333" s="21" t="n"/>
      <c r="O333" s="23" t="n"/>
      <c r="P333" s="21" t="n"/>
      <c r="Q333" s="21" t="n"/>
      <c r="R333" s="26">
        <f>IF($A333="","",IF($Q333="Yes","Canceled",IF($P333="Attended","Completed",IF($P333="No-Show","Follow-Up Needed",IF($K333&lt;&gt;"",IF($K333&lt;TODAY(),"Attendance Pending","Scheduled"),IF(AND($J333&lt;&gt;"",$J333&lt;TODAY()),"Overdue","Needs Scheduling"))))))</f>
        <v/>
      </c>
      <c r="S333" s="27">
        <f>IF($A333="","",IF(OR($R333="Completed",$R333="Canceled",$J333=""),"",$J333-TODAY()))</f>
        <v/>
      </c>
      <c r="T333" s="23" t="n"/>
      <c r="U333" s="22" t="n"/>
    </row>
    <row r="334">
      <c r="A334" s="21" t="n"/>
      <c r="B334" s="21" t="n"/>
      <c r="C334" s="21" t="n"/>
      <c r="D334" s="21" t="n"/>
      <c r="E334" s="21" t="n"/>
      <c r="F334" s="22" t="n"/>
      <c r="G334" s="23" t="n"/>
      <c r="H334" s="21" t="n"/>
      <c r="I334" s="21" t="n"/>
      <c r="J334" s="24">
        <f>IF($A334="","",IF($F334="","",$F334+IF($I334="",'Lists &amp; Settings'!$B$3,$I334)))</f>
        <v/>
      </c>
      <c r="K334" s="22" t="n"/>
      <c r="L334" s="25" t="n"/>
      <c r="M334" s="21" t="n"/>
      <c r="N334" s="21" t="n"/>
      <c r="O334" s="23" t="n"/>
      <c r="P334" s="21" t="n"/>
      <c r="Q334" s="21" t="n"/>
      <c r="R334" s="26">
        <f>IF($A334="","",IF($Q334="Yes","Canceled",IF($P334="Attended","Completed",IF($P334="No-Show","Follow-Up Needed",IF($K334&lt;&gt;"",IF($K334&lt;TODAY(),"Attendance Pending","Scheduled"),IF(AND($J334&lt;&gt;"",$J334&lt;TODAY()),"Overdue","Needs Scheduling"))))))</f>
        <v/>
      </c>
      <c r="S334" s="27">
        <f>IF($A334="","",IF(OR($R334="Completed",$R334="Canceled",$J334=""),"",$J334-TODAY()))</f>
        <v/>
      </c>
      <c r="T334" s="23" t="n"/>
      <c r="U334" s="22" t="n"/>
    </row>
    <row r="335">
      <c r="A335" s="21" t="n"/>
      <c r="B335" s="21" t="n"/>
      <c r="C335" s="21" t="n"/>
      <c r="D335" s="21" t="n"/>
      <c r="E335" s="21" t="n"/>
      <c r="F335" s="22" t="n"/>
      <c r="G335" s="23" t="n"/>
      <c r="H335" s="21" t="n"/>
      <c r="I335" s="21" t="n"/>
      <c r="J335" s="24">
        <f>IF($A335="","",IF($F335="","",$F335+IF($I335="",'Lists &amp; Settings'!$B$3,$I335)))</f>
        <v/>
      </c>
      <c r="K335" s="22" t="n"/>
      <c r="L335" s="25" t="n"/>
      <c r="M335" s="21" t="n"/>
      <c r="N335" s="21" t="n"/>
      <c r="O335" s="23" t="n"/>
      <c r="P335" s="21" t="n"/>
      <c r="Q335" s="21" t="n"/>
      <c r="R335" s="26">
        <f>IF($A335="","",IF($Q335="Yes","Canceled",IF($P335="Attended","Completed",IF($P335="No-Show","Follow-Up Needed",IF($K335&lt;&gt;"",IF($K335&lt;TODAY(),"Attendance Pending","Scheduled"),IF(AND($J335&lt;&gt;"",$J335&lt;TODAY()),"Overdue","Needs Scheduling"))))))</f>
        <v/>
      </c>
      <c r="S335" s="27">
        <f>IF($A335="","",IF(OR($R335="Completed",$R335="Canceled",$J335=""),"",$J335-TODAY()))</f>
        <v/>
      </c>
      <c r="T335" s="23" t="n"/>
      <c r="U335" s="22" t="n"/>
    </row>
    <row r="336">
      <c r="A336" s="21" t="n"/>
      <c r="B336" s="21" t="n"/>
      <c r="C336" s="21" t="n"/>
      <c r="D336" s="21" t="n"/>
      <c r="E336" s="21" t="n"/>
      <c r="F336" s="22" t="n"/>
      <c r="G336" s="23" t="n"/>
      <c r="H336" s="21" t="n"/>
      <c r="I336" s="21" t="n"/>
      <c r="J336" s="24">
        <f>IF($A336="","",IF($F336="","",$F336+IF($I336="",'Lists &amp; Settings'!$B$3,$I336)))</f>
        <v/>
      </c>
      <c r="K336" s="22" t="n"/>
      <c r="L336" s="25" t="n"/>
      <c r="M336" s="21" t="n"/>
      <c r="N336" s="21" t="n"/>
      <c r="O336" s="23" t="n"/>
      <c r="P336" s="21" t="n"/>
      <c r="Q336" s="21" t="n"/>
      <c r="R336" s="26">
        <f>IF($A336="","",IF($Q336="Yes","Canceled",IF($P336="Attended","Completed",IF($P336="No-Show","Follow-Up Needed",IF($K336&lt;&gt;"",IF($K336&lt;TODAY(),"Attendance Pending","Scheduled"),IF(AND($J336&lt;&gt;"",$J336&lt;TODAY()),"Overdue","Needs Scheduling"))))))</f>
        <v/>
      </c>
      <c r="S336" s="27">
        <f>IF($A336="","",IF(OR($R336="Completed",$R336="Canceled",$J336=""),"",$J336-TODAY()))</f>
        <v/>
      </c>
      <c r="T336" s="23" t="n"/>
      <c r="U336" s="22" t="n"/>
    </row>
    <row r="337">
      <c r="A337" s="21" t="n"/>
      <c r="B337" s="21" t="n"/>
      <c r="C337" s="21" t="n"/>
      <c r="D337" s="21" t="n"/>
      <c r="E337" s="21" t="n"/>
      <c r="F337" s="22" t="n"/>
      <c r="G337" s="23" t="n"/>
      <c r="H337" s="21" t="n"/>
      <c r="I337" s="21" t="n"/>
      <c r="J337" s="24">
        <f>IF($A337="","",IF($F337="","",$F337+IF($I337="",'Lists &amp; Settings'!$B$3,$I337)))</f>
        <v/>
      </c>
      <c r="K337" s="22" t="n"/>
      <c r="L337" s="25" t="n"/>
      <c r="M337" s="21" t="n"/>
      <c r="N337" s="21" t="n"/>
      <c r="O337" s="23" t="n"/>
      <c r="P337" s="21" t="n"/>
      <c r="Q337" s="21" t="n"/>
      <c r="R337" s="26">
        <f>IF($A337="","",IF($Q337="Yes","Canceled",IF($P337="Attended","Completed",IF($P337="No-Show","Follow-Up Needed",IF($K337&lt;&gt;"",IF($K337&lt;TODAY(),"Attendance Pending","Scheduled"),IF(AND($J337&lt;&gt;"",$J337&lt;TODAY()),"Overdue","Needs Scheduling"))))))</f>
        <v/>
      </c>
      <c r="S337" s="27">
        <f>IF($A337="","",IF(OR($R337="Completed",$R337="Canceled",$J337=""),"",$J337-TODAY()))</f>
        <v/>
      </c>
      <c r="T337" s="23" t="n"/>
      <c r="U337" s="22" t="n"/>
    </row>
    <row r="338">
      <c r="A338" s="21" t="n"/>
      <c r="B338" s="21" t="n"/>
      <c r="C338" s="21" t="n"/>
      <c r="D338" s="21" t="n"/>
      <c r="E338" s="21" t="n"/>
      <c r="F338" s="22" t="n"/>
      <c r="G338" s="23" t="n"/>
      <c r="H338" s="21" t="n"/>
      <c r="I338" s="21" t="n"/>
      <c r="J338" s="24">
        <f>IF($A338="","",IF($F338="","",$F338+IF($I338="",'Lists &amp; Settings'!$B$3,$I338)))</f>
        <v/>
      </c>
      <c r="K338" s="22" t="n"/>
      <c r="L338" s="25" t="n"/>
      <c r="M338" s="21" t="n"/>
      <c r="N338" s="21" t="n"/>
      <c r="O338" s="23" t="n"/>
      <c r="P338" s="21" t="n"/>
      <c r="Q338" s="21" t="n"/>
      <c r="R338" s="26">
        <f>IF($A338="","",IF($Q338="Yes","Canceled",IF($P338="Attended","Completed",IF($P338="No-Show","Follow-Up Needed",IF($K338&lt;&gt;"",IF($K338&lt;TODAY(),"Attendance Pending","Scheduled"),IF(AND($J338&lt;&gt;"",$J338&lt;TODAY()),"Overdue","Needs Scheduling"))))))</f>
        <v/>
      </c>
      <c r="S338" s="27">
        <f>IF($A338="","",IF(OR($R338="Completed",$R338="Canceled",$J338=""),"",$J338-TODAY()))</f>
        <v/>
      </c>
      <c r="T338" s="23" t="n"/>
      <c r="U338" s="22" t="n"/>
    </row>
    <row r="339">
      <c r="A339" s="21" t="n"/>
      <c r="B339" s="21" t="n"/>
      <c r="C339" s="21" t="n"/>
      <c r="D339" s="21" t="n"/>
      <c r="E339" s="21" t="n"/>
      <c r="F339" s="22" t="n"/>
      <c r="G339" s="23" t="n"/>
      <c r="H339" s="21" t="n"/>
      <c r="I339" s="21" t="n"/>
      <c r="J339" s="24">
        <f>IF($A339="","",IF($F339="","",$F339+IF($I339="",'Lists &amp; Settings'!$B$3,$I339)))</f>
        <v/>
      </c>
      <c r="K339" s="22" t="n"/>
      <c r="L339" s="25" t="n"/>
      <c r="M339" s="21" t="n"/>
      <c r="N339" s="21" t="n"/>
      <c r="O339" s="23" t="n"/>
      <c r="P339" s="21" t="n"/>
      <c r="Q339" s="21" t="n"/>
      <c r="R339" s="26">
        <f>IF($A339="","",IF($Q339="Yes","Canceled",IF($P339="Attended","Completed",IF($P339="No-Show","Follow-Up Needed",IF($K339&lt;&gt;"",IF($K339&lt;TODAY(),"Attendance Pending","Scheduled"),IF(AND($J339&lt;&gt;"",$J339&lt;TODAY()),"Overdue","Needs Scheduling"))))))</f>
        <v/>
      </c>
      <c r="S339" s="27">
        <f>IF($A339="","",IF(OR($R339="Completed",$R339="Canceled",$J339=""),"",$J339-TODAY()))</f>
        <v/>
      </c>
      <c r="T339" s="23" t="n"/>
      <c r="U339" s="22" t="n"/>
    </row>
    <row r="340">
      <c r="A340" s="21" t="n"/>
      <c r="B340" s="21" t="n"/>
      <c r="C340" s="21" t="n"/>
      <c r="D340" s="21" t="n"/>
      <c r="E340" s="21" t="n"/>
      <c r="F340" s="22" t="n"/>
      <c r="G340" s="23" t="n"/>
      <c r="H340" s="21" t="n"/>
      <c r="I340" s="21" t="n"/>
      <c r="J340" s="24">
        <f>IF($A340="","",IF($F340="","",$F340+IF($I340="",'Lists &amp; Settings'!$B$3,$I340)))</f>
        <v/>
      </c>
      <c r="K340" s="22" t="n"/>
      <c r="L340" s="25" t="n"/>
      <c r="M340" s="21" t="n"/>
      <c r="N340" s="21" t="n"/>
      <c r="O340" s="23" t="n"/>
      <c r="P340" s="21" t="n"/>
      <c r="Q340" s="21" t="n"/>
      <c r="R340" s="26">
        <f>IF($A340="","",IF($Q340="Yes","Canceled",IF($P340="Attended","Completed",IF($P340="No-Show","Follow-Up Needed",IF($K340&lt;&gt;"",IF($K340&lt;TODAY(),"Attendance Pending","Scheduled"),IF(AND($J340&lt;&gt;"",$J340&lt;TODAY()),"Overdue","Needs Scheduling"))))))</f>
        <v/>
      </c>
      <c r="S340" s="27">
        <f>IF($A340="","",IF(OR($R340="Completed",$R340="Canceled",$J340=""),"",$J340-TODAY()))</f>
        <v/>
      </c>
      <c r="T340" s="23" t="n"/>
      <c r="U340" s="22" t="n"/>
    </row>
    <row r="341">
      <c r="A341" s="21" t="n"/>
      <c r="B341" s="21" t="n"/>
      <c r="C341" s="21" t="n"/>
      <c r="D341" s="21" t="n"/>
      <c r="E341" s="21" t="n"/>
      <c r="F341" s="22" t="n"/>
      <c r="G341" s="23" t="n"/>
      <c r="H341" s="21" t="n"/>
      <c r="I341" s="21" t="n"/>
      <c r="J341" s="24">
        <f>IF($A341="","",IF($F341="","",$F341+IF($I341="",'Lists &amp; Settings'!$B$3,$I341)))</f>
        <v/>
      </c>
      <c r="K341" s="22" t="n"/>
      <c r="L341" s="25" t="n"/>
      <c r="M341" s="21" t="n"/>
      <c r="N341" s="21" t="n"/>
      <c r="O341" s="23" t="n"/>
      <c r="P341" s="21" t="n"/>
      <c r="Q341" s="21" t="n"/>
      <c r="R341" s="26">
        <f>IF($A341="","",IF($Q341="Yes","Canceled",IF($P341="Attended","Completed",IF($P341="No-Show","Follow-Up Needed",IF($K341&lt;&gt;"",IF($K341&lt;TODAY(),"Attendance Pending","Scheduled"),IF(AND($J341&lt;&gt;"",$J341&lt;TODAY()),"Overdue","Needs Scheduling"))))))</f>
        <v/>
      </c>
      <c r="S341" s="27">
        <f>IF($A341="","",IF(OR($R341="Completed",$R341="Canceled",$J341=""),"",$J341-TODAY()))</f>
        <v/>
      </c>
      <c r="T341" s="23" t="n"/>
      <c r="U341" s="22" t="n"/>
    </row>
    <row r="342">
      <c r="A342" s="21" t="n"/>
      <c r="B342" s="21" t="n"/>
      <c r="C342" s="21" t="n"/>
      <c r="D342" s="21" t="n"/>
      <c r="E342" s="21" t="n"/>
      <c r="F342" s="22" t="n"/>
      <c r="G342" s="23" t="n"/>
      <c r="H342" s="21" t="n"/>
      <c r="I342" s="21" t="n"/>
      <c r="J342" s="24">
        <f>IF($A342="","",IF($F342="","",$F342+IF($I342="",'Lists &amp; Settings'!$B$3,$I342)))</f>
        <v/>
      </c>
      <c r="K342" s="22" t="n"/>
      <c r="L342" s="25" t="n"/>
      <c r="M342" s="21" t="n"/>
      <c r="N342" s="21" t="n"/>
      <c r="O342" s="23" t="n"/>
      <c r="P342" s="21" t="n"/>
      <c r="Q342" s="21" t="n"/>
      <c r="R342" s="26">
        <f>IF($A342="","",IF($Q342="Yes","Canceled",IF($P342="Attended","Completed",IF($P342="No-Show","Follow-Up Needed",IF($K342&lt;&gt;"",IF($K342&lt;TODAY(),"Attendance Pending","Scheduled"),IF(AND($J342&lt;&gt;"",$J342&lt;TODAY()),"Overdue","Needs Scheduling"))))))</f>
        <v/>
      </c>
      <c r="S342" s="27">
        <f>IF($A342="","",IF(OR($R342="Completed",$R342="Canceled",$J342=""),"",$J342-TODAY()))</f>
        <v/>
      </c>
      <c r="T342" s="23" t="n"/>
      <c r="U342" s="22" t="n"/>
    </row>
    <row r="343">
      <c r="A343" s="21" t="n"/>
      <c r="B343" s="21" t="n"/>
      <c r="C343" s="21" t="n"/>
      <c r="D343" s="21" t="n"/>
      <c r="E343" s="21" t="n"/>
      <c r="F343" s="22" t="n"/>
      <c r="G343" s="23" t="n"/>
      <c r="H343" s="21" t="n"/>
      <c r="I343" s="21" t="n"/>
      <c r="J343" s="24">
        <f>IF($A343="","",IF($F343="","",$F343+IF($I343="",'Lists &amp; Settings'!$B$3,$I343)))</f>
        <v/>
      </c>
      <c r="K343" s="22" t="n"/>
      <c r="L343" s="25" t="n"/>
      <c r="M343" s="21" t="n"/>
      <c r="N343" s="21" t="n"/>
      <c r="O343" s="23" t="n"/>
      <c r="P343" s="21" t="n"/>
      <c r="Q343" s="21" t="n"/>
      <c r="R343" s="26">
        <f>IF($A343="","",IF($Q343="Yes","Canceled",IF($P343="Attended","Completed",IF($P343="No-Show","Follow-Up Needed",IF($K343&lt;&gt;"",IF($K343&lt;TODAY(),"Attendance Pending","Scheduled"),IF(AND($J343&lt;&gt;"",$J343&lt;TODAY()),"Overdue","Needs Scheduling"))))))</f>
        <v/>
      </c>
      <c r="S343" s="27">
        <f>IF($A343="","",IF(OR($R343="Completed",$R343="Canceled",$J343=""),"",$J343-TODAY()))</f>
        <v/>
      </c>
      <c r="T343" s="23" t="n"/>
      <c r="U343" s="22" t="n"/>
    </row>
    <row r="344">
      <c r="A344" s="21" t="n"/>
      <c r="B344" s="21" t="n"/>
      <c r="C344" s="21" t="n"/>
      <c r="D344" s="21" t="n"/>
      <c r="E344" s="21" t="n"/>
      <c r="F344" s="22" t="n"/>
      <c r="G344" s="23" t="n"/>
      <c r="H344" s="21" t="n"/>
      <c r="I344" s="21" t="n"/>
      <c r="J344" s="24">
        <f>IF($A344="","",IF($F344="","",$F344+IF($I344="",'Lists &amp; Settings'!$B$3,$I344)))</f>
        <v/>
      </c>
      <c r="K344" s="22" t="n"/>
      <c r="L344" s="25" t="n"/>
      <c r="M344" s="21" t="n"/>
      <c r="N344" s="21" t="n"/>
      <c r="O344" s="23" t="n"/>
      <c r="P344" s="21" t="n"/>
      <c r="Q344" s="21" t="n"/>
      <c r="R344" s="26">
        <f>IF($A344="","",IF($Q344="Yes","Canceled",IF($P344="Attended","Completed",IF($P344="No-Show","Follow-Up Needed",IF($K344&lt;&gt;"",IF($K344&lt;TODAY(),"Attendance Pending","Scheduled"),IF(AND($J344&lt;&gt;"",$J344&lt;TODAY()),"Overdue","Needs Scheduling"))))))</f>
        <v/>
      </c>
      <c r="S344" s="27">
        <f>IF($A344="","",IF(OR($R344="Completed",$R344="Canceled",$J344=""),"",$J344-TODAY()))</f>
        <v/>
      </c>
      <c r="T344" s="23" t="n"/>
      <c r="U344" s="22" t="n"/>
    </row>
    <row r="345">
      <c r="A345" s="21" t="n"/>
      <c r="B345" s="21" t="n"/>
      <c r="C345" s="21" t="n"/>
      <c r="D345" s="21" t="n"/>
      <c r="E345" s="21" t="n"/>
      <c r="F345" s="22" t="n"/>
      <c r="G345" s="23" t="n"/>
      <c r="H345" s="21" t="n"/>
      <c r="I345" s="21" t="n"/>
      <c r="J345" s="24">
        <f>IF($A345="","",IF($F345="","",$F345+IF($I345="",'Lists &amp; Settings'!$B$3,$I345)))</f>
        <v/>
      </c>
      <c r="K345" s="22" t="n"/>
      <c r="L345" s="25" t="n"/>
      <c r="M345" s="21" t="n"/>
      <c r="N345" s="21" t="n"/>
      <c r="O345" s="23" t="n"/>
      <c r="P345" s="21" t="n"/>
      <c r="Q345" s="21" t="n"/>
      <c r="R345" s="26">
        <f>IF($A345="","",IF($Q345="Yes","Canceled",IF($P345="Attended","Completed",IF($P345="No-Show","Follow-Up Needed",IF($K345&lt;&gt;"",IF($K345&lt;TODAY(),"Attendance Pending","Scheduled"),IF(AND($J345&lt;&gt;"",$J345&lt;TODAY()),"Overdue","Needs Scheduling"))))))</f>
        <v/>
      </c>
      <c r="S345" s="27">
        <f>IF($A345="","",IF(OR($R345="Completed",$R345="Canceled",$J345=""),"",$J345-TODAY()))</f>
        <v/>
      </c>
      <c r="T345" s="23" t="n"/>
      <c r="U345" s="22" t="n"/>
    </row>
    <row r="346">
      <c r="A346" s="21" t="n"/>
      <c r="B346" s="21" t="n"/>
      <c r="C346" s="21" t="n"/>
      <c r="D346" s="21" t="n"/>
      <c r="E346" s="21" t="n"/>
      <c r="F346" s="22" t="n"/>
      <c r="G346" s="23" t="n"/>
      <c r="H346" s="21" t="n"/>
      <c r="I346" s="21" t="n"/>
      <c r="J346" s="24">
        <f>IF($A346="","",IF($F346="","",$F346+IF($I346="",'Lists &amp; Settings'!$B$3,$I346)))</f>
        <v/>
      </c>
      <c r="K346" s="22" t="n"/>
      <c r="L346" s="25" t="n"/>
      <c r="M346" s="21" t="n"/>
      <c r="N346" s="21" t="n"/>
      <c r="O346" s="23" t="n"/>
      <c r="P346" s="21" t="n"/>
      <c r="Q346" s="21" t="n"/>
      <c r="R346" s="26">
        <f>IF($A346="","",IF($Q346="Yes","Canceled",IF($P346="Attended","Completed",IF($P346="No-Show","Follow-Up Needed",IF($K346&lt;&gt;"",IF($K346&lt;TODAY(),"Attendance Pending","Scheduled"),IF(AND($J346&lt;&gt;"",$J346&lt;TODAY()),"Overdue","Needs Scheduling"))))))</f>
        <v/>
      </c>
      <c r="S346" s="27">
        <f>IF($A346="","",IF(OR($R346="Completed",$R346="Canceled",$J346=""),"",$J346-TODAY()))</f>
        <v/>
      </c>
      <c r="T346" s="23" t="n"/>
      <c r="U346" s="22" t="n"/>
    </row>
    <row r="347">
      <c r="A347" s="21" t="n"/>
      <c r="B347" s="21" t="n"/>
      <c r="C347" s="21" t="n"/>
      <c r="D347" s="21" t="n"/>
      <c r="E347" s="21" t="n"/>
      <c r="F347" s="22" t="n"/>
      <c r="G347" s="23" t="n"/>
      <c r="H347" s="21" t="n"/>
      <c r="I347" s="21" t="n"/>
      <c r="J347" s="24">
        <f>IF($A347="","",IF($F347="","",$F347+IF($I347="",'Lists &amp; Settings'!$B$3,$I347)))</f>
        <v/>
      </c>
      <c r="K347" s="22" t="n"/>
      <c r="L347" s="25" t="n"/>
      <c r="M347" s="21" t="n"/>
      <c r="N347" s="21" t="n"/>
      <c r="O347" s="23" t="n"/>
      <c r="P347" s="21" t="n"/>
      <c r="Q347" s="21" t="n"/>
      <c r="R347" s="26">
        <f>IF($A347="","",IF($Q347="Yes","Canceled",IF($P347="Attended","Completed",IF($P347="No-Show","Follow-Up Needed",IF($K347&lt;&gt;"",IF($K347&lt;TODAY(),"Attendance Pending","Scheduled"),IF(AND($J347&lt;&gt;"",$J347&lt;TODAY()),"Overdue","Needs Scheduling"))))))</f>
        <v/>
      </c>
      <c r="S347" s="27">
        <f>IF($A347="","",IF(OR($R347="Completed",$R347="Canceled",$J347=""),"",$J347-TODAY()))</f>
        <v/>
      </c>
      <c r="T347" s="23" t="n"/>
      <c r="U347" s="22" t="n"/>
    </row>
    <row r="348">
      <c r="A348" s="21" t="n"/>
      <c r="B348" s="21" t="n"/>
      <c r="C348" s="21" t="n"/>
      <c r="D348" s="21" t="n"/>
      <c r="E348" s="21" t="n"/>
      <c r="F348" s="22" t="n"/>
      <c r="G348" s="23" t="n"/>
      <c r="H348" s="21" t="n"/>
      <c r="I348" s="21" t="n"/>
      <c r="J348" s="24">
        <f>IF($A348="","",IF($F348="","",$F348+IF($I348="",'Lists &amp; Settings'!$B$3,$I348)))</f>
        <v/>
      </c>
      <c r="K348" s="22" t="n"/>
      <c r="L348" s="25" t="n"/>
      <c r="M348" s="21" t="n"/>
      <c r="N348" s="21" t="n"/>
      <c r="O348" s="23" t="n"/>
      <c r="P348" s="21" t="n"/>
      <c r="Q348" s="21" t="n"/>
      <c r="R348" s="26">
        <f>IF($A348="","",IF($Q348="Yes","Canceled",IF($P348="Attended","Completed",IF($P348="No-Show","Follow-Up Needed",IF($K348&lt;&gt;"",IF($K348&lt;TODAY(),"Attendance Pending","Scheduled"),IF(AND($J348&lt;&gt;"",$J348&lt;TODAY()),"Overdue","Needs Scheduling"))))))</f>
        <v/>
      </c>
      <c r="S348" s="27">
        <f>IF($A348="","",IF(OR($R348="Completed",$R348="Canceled",$J348=""),"",$J348-TODAY()))</f>
        <v/>
      </c>
      <c r="T348" s="23" t="n"/>
      <c r="U348" s="22" t="n"/>
    </row>
    <row r="349">
      <c r="A349" s="21" t="n"/>
      <c r="B349" s="21" t="n"/>
      <c r="C349" s="21" t="n"/>
      <c r="D349" s="21" t="n"/>
      <c r="E349" s="21" t="n"/>
      <c r="F349" s="22" t="n"/>
      <c r="G349" s="23" t="n"/>
      <c r="H349" s="21" t="n"/>
      <c r="I349" s="21" t="n"/>
      <c r="J349" s="24">
        <f>IF($A349="","",IF($F349="","",$F349+IF($I349="",'Lists &amp; Settings'!$B$3,$I349)))</f>
        <v/>
      </c>
      <c r="K349" s="22" t="n"/>
      <c r="L349" s="25" t="n"/>
      <c r="M349" s="21" t="n"/>
      <c r="N349" s="21" t="n"/>
      <c r="O349" s="23" t="n"/>
      <c r="P349" s="21" t="n"/>
      <c r="Q349" s="21" t="n"/>
      <c r="R349" s="26">
        <f>IF($A349="","",IF($Q349="Yes","Canceled",IF($P349="Attended","Completed",IF($P349="No-Show","Follow-Up Needed",IF($K349&lt;&gt;"",IF($K349&lt;TODAY(),"Attendance Pending","Scheduled"),IF(AND($J349&lt;&gt;"",$J349&lt;TODAY()),"Overdue","Needs Scheduling"))))))</f>
        <v/>
      </c>
      <c r="S349" s="27">
        <f>IF($A349="","",IF(OR($R349="Completed",$R349="Canceled",$J349=""),"",$J349-TODAY()))</f>
        <v/>
      </c>
      <c r="T349" s="23" t="n"/>
      <c r="U349" s="22" t="n"/>
    </row>
    <row r="350">
      <c r="A350" s="21" t="n"/>
      <c r="B350" s="21" t="n"/>
      <c r="C350" s="21" t="n"/>
      <c r="D350" s="21" t="n"/>
      <c r="E350" s="21" t="n"/>
      <c r="F350" s="22" t="n"/>
      <c r="G350" s="23" t="n"/>
      <c r="H350" s="21" t="n"/>
      <c r="I350" s="21" t="n"/>
      <c r="J350" s="24">
        <f>IF($A350="","",IF($F350="","",$F350+IF($I350="",'Lists &amp; Settings'!$B$3,$I350)))</f>
        <v/>
      </c>
      <c r="K350" s="22" t="n"/>
      <c r="L350" s="25" t="n"/>
      <c r="M350" s="21" t="n"/>
      <c r="N350" s="21" t="n"/>
      <c r="O350" s="23" t="n"/>
      <c r="P350" s="21" t="n"/>
      <c r="Q350" s="21" t="n"/>
      <c r="R350" s="26">
        <f>IF($A350="","",IF($Q350="Yes","Canceled",IF($P350="Attended","Completed",IF($P350="No-Show","Follow-Up Needed",IF($K350&lt;&gt;"",IF($K350&lt;TODAY(),"Attendance Pending","Scheduled"),IF(AND($J350&lt;&gt;"",$J350&lt;TODAY()),"Overdue","Needs Scheduling"))))))</f>
        <v/>
      </c>
      <c r="S350" s="27">
        <f>IF($A350="","",IF(OR($R350="Completed",$R350="Canceled",$J350=""),"",$J350-TODAY()))</f>
        <v/>
      </c>
      <c r="T350" s="23" t="n"/>
      <c r="U350" s="22" t="n"/>
    </row>
    <row r="351">
      <c r="A351" s="21" t="n"/>
      <c r="B351" s="21" t="n"/>
      <c r="C351" s="21" t="n"/>
      <c r="D351" s="21" t="n"/>
      <c r="E351" s="21" t="n"/>
      <c r="F351" s="22" t="n"/>
      <c r="G351" s="23" t="n"/>
      <c r="H351" s="21" t="n"/>
      <c r="I351" s="21" t="n"/>
      <c r="J351" s="24">
        <f>IF($A351="","",IF($F351="","",$F351+IF($I351="",'Lists &amp; Settings'!$B$3,$I351)))</f>
        <v/>
      </c>
      <c r="K351" s="22" t="n"/>
      <c r="L351" s="25" t="n"/>
      <c r="M351" s="21" t="n"/>
      <c r="N351" s="21" t="n"/>
      <c r="O351" s="23" t="n"/>
      <c r="P351" s="21" t="n"/>
      <c r="Q351" s="21" t="n"/>
      <c r="R351" s="26">
        <f>IF($A351="","",IF($Q351="Yes","Canceled",IF($P351="Attended","Completed",IF($P351="No-Show","Follow-Up Needed",IF($K351&lt;&gt;"",IF($K351&lt;TODAY(),"Attendance Pending","Scheduled"),IF(AND($J351&lt;&gt;"",$J351&lt;TODAY()),"Overdue","Needs Scheduling"))))))</f>
        <v/>
      </c>
      <c r="S351" s="27">
        <f>IF($A351="","",IF(OR($R351="Completed",$R351="Canceled",$J351=""),"",$J351-TODAY()))</f>
        <v/>
      </c>
      <c r="T351" s="23" t="n"/>
      <c r="U351" s="22" t="n"/>
    </row>
    <row r="352">
      <c r="A352" s="21" t="n"/>
      <c r="B352" s="21" t="n"/>
      <c r="C352" s="21" t="n"/>
      <c r="D352" s="21" t="n"/>
      <c r="E352" s="21" t="n"/>
      <c r="F352" s="22" t="n"/>
      <c r="G352" s="23" t="n"/>
      <c r="H352" s="21" t="n"/>
      <c r="I352" s="21" t="n"/>
      <c r="J352" s="24">
        <f>IF($A352="","",IF($F352="","",$F352+IF($I352="",'Lists &amp; Settings'!$B$3,$I352)))</f>
        <v/>
      </c>
      <c r="K352" s="22" t="n"/>
      <c r="L352" s="25" t="n"/>
      <c r="M352" s="21" t="n"/>
      <c r="N352" s="21" t="n"/>
      <c r="O352" s="23" t="n"/>
      <c r="P352" s="21" t="n"/>
      <c r="Q352" s="21" t="n"/>
      <c r="R352" s="26">
        <f>IF($A352="","",IF($Q352="Yes","Canceled",IF($P352="Attended","Completed",IF($P352="No-Show","Follow-Up Needed",IF($K352&lt;&gt;"",IF($K352&lt;TODAY(),"Attendance Pending","Scheduled"),IF(AND($J352&lt;&gt;"",$J352&lt;TODAY()),"Overdue","Needs Scheduling"))))))</f>
        <v/>
      </c>
      <c r="S352" s="27">
        <f>IF($A352="","",IF(OR($R352="Completed",$R352="Canceled",$J352=""),"",$J352-TODAY()))</f>
        <v/>
      </c>
      <c r="T352" s="23" t="n"/>
      <c r="U352" s="22" t="n"/>
    </row>
    <row r="353">
      <c r="A353" s="21" t="n"/>
      <c r="B353" s="21" t="n"/>
      <c r="C353" s="21" t="n"/>
      <c r="D353" s="21" t="n"/>
      <c r="E353" s="21" t="n"/>
      <c r="F353" s="22" t="n"/>
      <c r="G353" s="23" t="n"/>
      <c r="H353" s="21" t="n"/>
      <c r="I353" s="21" t="n"/>
      <c r="J353" s="24">
        <f>IF($A353="","",IF($F353="","",$F353+IF($I353="",'Lists &amp; Settings'!$B$3,$I353)))</f>
        <v/>
      </c>
      <c r="K353" s="22" t="n"/>
      <c r="L353" s="25" t="n"/>
      <c r="M353" s="21" t="n"/>
      <c r="N353" s="21" t="n"/>
      <c r="O353" s="23" t="n"/>
      <c r="P353" s="21" t="n"/>
      <c r="Q353" s="21" t="n"/>
      <c r="R353" s="26">
        <f>IF($A353="","",IF($Q353="Yes","Canceled",IF($P353="Attended","Completed",IF($P353="No-Show","Follow-Up Needed",IF($K353&lt;&gt;"",IF($K353&lt;TODAY(),"Attendance Pending","Scheduled"),IF(AND($J353&lt;&gt;"",$J353&lt;TODAY()),"Overdue","Needs Scheduling"))))))</f>
        <v/>
      </c>
      <c r="S353" s="27">
        <f>IF($A353="","",IF(OR($R353="Completed",$R353="Canceled",$J353=""),"",$J353-TODAY()))</f>
        <v/>
      </c>
      <c r="T353" s="23" t="n"/>
      <c r="U353" s="22" t="n"/>
    </row>
    <row r="354">
      <c r="A354" s="21" t="n"/>
      <c r="B354" s="21" t="n"/>
      <c r="C354" s="21" t="n"/>
      <c r="D354" s="21" t="n"/>
      <c r="E354" s="21" t="n"/>
      <c r="F354" s="22" t="n"/>
      <c r="G354" s="23" t="n"/>
      <c r="H354" s="21" t="n"/>
      <c r="I354" s="21" t="n"/>
      <c r="J354" s="24">
        <f>IF($A354="","",IF($F354="","",$F354+IF($I354="",'Lists &amp; Settings'!$B$3,$I354)))</f>
        <v/>
      </c>
      <c r="K354" s="22" t="n"/>
      <c r="L354" s="25" t="n"/>
      <c r="M354" s="21" t="n"/>
      <c r="N354" s="21" t="n"/>
      <c r="O354" s="23" t="n"/>
      <c r="P354" s="21" t="n"/>
      <c r="Q354" s="21" t="n"/>
      <c r="R354" s="26">
        <f>IF($A354="","",IF($Q354="Yes","Canceled",IF($P354="Attended","Completed",IF($P354="No-Show","Follow-Up Needed",IF($K354&lt;&gt;"",IF($K354&lt;TODAY(),"Attendance Pending","Scheduled"),IF(AND($J354&lt;&gt;"",$J354&lt;TODAY()),"Overdue","Needs Scheduling"))))))</f>
        <v/>
      </c>
      <c r="S354" s="27">
        <f>IF($A354="","",IF(OR($R354="Completed",$R354="Canceled",$J354=""),"",$J354-TODAY()))</f>
        <v/>
      </c>
      <c r="T354" s="23" t="n"/>
      <c r="U354" s="22" t="n"/>
    </row>
    <row r="355">
      <c r="A355" s="21" t="n"/>
      <c r="B355" s="21" t="n"/>
      <c r="C355" s="21" t="n"/>
      <c r="D355" s="21" t="n"/>
      <c r="E355" s="21" t="n"/>
      <c r="F355" s="22" t="n"/>
      <c r="G355" s="23" t="n"/>
      <c r="H355" s="21" t="n"/>
      <c r="I355" s="21" t="n"/>
      <c r="J355" s="24">
        <f>IF($A355="","",IF($F355="","",$F355+IF($I355="",'Lists &amp; Settings'!$B$3,$I355)))</f>
        <v/>
      </c>
      <c r="K355" s="22" t="n"/>
      <c r="L355" s="25" t="n"/>
      <c r="M355" s="21" t="n"/>
      <c r="N355" s="21" t="n"/>
      <c r="O355" s="23" t="n"/>
      <c r="P355" s="21" t="n"/>
      <c r="Q355" s="21" t="n"/>
      <c r="R355" s="26">
        <f>IF($A355="","",IF($Q355="Yes","Canceled",IF($P355="Attended","Completed",IF($P355="No-Show","Follow-Up Needed",IF($K355&lt;&gt;"",IF($K355&lt;TODAY(),"Attendance Pending","Scheduled"),IF(AND($J355&lt;&gt;"",$J355&lt;TODAY()),"Overdue","Needs Scheduling"))))))</f>
        <v/>
      </c>
      <c r="S355" s="27">
        <f>IF($A355="","",IF(OR($R355="Completed",$R355="Canceled",$J355=""),"",$J355-TODAY()))</f>
        <v/>
      </c>
      <c r="T355" s="23" t="n"/>
      <c r="U355" s="22" t="n"/>
    </row>
    <row r="356">
      <c r="A356" s="21" t="n"/>
      <c r="B356" s="21" t="n"/>
      <c r="C356" s="21" t="n"/>
      <c r="D356" s="21" t="n"/>
      <c r="E356" s="21" t="n"/>
      <c r="F356" s="22" t="n"/>
      <c r="G356" s="23" t="n"/>
      <c r="H356" s="21" t="n"/>
      <c r="I356" s="21" t="n"/>
      <c r="J356" s="24">
        <f>IF($A356="","",IF($F356="","",$F356+IF($I356="",'Lists &amp; Settings'!$B$3,$I356)))</f>
        <v/>
      </c>
      <c r="K356" s="22" t="n"/>
      <c r="L356" s="25" t="n"/>
      <c r="M356" s="21" t="n"/>
      <c r="N356" s="21" t="n"/>
      <c r="O356" s="23" t="n"/>
      <c r="P356" s="21" t="n"/>
      <c r="Q356" s="21" t="n"/>
      <c r="R356" s="26">
        <f>IF($A356="","",IF($Q356="Yes","Canceled",IF($P356="Attended","Completed",IF($P356="No-Show","Follow-Up Needed",IF($K356&lt;&gt;"",IF($K356&lt;TODAY(),"Attendance Pending","Scheduled"),IF(AND($J356&lt;&gt;"",$J356&lt;TODAY()),"Overdue","Needs Scheduling"))))))</f>
        <v/>
      </c>
      <c r="S356" s="27">
        <f>IF($A356="","",IF(OR($R356="Completed",$R356="Canceled",$J356=""),"",$J356-TODAY()))</f>
        <v/>
      </c>
      <c r="T356" s="23" t="n"/>
      <c r="U356" s="22" t="n"/>
    </row>
    <row r="357">
      <c r="A357" s="21" t="n"/>
      <c r="B357" s="21" t="n"/>
      <c r="C357" s="21" t="n"/>
      <c r="D357" s="21" t="n"/>
      <c r="E357" s="21" t="n"/>
      <c r="F357" s="22" t="n"/>
      <c r="G357" s="23" t="n"/>
      <c r="H357" s="21" t="n"/>
      <c r="I357" s="21" t="n"/>
      <c r="J357" s="24">
        <f>IF($A357="","",IF($F357="","",$F357+IF($I357="",'Lists &amp; Settings'!$B$3,$I357)))</f>
        <v/>
      </c>
      <c r="K357" s="22" t="n"/>
      <c r="L357" s="25" t="n"/>
      <c r="M357" s="21" t="n"/>
      <c r="N357" s="21" t="n"/>
      <c r="O357" s="23" t="n"/>
      <c r="P357" s="21" t="n"/>
      <c r="Q357" s="21" t="n"/>
      <c r="R357" s="26">
        <f>IF($A357="","",IF($Q357="Yes","Canceled",IF($P357="Attended","Completed",IF($P357="No-Show","Follow-Up Needed",IF($K357&lt;&gt;"",IF($K357&lt;TODAY(),"Attendance Pending","Scheduled"),IF(AND($J357&lt;&gt;"",$J357&lt;TODAY()),"Overdue","Needs Scheduling"))))))</f>
        <v/>
      </c>
      <c r="S357" s="27">
        <f>IF($A357="","",IF(OR($R357="Completed",$R357="Canceled",$J357=""),"",$J357-TODAY()))</f>
        <v/>
      </c>
      <c r="T357" s="23" t="n"/>
      <c r="U357" s="22" t="n"/>
    </row>
    <row r="358">
      <c r="A358" s="21" t="n"/>
      <c r="B358" s="21" t="n"/>
      <c r="C358" s="21" t="n"/>
      <c r="D358" s="21" t="n"/>
      <c r="E358" s="21" t="n"/>
      <c r="F358" s="22" t="n"/>
      <c r="G358" s="23" t="n"/>
      <c r="H358" s="21" t="n"/>
      <c r="I358" s="21" t="n"/>
      <c r="J358" s="24">
        <f>IF($A358="","",IF($F358="","",$F358+IF($I358="",'Lists &amp; Settings'!$B$3,$I358)))</f>
        <v/>
      </c>
      <c r="K358" s="22" t="n"/>
      <c r="L358" s="25" t="n"/>
      <c r="M358" s="21" t="n"/>
      <c r="N358" s="21" t="n"/>
      <c r="O358" s="23" t="n"/>
      <c r="P358" s="21" t="n"/>
      <c r="Q358" s="21" t="n"/>
      <c r="R358" s="26">
        <f>IF($A358="","",IF($Q358="Yes","Canceled",IF($P358="Attended","Completed",IF($P358="No-Show","Follow-Up Needed",IF($K358&lt;&gt;"",IF($K358&lt;TODAY(),"Attendance Pending","Scheduled"),IF(AND($J358&lt;&gt;"",$J358&lt;TODAY()),"Overdue","Needs Scheduling"))))))</f>
        <v/>
      </c>
      <c r="S358" s="27">
        <f>IF($A358="","",IF(OR($R358="Completed",$R358="Canceled",$J358=""),"",$J358-TODAY()))</f>
        <v/>
      </c>
      <c r="T358" s="23" t="n"/>
      <c r="U358" s="22" t="n"/>
    </row>
    <row r="359">
      <c r="A359" s="21" t="n"/>
      <c r="B359" s="21" t="n"/>
      <c r="C359" s="21" t="n"/>
      <c r="D359" s="21" t="n"/>
      <c r="E359" s="21" t="n"/>
      <c r="F359" s="22" t="n"/>
      <c r="G359" s="23" t="n"/>
      <c r="H359" s="21" t="n"/>
      <c r="I359" s="21" t="n"/>
      <c r="J359" s="24">
        <f>IF($A359="","",IF($F359="","",$F359+IF($I359="",'Lists &amp; Settings'!$B$3,$I359)))</f>
        <v/>
      </c>
      <c r="K359" s="22" t="n"/>
      <c r="L359" s="25" t="n"/>
      <c r="M359" s="21" t="n"/>
      <c r="N359" s="21" t="n"/>
      <c r="O359" s="23" t="n"/>
      <c r="P359" s="21" t="n"/>
      <c r="Q359" s="21" t="n"/>
      <c r="R359" s="26">
        <f>IF($A359="","",IF($Q359="Yes","Canceled",IF($P359="Attended","Completed",IF($P359="No-Show","Follow-Up Needed",IF($K359&lt;&gt;"",IF($K359&lt;TODAY(),"Attendance Pending","Scheduled"),IF(AND($J359&lt;&gt;"",$J359&lt;TODAY()),"Overdue","Needs Scheduling"))))))</f>
        <v/>
      </c>
      <c r="S359" s="27">
        <f>IF($A359="","",IF(OR($R359="Completed",$R359="Canceled",$J359=""),"",$J359-TODAY()))</f>
        <v/>
      </c>
      <c r="T359" s="23" t="n"/>
      <c r="U359" s="22" t="n"/>
    </row>
    <row r="360">
      <c r="A360" s="21" t="n"/>
      <c r="B360" s="21" t="n"/>
      <c r="C360" s="21" t="n"/>
      <c r="D360" s="21" t="n"/>
      <c r="E360" s="21" t="n"/>
      <c r="F360" s="22" t="n"/>
      <c r="G360" s="23" t="n"/>
      <c r="H360" s="21" t="n"/>
      <c r="I360" s="21" t="n"/>
      <c r="J360" s="24">
        <f>IF($A360="","",IF($F360="","",$F360+IF($I360="",'Lists &amp; Settings'!$B$3,$I360)))</f>
        <v/>
      </c>
      <c r="K360" s="22" t="n"/>
      <c r="L360" s="25" t="n"/>
      <c r="M360" s="21" t="n"/>
      <c r="N360" s="21" t="n"/>
      <c r="O360" s="23" t="n"/>
      <c r="P360" s="21" t="n"/>
      <c r="Q360" s="21" t="n"/>
      <c r="R360" s="26">
        <f>IF($A360="","",IF($Q360="Yes","Canceled",IF($P360="Attended","Completed",IF($P360="No-Show","Follow-Up Needed",IF($K360&lt;&gt;"",IF($K360&lt;TODAY(),"Attendance Pending","Scheduled"),IF(AND($J360&lt;&gt;"",$J360&lt;TODAY()),"Overdue","Needs Scheduling"))))))</f>
        <v/>
      </c>
      <c r="S360" s="27">
        <f>IF($A360="","",IF(OR($R360="Completed",$R360="Canceled",$J360=""),"",$J360-TODAY()))</f>
        <v/>
      </c>
      <c r="T360" s="23" t="n"/>
      <c r="U360" s="22" t="n"/>
    </row>
    <row r="361">
      <c r="A361" s="21" t="n"/>
      <c r="B361" s="21" t="n"/>
      <c r="C361" s="21" t="n"/>
      <c r="D361" s="21" t="n"/>
      <c r="E361" s="21" t="n"/>
      <c r="F361" s="22" t="n"/>
      <c r="G361" s="23" t="n"/>
      <c r="H361" s="21" t="n"/>
      <c r="I361" s="21" t="n"/>
      <c r="J361" s="24">
        <f>IF($A361="","",IF($F361="","",$F361+IF($I361="",'Lists &amp; Settings'!$B$3,$I361)))</f>
        <v/>
      </c>
      <c r="K361" s="22" t="n"/>
      <c r="L361" s="25" t="n"/>
      <c r="M361" s="21" t="n"/>
      <c r="N361" s="21" t="n"/>
      <c r="O361" s="23" t="n"/>
      <c r="P361" s="21" t="n"/>
      <c r="Q361" s="21" t="n"/>
      <c r="R361" s="26">
        <f>IF($A361="","",IF($Q361="Yes","Canceled",IF($P361="Attended","Completed",IF($P361="No-Show","Follow-Up Needed",IF($K361&lt;&gt;"",IF($K361&lt;TODAY(),"Attendance Pending","Scheduled"),IF(AND($J361&lt;&gt;"",$J361&lt;TODAY()),"Overdue","Needs Scheduling"))))))</f>
        <v/>
      </c>
      <c r="S361" s="27">
        <f>IF($A361="","",IF(OR($R361="Completed",$R361="Canceled",$J361=""),"",$J361-TODAY()))</f>
        <v/>
      </c>
      <c r="T361" s="23" t="n"/>
      <c r="U361" s="22" t="n"/>
    </row>
    <row r="362">
      <c r="A362" s="21" t="n"/>
      <c r="B362" s="21" t="n"/>
      <c r="C362" s="21" t="n"/>
      <c r="D362" s="21" t="n"/>
      <c r="E362" s="21" t="n"/>
      <c r="F362" s="22" t="n"/>
      <c r="G362" s="23" t="n"/>
      <c r="H362" s="21" t="n"/>
      <c r="I362" s="21" t="n"/>
      <c r="J362" s="24">
        <f>IF($A362="","",IF($F362="","",$F362+IF($I362="",'Lists &amp; Settings'!$B$3,$I362)))</f>
        <v/>
      </c>
      <c r="K362" s="22" t="n"/>
      <c r="L362" s="25" t="n"/>
      <c r="M362" s="21" t="n"/>
      <c r="N362" s="21" t="n"/>
      <c r="O362" s="23" t="n"/>
      <c r="P362" s="21" t="n"/>
      <c r="Q362" s="21" t="n"/>
      <c r="R362" s="26">
        <f>IF($A362="","",IF($Q362="Yes","Canceled",IF($P362="Attended","Completed",IF($P362="No-Show","Follow-Up Needed",IF($K362&lt;&gt;"",IF($K362&lt;TODAY(),"Attendance Pending","Scheduled"),IF(AND($J362&lt;&gt;"",$J362&lt;TODAY()),"Overdue","Needs Scheduling"))))))</f>
        <v/>
      </c>
      <c r="S362" s="27">
        <f>IF($A362="","",IF(OR($R362="Completed",$R362="Canceled",$J362=""),"",$J362-TODAY()))</f>
        <v/>
      </c>
      <c r="T362" s="23" t="n"/>
      <c r="U362" s="22" t="n"/>
    </row>
    <row r="363">
      <c r="A363" s="21" t="n"/>
      <c r="B363" s="21" t="n"/>
      <c r="C363" s="21" t="n"/>
      <c r="D363" s="21" t="n"/>
      <c r="E363" s="21" t="n"/>
      <c r="F363" s="22" t="n"/>
      <c r="G363" s="23" t="n"/>
      <c r="H363" s="21" t="n"/>
      <c r="I363" s="21" t="n"/>
      <c r="J363" s="24">
        <f>IF($A363="","",IF($F363="","",$F363+IF($I363="",'Lists &amp; Settings'!$B$3,$I363)))</f>
        <v/>
      </c>
      <c r="K363" s="22" t="n"/>
      <c r="L363" s="25" t="n"/>
      <c r="M363" s="21" t="n"/>
      <c r="N363" s="21" t="n"/>
      <c r="O363" s="23" t="n"/>
      <c r="P363" s="21" t="n"/>
      <c r="Q363" s="21" t="n"/>
      <c r="R363" s="26">
        <f>IF($A363="","",IF($Q363="Yes","Canceled",IF($P363="Attended","Completed",IF($P363="No-Show","Follow-Up Needed",IF($K363&lt;&gt;"",IF($K363&lt;TODAY(),"Attendance Pending","Scheduled"),IF(AND($J363&lt;&gt;"",$J363&lt;TODAY()),"Overdue","Needs Scheduling"))))))</f>
        <v/>
      </c>
      <c r="S363" s="27">
        <f>IF($A363="","",IF(OR($R363="Completed",$R363="Canceled",$J363=""),"",$J363-TODAY()))</f>
        <v/>
      </c>
      <c r="T363" s="23" t="n"/>
      <c r="U363" s="22" t="n"/>
    </row>
    <row r="364">
      <c r="A364" s="21" t="n"/>
      <c r="B364" s="21" t="n"/>
      <c r="C364" s="21" t="n"/>
      <c r="D364" s="21" t="n"/>
      <c r="E364" s="21" t="n"/>
      <c r="F364" s="22" t="n"/>
      <c r="G364" s="23" t="n"/>
      <c r="H364" s="21" t="n"/>
      <c r="I364" s="21" t="n"/>
      <c r="J364" s="24">
        <f>IF($A364="","",IF($F364="","",$F364+IF($I364="",'Lists &amp; Settings'!$B$3,$I364)))</f>
        <v/>
      </c>
      <c r="K364" s="22" t="n"/>
      <c r="L364" s="25" t="n"/>
      <c r="M364" s="21" t="n"/>
      <c r="N364" s="21" t="n"/>
      <c r="O364" s="23" t="n"/>
      <c r="P364" s="21" t="n"/>
      <c r="Q364" s="21" t="n"/>
      <c r="R364" s="26">
        <f>IF($A364="","",IF($Q364="Yes","Canceled",IF($P364="Attended","Completed",IF($P364="No-Show","Follow-Up Needed",IF($K364&lt;&gt;"",IF($K364&lt;TODAY(),"Attendance Pending","Scheduled"),IF(AND($J364&lt;&gt;"",$J364&lt;TODAY()),"Overdue","Needs Scheduling"))))))</f>
        <v/>
      </c>
      <c r="S364" s="27">
        <f>IF($A364="","",IF(OR($R364="Completed",$R364="Canceled",$J364=""),"",$J364-TODAY()))</f>
        <v/>
      </c>
      <c r="T364" s="23" t="n"/>
      <c r="U364" s="22" t="n"/>
    </row>
    <row r="365">
      <c r="A365" s="21" t="n"/>
      <c r="B365" s="21" t="n"/>
      <c r="C365" s="21" t="n"/>
      <c r="D365" s="21" t="n"/>
      <c r="E365" s="21" t="n"/>
      <c r="F365" s="22" t="n"/>
      <c r="G365" s="23" t="n"/>
      <c r="H365" s="21" t="n"/>
      <c r="I365" s="21" t="n"/>
      <c r="J365" s="24">
        <f>IF($A365="","",IF($F365="","",$F365+IF($I365="",'Lists &amp; Settings'!$B$3,$I365)))</f>
        <v/>
      </c>
      <c r="K365" s="22" t="n"/>
      <c r="L365" s="25" t="n"/>
      <c r="M365" s="21" t="n"/>
      <c r="N365" s="21" t="n"/>
      <c r="O365" s="23" t="n"/>
      <c r="P365" s="21" t="n"/>
      <c r="Q365" s="21" t="n"/>
      <c r="R365" s="26">
        <f>IF($A365="","",IF($Q365="Yes","Canceled",IF($P365="Attended","Completed",IF($P365="No-Show","Follow-Up Needed",IF($K365&lt;&gt;"",IF($K365&lt;TODAY(),"Attendance Pending","Scheduled"),IF(AND($J365&lt;&gt;"",$J365&lt;TODAY()),"Overdue","Needs Scheduling"))))))</f>
        <v/>
      </c>
      <c r="S365" s="27">
        <f>IF($A365="","",IF(OR($R365="Completed",$R365="Canceled",$J365=""),"",$J365-TODAY()))</f>
        <v/>
      </c>
      <c r="T365" s="23" t="n"/>
      <c r="U365" s="22" t="n"/>
    </row>
    <row r="366">
      <c r="A366" s="21" t="n"/>
      <c r="B366" s="21" t="n"/>
      <c r="C366" s="21" t="n"/>
      <c r="D366" s="21" t="n"/>
      <c r="E366" s="21" t="n"/>
      <c r="F366" s="22" t="n"/>
      <c r="G366" s="23" t="n"/>
      <c r="H366" s="21" t="n"/>
      <c r="I366" s="21" t="n"/>
      <c r="J366" s="24">
        <f>IF($A366="","",IF($F366="","",$F366+IF($I366="",'Lists &amp; Settings'!$B$3,$I366)))</f>
        <v/>
      </c>
      <c r="K366" s="22" t="n"/>
      <c r="L366" s="25" t="n"/>
      <c r="M366" s="21" t="n"/>
      <c r="N366" s="21" t="n"/>
      <c r="O366" s="23" t="n"/>
      <c r="P366" s="21" t="n"/>
      <c r="Q366" s="21" t="n"/>
      <c r="R366" s="26">
        <f>IF($A366="","",IF($Q366="Yes","Canceled",IF($P366="Attended","Completed",IF($P366="No-Show","Follow-Up Needed",IF($K366&lt;&gt;"",IF($K366&lt;TODAY(),"Attendance Pending","Scheduled"),IF(AND($J366&lt;&gt;"",$J366&lt;TODAY()),"Overdue","Needs Scheduling"))))))</f>
        <v/>
      </c>
      <c r="S366" s="27">
        <f>IF($A366="","",IF(OR($R366="Completed",$R366="Canceled",$J366=""),"",$J366-TODAY()))</f>
        <v/>
      </c>
      <c r="T366" s="23" t="n"/>
      <c r="U366" s="22" t="n"/>
    </row>
    <row r="367">
      <c r="A367" s="21" t="n"/>
      <c r="B367" s="21" t="n"/>
      <c r="C367" s="21" t="n"/>
      <c r="D367" s="21" t="n"/>
      <c r="E367" s="21" t="n"/>
      <c r="F367" s="22" t="n"/>
      <c r="G367" s="23" t="n"/>
      <c r="H367" s="21" t="n"/>
      <c r="I367" s="21" t="n"/>
      <c r="J367" s="24">
        <f>IF($A367="","",IF($F367="","",$F367+IF($I367="",'Lists &amp; Settings'!$B$3,$I367)))</f>
        <v/>
      </c>
      <c r="K367" s="22" t="n"/>
      <c r="L367" s="25" t="n"/>
      <c r="M367" s="21" t="n"/>
      <c r="N367" s="21" t="n"/>
      <c r="O367" s="23" t="n"/>
      <c r="P367" s="21" t="n"/>
      <c r="Q367" s="21" t="n"/>
      <c r="R367" s="26">
        <f>IF($A367="","",IF($Q367="Yes","Canceled",IF($P367="Attended","Completed",IF($P367="No-Show","Follow-Up Needed",IF($K367&lt;&gt;"",IF($K367&lt;TODAY(),"Attendance Pending","Scheduled"),IF(AND($J367&lt;&gt;"",$J367&lt;TODAY()),"Overdue","Needs Scheduling"))))))</f>
        <v/>
      </c>
      <c r="S367" s="27">
        <f>IF($A367="","",IF(OR($R367="Completed",$R367="Canceled",$J367=""),"",$J367-TODAY()))</f>
        <v/>
      </c>
      <c r="T367" s="23" t="n"/>
      <c r="U367" s="22" t="n"/>
    </row>
    <row r="368">
      <c r="A368" s="21" t="n"/>
      <c r="B368" s="21" t="n"/>
      <c r="C368" s="21" t="n"/>
      <c r="D368" s="21" t="n"/>
      <c r="E368" s="21" t="n"/>
      <c r="F368" s="22" t="n"/>
      <c r="G368" s="23" t="n"/>
      <c r="H368" s="21" t="n"/>
      <c r="I368" s="21" t="n"/>
      <c r="J368" s="24">
        <f>IF($A368="","",IF($F368="","",$F368+IF($I368="",'Lists &amp; Settings'!$B$3,$I368)))</f>
        <v/>
      </c>
      <c r="K368" s="22" t="n"/>
      <c r="L368" s="25" t="n"/>
      <c r="M368" s="21" t="n"/>
      <c r="N368" s="21" t="n"/>
      <c r="O368" s="23" t="n"/>
      <c r="P368" s="21" t="n"/>
      <c r="Q368" s="21" t="n"/>
      <c r="R368" s="26">
        <f>IF($A368="","",IF($Q368="Yes","Canceled",IF($P368="Attended","Completed",IF($P368="No-Show","Follow-Up Needed",IF($K368&lt;&gt;"",IF($K368&lt;TODAY(),"Attendance Pending","Scheduled"),IF(AND($J368&lt;&gt;"",$J368&lt;TODAY()),"Overdue","Needs Scheduling"))))))</f>
        <v/>
      </c>
      <c r="S368" s="27">
        <f>IF($A368="","",IF(OR($R368="Completed",$R368="Canceled",$J368=""),"",$J368-TODAY()))</f>
        <v/>
      </c>
      <c r="T368" s="23" t="n"/>
      <c r="U368" s="22" t="n"/>
    </row>
    <row r="369">
      <c r="A369" s="21" t="n"/>
      <c r="B369" s="21" t="n"/>
      <c r="C369" s="21" t="n"/>
      <c r="D369" s="21" t="n"/>
      <c r="E369" s="21" t="n"/>
      <c r="F369" s="22" t="n"/>
      <c r="G369" s="23" t="n"/>
      <c r="H369" s="21" t="n"/>
      <c r="I369" s="21" t="n"/>
      <c r="J369" s="24">
        <f>IF($A369="","",IF($F369="","",$F369+IF($I369="",'Lists &amp; Settings'!$B$3,$I369)))</f>
        <v/>
      </c>
      <c r="K369" s="22" t="n"/>
      <c r="L369" s="25" t="n"/>
      <c r="M369" s="21" t="n"/>
      <c r="N369" s="21" t="n"/>
      <c r="O369" s="23" t="n"/>
      <c r="P369" s="21" t="n"/>
      <c r="Q369" s="21" t="n"/>
      <c r="R369" s="26">
        <f>IF($A369="","",IF($Q369="Yes","Canceled",IF($P369="Attended","Completed",IF($P369="No-Show","Follow-Up Needed",IF($K369&lt;&gt;"",IF($K369&lt;TODAY(),"Attendance Pending","Scheduled"),IF(AND($J369&lt;&gt;"",$J369&lt;TODAY()),"Overdue","Needs Scheduling"))))))</f>
        <v/>
      </c>
      <c r="S369" s="27">
        <f>IF($A369="","",IF(OR($R369="Completed",$R369="Canceled",$J369=""),"",$J369-TODAY()))</f>
        <v/>
      </c>
      <c r="T369" s="23" t="n"/>
      <c r="U369" s="22" t="n"/>
    </row>
    <row r="370">
      <c r="A370" s="21" t="n"/>
      <c r="B370" s="21" t="n"/>
      <c r="C370" s="21" t="n"/>
      <c r="D370" s="21" t="n"/>
      <c r="E370" s="21" t="n"/>
      <c r="F370" s="22" t="n"/>
      <c r="G370" s="23" t="n"/>
      <c r="H370" s="21" t="n"/>
      <c r="I370" s="21" t="n"/>
      <c r="J370" s="24">
        <f>IF($A370="","",IF($F370="","",$F370+IF($I370="",'Lists &amp; Settings'!$B$3,$I370)))</f>
        <v/>
      </c>
      <c r="K370" s="22" t="n"/>
      <c r="L370" s="25" t="n"/>
      <c r="M370" s="21" t="n"/>
      <c r="N370" s="21" t="n"/>
      <c r="O370" s="23" t="n"/>
      <c r="P370" s="21" t="n"/>
      <c r="Q370" s="21" t="n"/>
      <c r="R370" s="26">
        <f>IF($A370="","",IF($Q370="Yes","Canceled",IF($P370="Attended","Completed",IF($P370="No-Show","Follow-Up Needed",IF($K370&lt;&gt;"",IF($K370&lt;TODAY(),"Attendance Pending","Scheduled"),IF(AND($J370&lt;&gt;"",$J370&lt;TODAY()),"Overdue","Needs Scheduling"))))))</f>
        <v/>
      </c>
      <c r="S370" s="27">
        <f>IF($A370="","",IF(OR($R370="Completed",$R370="Canceled",$J370=""),"",$J370-TODAY()))</f>
        <v/>
      </c>
      <c r="T370" s="23" t="n"/>
      <c r="U370" s="22" t="n"/>
    </row>
    <row r="371">
      <c r="A371" s="21" t="n"/>
      <c r="B371" s="21" t="n"/>
      <c r="C371" s="21" t="n"/>
      <c r="D371" s="21" t="n"/>
      <c r="E371" s="21" t="n"/>
      <c r="F371" s="22" t="n"/>
      <c r="G371" s="23" t="n"/>
      <c r="H371" s="21" t="n"/>
      <c r="I371" s="21" t="n"/>
      <c r="J371" s="24">
        <f>IF($A371="","",IF($F371="","",$F371+IF($I371="",'Lists &amp; Settings'!$B$3,$I371)))</f>
        <v/>
      </c>
      <c r="K371" s="22" t="n"/>
      <c r="L371" s="25" t="n"/>
      <c r="M371" s="21" t="n"/>
      <c r="N371" s="21" t="n"/>
      <c r="O371" s="23" t="n"/>
      <c r="P371" s="21" t="n"/>
      <c r="Q371" s="21" t="n"/>
      <c r="R371" s="26">
        <f>IF($A371="","",IF($Q371="Yes","Canceled",IF($P371="Attended","Completed",IF($P371="No-Show","Follow-Up Needed",IF($K371&lt;&gt;"",IF($K371&lt;TODAY(),"Attendance Pending","Scheduled"),IF(AND($J371&lt;&gt;"",$J371&lt;TODAY()),"Overdue","Needs Scheduling"))))))</f>
        <v/>
      </c>
      <c r="S371" s="27">
        <f>IF($A371="","",IF(OR($R371="Completed",$R371="Canceled",$J371=""),"",$J371-TODAY()))</f>
        <v/>
      </c>
      <c r="T371" s="23" t="n"/>
      <c r="U371" s="22" t="n"/>
    </row>
    <row r="372">
      <c r="A372" s="21" t="n"/>
      <c r="B372" s="21" t="n"/>
      <c r="C372" s="21" t="n"/>
      <c r="D372" s="21" t="n"/>
      <c r="E372" s="21" t="n"/>
      <c r="F372" s="22" t="n"/>
      <c r="G372" s="23" t="n"/>
      <c r="H372" s="21" t="n"/>
      <c r="I372" s="21" t="n"/>
      <c r="J372" s="24">
        <f>IF($A372="","",IF($F372="","",$F372+IF($I372="",'Lists &amp; Settings'!$B$3,$I372)))</f>
        <v/>
      </c>
      <c r="K372" s="22" t="n"/>
      <c r="L372" s="25" t="n"/>
      <c r="M372" s="21" t="n"/>
      <c r="N372" s="21" t="n"/>
      <c r="O372" s="23" t="n"/>
      <c r="P372" s="21" t="n"/>
      <c r="Q372" s="21" t="n"/>
      <c r="R372" s="26">
        <f>IF($A372="","",IF($Q372="Yes","Canceled",IF($P372="Attended","Completed",IF($P372="No-Show","Follow-Up Needed",IF($K372&lt;&gt;"",IF($K372&lt;TODAY(),"Attendance Pending","Scheduled"),IF(AND($J372&lt;&gt;"",$J372&lt;TODAY()),"Overdue","Needs Scheduling"))))))</f>
        <v/>
      </c>
      <c r="S372" s="27">
        <f>IF($A372="","",IF(OR($R372="Completed",$R372="Canceled",$J372=""),"",$J372-TODAY()))</f>
        <v/>
      </c>
      <c r="T372" s="23" t="n"/>
      <c r="U372" s="22" t="n"/>
    </row>
    <row r="373">
      <c r="A373" s="21" t="n"/>
      <c r="B373" s="21" t="n"/>
      <c r="C373" s="21" t="n"/>
      <c r="D373" s="21" t="n"/>
      <c r="E373" s="21" t="n"/>
      <c r="F373" s="22" t="n"/>
      <c r="G373" s="23" t="n"/>
      <c r="H373" s="21" t="n"/>
      <c r="I373" s="21" t="n"/>
      <c r="J373" s="24">
        <f>IF($A373="","",IF($F373="","",$F373+IF($I373="",'Lists &amp; Settings'!$B$3,$I373)))</f>
        <v/>
      </c>
      <c r="K373" s="22" t="n"/>
      <c r="L373" s="25" t="n"/>
      <c r="M373" s="21" t="n"/>
      <c r="N373" s="21" t="n"/>
      <c r="O373" s="23" t="n"/>
      <c r="P373" s="21" t="n"/>
      <c r="Q373" s="21" t="n"/>
      <c r="R373" s="26">
        <f>IF($A373="","",IF($Q373="Yes","Canceled",IF($P373="Attended","Completed",IF($P373="No-Show","Follow-Up Needed",IF($K373&lt;&gt;"",IF($K373&lt;TODAY(),"Attendance Pending","Scheduled"),IF(AND($J373&lt;&gt;"",$J373&lt;TODAY()),"Overdue","Needs Scheduling"))))))</f>
        <v/>
      </c>
      <c r="S373" s="27">
        <f>IF($A373="","",IF(OR($R373="Completed",$R373="Canceled",$J373=""),"",$J373-TODAY()))</f>
        <v/>
      </c>
      <c r="T373" s="23" t="n"/>
      <c r="U373" s="22" t="n"/>
    </row>
    <row r="374">
      <c r="A374" s="21" t="n"/>
      <c r="B374" s="21" t="n"/>
      <c r="C374" s="21" t="n"/>
      <c r="D374" s="21" t="n"/>
      <c r="E374" s="21" t="n"/>
      <c r="F374" s="22" t="n"/>
      <c r="G374" s="23" t="n"/>
      <c r="H374" s="21" t="n"/>
      <c r="I374" s="21" t="n"/>
      <c r="J374" s="24">
        <f>IF($A374="","",IF($F374="","",$F374+IF($I374="",'Lists &amp; Settings'!$B$3,$I374)))</f>
        <v/>
      </c>
      <c r="K374" s="22" t="n"/>
      <c r="L374" s="25" t="n"/>
      <c r="M374" s="21" t="n"/>
      <c r="N374" s="21" t="n"/>
      <c r="O374" s="23" t="n"/>
      <c r="P374" s="21" t="n"/>
      <c r="Q374" s="21" t="n"/>
      <c r="R374" s="26">
        <f>IF($A374="","",IF($Q374="Yes","Canceled",IF($P374="Attended","Completed",IF($P374="No-Show","Follow-Up Needed",IF($K374&lt;&gt;"",IF($K374&lt;TODAY(),"Attendance Pending","Scheduled"),IF(AND($J374&lt;&gt;"",$J374&lt;TODAY()),"Overdue","Needs Scheduling"))))))</f>
        <v/>
      </c>
      <c r="S374" s="27">
        <f>IF($A374="","",IF(OR($R374="Completed",$R374="Canceled",$J374=""),"",$J374-TODAY()))</f>
        <v/>
      </c>
      <c r="T374" s="23" t="n"/>
      <c r="U374" s="22" t="n"/>
    </row>
    <row r="375">
      <c r="A375" s="21" t="n"/>
      <c r="B375" s="21" t="n"/>
      <c r="C375" s="21" t="n"/>
      <c r="D375" s="21" t="n"/>
      <c r="E375" s="21" t="n"/>
      <c r="F375" s="22" t="n"/>
      <c r="G375" s="23" t="n"/>
      <c r="H375" s="21" t="n"/>
      <c r="I375" s="21" t="n"/>
      <c r="J375" s="24">
        <f>IF($A375="","",IF($F375="","",$F375+IF($I375="",'Lists &amp; Settings'!$B$3,$I375)))</f>
        <v/>
      </c>
      <c r="K375" s="22" t="n"/>
      <c r="L375" s="25" t="n"/>
      <c r="M375" s="21" t="n"/>
      <c r="N375" s="21" t="n"/>
      <c r="O375" s="23" t="n"/>
      <c r="P375" s="21" t="n"/>
      <c r="Q375" s="21" t="n"/>
      <c r="R375" s="26">
        <f>IF($A375="","",IF($Q375="Yes","Canceled",IF($P375="Attended","Completed",IF($P375="No-Show","Follow-Up Needed",IF($K375&lt;&gt;"",IF($K375&lt;TODAY(),"Attendance Pending","Scheduled"),IF(AND($J375&lt;&gt;"",$J375&lt;TODAY()),"Overdue","Needs Scheduling"))))))</f>
        <v/>
      </c>
      <c r="S375" s="27">
        <f>IF($A375="","",IF(OR($R375="Completed",$R375="Canceled",$J375=""),"",$J375-TODAY()))</f>
        <v/>
      </c>
      <c r="T375" s="23" t="n"/>
      <c r="U375" s="22" t="n"/>
    </row>
    <row r="376">
      <c r="A376" s="21" t="n"/>
      <c r="B376" s="21" t="n"/>
      <c r="C376" s="21" t="n"/>
      <c r="D376" s="21" t="n"/>
      <c r="E376" s="21" t="n"/>
      <c r="F376" s="22" t="n"/>
      <c r="G376" s="23" t="n"/>
      <c r="H376" s="21" t="n"/>
      <c r="I376" s="21" t="n"/>
      <c r="J376" s="24">
        <f>IF($A376="","",IF($F376="","",$F376+IF($I376="",'Lists &amp; Settings'!$B$3,$I376)))</f>
        <v/>
      </c>
      <c r="K376" s="22" t="n"/>
      <c r="L376" s="25" t="n"/>
      <c r="M376" s="21" t="n"/>
      <c r="N376" s="21" t="n"/>
      <c r="O376" s="23" t="n"/>
      <c r="P376" s="21" t="n"/>
      <c r="Q376" s="21" t="n"/>
      <c r="R376" s="26">
        <f>IF($A376="","",IF($Q376="Yes","Canceled",IF($P376="Attended","Completed",IF($P376="No-Show","Follow-Up Needed",IF($K376&lt;&gt;"",IF($K376&lt;TODAY(),"Attendance Pending","Scheduled"),IF(AND($J376&lt;&gt;"",$J376&lt;TODAY()),"Overdue","Needs Scheduling"))))))</f>
        <v/>
      </c>
      <c r="S376" s="27">
        <f>IF($A376="","",IF(OR($R376="Completed",$R376="Canceled",$J376=""),"",$J376-TODAY()))</f>
        <v/>
      </c>
      <c r="T376" s="23" t="n"/>
      <c r="U376" s="22" t="n"/>
    </row>
    <row r="377">
      <c r="A377" s="21" t="n"/>
      <c r="B377" s="21" t="n"/>
      <c r="C377" s="21" t="n"/>
      <c r="D377" s="21" t="n"/>
      <c r="E377" s="21" t="n"/>
      <c r="F377" s="22" t="n"/>
      <c r="G377" s="23" t="n"/>
      <c r="H377" s="21" t="n"/>
      <c r="I377" s="21" t="n"/>
      <c r="J377" s="24">
        <f>IF($A377="","",IF($F377="","",$F377+IF($I377="",'Lists &amp; Settings'!$B$3,$I377)))</f>
        <v/>
      </c>
      <c r="K377" s="22" t="n"/>
      <c r="L377" s="25" t="n"/>
      <c r="M377" s="21" t="n"/>
      <c r="N377" s="21" t="n"/>
      <c r="O377" s="23" t="n"/>
      <c r="P377" s="21" t="n"/>
      <c r="Q377" s="21" t="n"/>
      <c r="R377" s="26">
        <f>IF($A377="","",IF($Q377="Yes","Canceled",IF($P377="Attended","Completed",IF($P377="No-Show","Follow-Up Needed",IF($K377&lt;&gt;"",IF($K377&lt;TODAY(),"Attendance Pending","Scheduled"),IF(AND($J377&lt;&gt;"",$J377&lt;TODAY()),"Overdue","Needs Scheduling"))))))</f>
        <v/>
      </c>
      <c r="S377" s="27">
        <f>IF($A377="","",IF(OR($R377="Completed",$R377="Canceled",$J377=""),"",$J377-TODAY()))</f>
        <v/>
      </c>
      <c r="T377" s="23" t="n"/>
      <c r="U377" s="22" t="n"/>
    </row>
    <row r="378">
      <c r="A378" s="21" t="n"/>
      <c r="B378" s="21" t="n"/>
      <c r="C378" s="21" t="n"/>
      <c r="D378" s="21" t="n"/>
      <c r="E378" s="21" t="n"/>
      <c r="F378" s="22" t="n"/>
      <c r="G378" s="23" t="n"/>
      <c r="H378" s="21" t="n"/>
      <c r="I378" s="21" t="n"/>
      <c r="J378" s="24">
        <f>IF($A378="","",IF($F378="","",$F378+IF($I378="",'Lists &amp; Settings'!$B$3,$I378)))</f>
        <v/>
      </c>
      <c r="K378" s="22" t="n"/>
      <c r="L378" s="25" t="n"/>
      <c r="M378" s="21" t="n"/>
      <c r="N378" s="21" t="n"/>
      <c r="O378" s="23" t="n"/>
      <c r="P378" s="21" t="n"/>
      <c r="Q378" s="21" t="n"/>
      <c r="R378" s="26">
        <f>IF($A378="","",IF($Q378="Yes","Canceled",IF($P378="Attended","Completed",IF($P378="No-Show","Follow-Up Needed",IF($K378&lt;&gt;"",IF($K378&lt;TODAY(),"Attendance Pending","Scheduled"),IF(AND($J378&lt;&gt;"",$J378&lt;TODAY()),"Overdue","Needs Scheduling"))))))</f>
        <v/>
      </c>
      <c r="S378" s="27">
        <f>IF($A378="","",IF(OR($R378="Completed",$R378="Canceled",$J378=""),"",$J378-TODAY()))</f>
        <v/>
      </c>
      <c r="T378" s="23" t="n"/>
      <c r="U378" s="22" t="n"/>
    </row>
    <row r="379">
      <c r="A379" s="21" t="n"/>
      <c r="B379" s="21" t="n"/>
      <c r="C379" s="21" t="n"/>
      <c r="D379" s="21" t="n"/>
      <c r="E379" s="21" t="n"/>
      <c r="F379" s="22" t="n"/>
      <c r="G379" s="23" t="n"/>
      <c r="H379" s="21" t="n"/>
      <c r="I379" s="21" t="n"/>
      <c r="J379" s="24">
        <f>IF($A379="","",IF($F379="","",$F379+IF($I379="",'Lists &amp; Settings'!$B$3,$I379)))</f>
        <v/>
      </c>
      <c r="K379" s="22" t="n"/>
      <c r="L379" s="25" t="n"/>
      <c r="M379" s="21" t="n"/>
      <c r="N379" s="21" t="n"/>
      <c r="O379" s="23" t="n"/>
      <c r="P379" s="21" t="n"/>
      <c r="Q379" s="21" t="n"/>
      <c r="R379" s="26">
        <f>IF($A379="","",IF($Q379="Yes","Canceled",IF($P379="Attended","Completed",IF($P379="No-Show","Follow-Up Needed",IF($K379&lt;&gt;"",IF($K379&lt;TODAY(),"Attendance Pending","Scheduled"),IF(AND($J379&lt;&gt;"",$J379&lt;TODAY()),"Overdue","Needs Scheduling"))))))</f>
        <v/>
      </c>
      <c r="S379" s="27">
        <f>IF($A379="","",IF(OR($R379="Completed",$R379="Canceled",$J379=""),"",$J379-TODAY()))</f>
        <v/>
      </c>
      <c r="T379" s="23" t="n"/>
      <c r="U379" s="22" t="n"/>
    </row>
    <row r="380">
      <c r="A380" s="21" t="n"/>
      <c r="B380" s="21" t="n"/>
      <c r="C380" s="21" t="n"/>
      <c r="D380" s="21" t="n"/>
      <c r="E380" s="21" t="n"/>
      <c r="F380" s="22" t="n"/>
      <c r="G380" s="23" t="n"/>
      <c r="H380" s="21" t="n"/>
      <c r="I380" s="21" t="n"/>
      <c r="J380" s="24">
        <f>IF($A380="","",IF($F380="","",$F380+IF($I380="",'Lists &amp; Settings'!$B$3,$I380)))</f>
        <v/>
      </c>
      <c r="K380" s="22" t="n"/>
      <c r="L380" s="25" t="n"/>
      <c r="M380" s="21" t="n"/>
      <c r="N380" s="21" t="n"/>
      <c r="O380" s="23" t="n"/>
      <c r="P380" s="21" t="n"/>
      <c r="Q380" s="21" t="n"/>
      <c r="R380" s="26">
        <f>IF($A380="","",IF($Q380="Yes","Canceled",IF($P380="Attended","Completed",IF($P380="No-Show","Follow-Up Needed",IF($K380&lt;&gt;"",IF($K380&lt;TODAY(),"Attendance Pending","Scheduled"),IF(AND($J380&lt;&gt;"",$J380&lt;TODAY()),"Overdue","Needs Scheduling"))))))</f>
        <v/>
      </c>
      <c r="S380" s="27">
        <f>IF($A380="","",IF(OR($R380="Completed",$R380="Canceled",$J380=""),"",$J380-TODAY()))</f>
        <v/>
      </c>
      <c r="T380" s="23" t="n"/>
      <c r="U380" s="22" t="n"/>
    </row>
    <row r="381">
      <c r="A381" s="21" t="n"/>
      <c r="B381" s="21" t="n"/>
      <c r="C381" s="21" t="n"/>
      <c r="D381" s="21" t="n"/>
      <c r="E381" s="21" t="n"/>
      <c r="F381" s="22" t="n"/>
      <c r="G381" s="23" t="n"/>
      <c r="H381" s="21" t="n"/>
      <c r="I381" s="21" t="n"/>
      <c r="J381" s="24">
        <f>IF($A381="","",IF($F381="","",$F381+IF($I381="",'Lists &amp; Settings'!$B$3,$I381)))</f>
        <v/>
      </c>
      <c r="K381" s="22" t="n"/>
      <c r="L381" s="25" t="n"/>
      <c r="M381" s="21" t="n"/>
      <c r="N381" s="21" t="n"/>
      <c r="O381" s="23" t="n"/>
      <c r="P381" s="21" t="n"/>
      <c r="Q381" s="21" t="n"/>
      <c r="R381" s="26">
        <f>IF($A381="","",IF($Q381="Yes","Canceled",IF($P381="Attended","Completed",IF($P381="No-Show","Follow-Up Needed",IF($K381&lt;&gt;"",IF($K381&lt;TODAY(),"Attendance Pending","Scheduled"),IF(AND($J381&lt;&gt;"",$J381&lt;TODAY()),"Overdue","Needs Scheduling"))))))</f>
        <v/>
      </c>
      <c r="S381" s="27">
        <f>IF($A381="","",IF(OR($R381="Completed",$R381="Canceled",$J381=""),"",$J381-TODAY()))</f>
        <v/>
      </c>
      <c r="T381" s="23" t="n"/>
      <c r="U381" s="22" t="n"/>
    </row>
    <row r="382">
      <c r="A382" s="21" t="n"/>
      <c r="B382" s="21" t="n"/>
      <c r="C382" s="21" t="n"/>
      <c r="D382" s="21" t="n"/>
      <c r="E382" s="21" t="n"/>
      <c r="F382" s="22" t="n"/>
      <c r="G382" s="23" t="n"/>
      <c r="H382" s="21" t="n"/>
      <c r="I382" s="21" t="n"/>
      <c r="J382" s="24">
        <f>IF($A382="","",IF($F382="","",$F382+IF($I382="",'Lists &amp; Settings'!$B$3,$I382)))</f>
        <v/>
      </c>
      <c r="K382" s="22" t="n"/>
      <c r="L382" s="25" t="n"/>
      <c r="M382" s="21" t="n"/>
      <c r="N382" s="21" t="n"/>
      <c r="O382" s="23" t="n"/>
      <c r="P382" s="21" t="n"/>
      <c r="Q382" s="21" t="n"/>
      <c r="R382" s="26">
        <f>IF($A382="","",IF($Q382="Yes","Canceled",IF($P382="Attended","Completed",IF($P382="No-Show","Follow-Up Needed",IF($K382&lt;&gt;"",IF($K382&lt;TODAY(),"Attendance Pending","Scheduled"),IF(AND($J382&lt;&gt;"",$J382&lt;TODAY()),"Overdue","Needs Scheduling"))))))</f>
        <v/>
      </c>
      <c r="S382" s="27">
        <f>IF($A382="","",IF(OR($R382="Completed",$R382="Canceled",$J382=""),"",$J382-TODAY()))</f>
        <v/>
      </c>
      <c r="T382" s="23" t="n"/>
      <c r="U382" s="22" t="n"/>
    </row>
    <row r="383">
      <c r="A383" s="21" t="n"/>
      <c r="B383" s="21" t="n"/>
      <c r="C383" s="21" t="n"/>
      <c r="D383" s="21" t="n"/>
      <c r="E383" s="21" t="n"/>
      <c r="F383" s="22" t="n"/>
      <c r="G383" s="23" t="n"/>
      <c r="H383" s="21" t="n"/>
      <c r="I383" s="21" t="n"/>
      <c r="J383" s="24">
        <f>IF($A383="","",IF($F383="","",$F383+IF($I383="",'Lists &amp; Settings'!$B$3,$I383)))</f>
        <v/>
      </c>
      <c r="K383" s="22" t="n"/>
      <c r="L383" s="25" t="n"/>
      <c r="M383" s="21" t="n"/>
      <c r="N383" s="21" t="n"/>
      <c r="O383" s="23" t="n"/>
      <c r="P383" s="21" t="n"/>
      <c r="Q383" s="21" t="n"/>
      <c r="R383" s="26">
        <f>IF($A383="","",IF($Q383="Yes","Canceled",IF($P383="Attended","Completed",IF($P383="No-Show","Follow-Up Needed",IF($K383&lt;&gt;"",IF($K383&lt;TODAY(),"Attendance Pending","Scheduled"),IF(AND($J383&lt;&gt;"",$J383&lt;TODAY()),"Overdue","Needs Scheduling"))))))</f>
        <v/>
      </c>
      <c r="S383" s="27">
        <f>IF($A383="","",IF(OR($R383="Completed",$R383="Canceled",$J383=""),"",$J383-TODAY()))</f>
        <v/>
      </c>
      <c r="T383" s="23" t="n"/>
      <c r="U383" s="22" t="n"/>
    </row>
    <row r="384">
      <c r="A384" s="21" t="n"/>
      <c r="B384" s="21" t="n"/>
      <c r="C384" s="21" t="n"/>
      <c r="D384" s="21" t="n"/>
      <c r="E384" s="21" t="n"/>
      <c r="F384" s="22" t="n"/>
      <c r="G384" s="23" t="n"/>
      <c r="H384" s="21" t="n"/>
      <c r="I384" s="21" t="n"/>
      <c r="J384" s="24">
        <f>IF($A384="","",IF($F384="","",$F384+IF($I384="",'Lists &amp; Settings'!$B$3,$I384)))</f>
        <v/>
      </c>
      <c r="K384" s="22" t="n"/>
      <c r="L384" s="25" t="n"/>
      <c r="M384" s="21" t="n"/>
      <c r="N384" s="21" t="n"/>
      <c r="O384" s="23" t="n"/>
      <c r="P384" s="21" t="n"/>
      <c r="Q384" s="21" t="n"/>
      <c r="R384" s="26">
        <f>IF($A384="","",IF($Q384="Yes","Canceled",IF($P384="Attended","Completed",IF($P384="No-Show","Follow-Up Needed",IF($K384&lt;&gt;"",IF($K384&lt;TODAY(),"Attendance Pending","Scheduled"),IF(AND($J384&lt;&gt;"",$J384&lt;TODAY()),"Overdue","Needs Scheduling"))))))</f>
        <v/>
      </c>
      <c r="S384" s="27">
        <f>IF($A384="","",IF(OR($R384="Completed",$R384="Canceled",$J384=""),"",$J384-TODAY()))</f>
        <v/>
      </c>
      <c r="T384" s="23" t="n"/>
      <c r="U384" s="22" t="n"/>
    </row>
    <row r="385">
      <c r="A385" s="21" t="n"/>
      <c r="B385" s="21" t="n"/>
      <c r="C385" s="21" t="n"/>
      <c r="D385" s="21" t="n"/>
      <c r="E385" s="21" t="n"/>
      <c r="F385" s="22" t="n"/>
      <c r="G385" s="23" t="n"/>
      <c r="H385" s="21" t="n"/>
      <c r="I385" s="21" t="n"/>
      <c r="J385" s="24">
        <f>IF($A385="","",IF($F385="","",$F385+IF($I385="",'Lists &amp; Settings'!$B$3,$I385)))</f>
        <v/>
      </c>
      <c r="K385" s="22" t="n"/>
      <c r="L385" s="25" t="n"/>
      <c r="M385" s="21" t="n"/>
      <c r="N385" s="21" t="n"/>
      <c r="O385" s="23" t="n"/>
      <c r="P385" s="21" t="n"/>
      <c r="Q385" s="21" t="n"/>
      <c r="R385" s="26">
        <f>IF($A385="","",IF($Q385="Yes","Canceled",IF($P385="Attended","Completed",IF($P385="No-Show","Follow-Up Needed",IF($K385&lt;&gt;"",IF($K385&lt;TODAY(),"Attendance Pending","Scheduled"),IF(AND($J385&lt;&gt;"",$J385&lt;TODAY()),"Overdue","Needs Scheduling"))))))</f>
        <v/>
      </c>
      <c r="S385" s="27">
        <f>IF($A385="","",IF(OR($R385="Completed",$R385="Canceled",$J385=""),"",$J385-TODAY()))</f>
        <v/>
      </c>
      <c r="T385" s="23" t="n"/>
      <c r="U385" s="22" t="n"/>
    </row>
    <row r="386">
      <c r="A386" s="21" t="n"/>
      <c r="B386" s="21" t="n"/>
      <c r="C386" s="21" t="n"/>
      <c r="D386" s="21" t="n"/>
      <c r="E386" s="21" t="n"/>
      <c r="F386" s="22" t="n"/>
      <c r="G386" s="23" t="n"/>
      <c r="H386" s="21" t="n"/>
      <c r="I386" s="21" t="n"/>
      <c r="J386" s="24">
        <f>IF($A386="","",IF($F386="","",$F386+IF($I386="",'Lists &amp; Settings'!$B$3,$I386)))</f>
        <v/>
      </c>
      <c r="K386" s="22" t="n"/>
      <c r="L386" s="25" t="n"/>
      <c r="M386" s="21" t="n"/>
      <c r="N386" s="21" t="n"/>
      <c r="O386" s="23" t="n"/>
      <c r="P386" s="21" t="n"/>
      <c r="Q386" s="21" t="n"/>
      <c r="R386" s="26">
        <f>IF($A386="","",IF($Q386="Yes","Canceled",IF($P386="Attended","Completed",IF($P386="No-Show","Follow-Up Needed",IF($K386&lt;&gt;"",IF($K386&lt;TODAY(),"Attendance Pending","Scheduled"),IF(AND($J386&lt;&gt;"",$J386&lt;TODAY()),"Overdue","Needs Scheduling"))))))</f>
        <v/>
      </c>
      <c r="S386" s="27">
        <f>IF($A386="","",IF(OR($R386="Completed",$R386="Canceled",$J386=""),"",$J386-TODAY()))</f>
        <v/>
      </c>
      <c r="T386" s="23" t="n"/>
      <c r="U386" s="22" t="n"/>
    </row>
    <row r="387">
      <c r="A387" s="21" t="n"/>
      <c r="B387" s="21" t="n"/>
      <c r="C387" s="21" t="n"/>
      <c r="D387" s="21" t="n"/>
      <c r="E387" s="21" t="n"/>
      <c r="F387" s="22" t="n"/>
      <c r="G387" s="23" t="n"/>
      <c r="H387" s="21" t="n"/>
      <c r="I387" s="21" t="n"/>
      <c r="J387" s="24">
        <f>IF($A387="","",IF($F387="","",$F387+IF($I387="",'Lists &amp; Settings'!$B$3,$I387)))</f>
        <v/>
      </c>
      <c r="K387" s="22" t="n"/>
      <c r="L387" s="25" t="n"/>
      <c r="M387" s="21" t="n"/>
      <c r="N387" s="21" t="n"/>
      <c r="O387" s="23" t="n"/>
      <c r="P387" s="21" t="n"/>
      <c r="Q387" s="21" t="n"/>
      <c r="R387" s="26">
        <f>IF($A387="","",IF($Q387="Yes","Canceled",IF($P387="Attended","Completed",IF($P387="No-Show","Follow-Up Needed",IF($K387&lt;&gt;"",IF($K387&lt;TODAY(),"Attendance Pending","Scheduled"),IF(AND($J387&lt;&gt;"",$J387&lt;TODAY()),"Overdue","Needs Scheduling"))))))</f>
        <v/>
      </c>
      <c r="S387" s="27">
        <f>IF($A387="","",IF(OR($R387="Completed",$R387="Canceled",$J387=""),"",$J387-TODAY()))</f>
        <v/>
      </c>
      <c r="T387" s="23" t="n"/>
      <c r="U387" s="22" t="n"/>
    </row>
    <row r="388">
      <c r="A388" s="21" t="n"/>
      <c r="B388" s="21" t="n"/>
      <c r="C388" s="21" t="n"/>
      <c r="D388" s="21" t="n"/>
      <c r="E388" s="21" t="n"/>
      <c r="F388" s="22" t="n"/>
      <c r="G388" s="23" t="n"/>
      <c r="H388" s="21" t="n"/>
      <c r="I388" s="21" t="n"/>
      <c r="J388" s="24">
        <f>IF($A388="","",IF($F388="","",$F388+IF($I388="",'Lists &amp; Settings'!$B$3,$I388)))</f>
        <v/>
      </c>
      <c r="K388" s="22" t="n"/>
      <c r="L388" s="25" t="n"/>
      <c r="M388" s="21" t="n"/>
      <c r="N388" s="21" t="n"/>
      <c r="O388" s="23" t="n"/>
      <c r="P388" s="21" t="n"/>
      <c r="Q388" s="21" t="n"/>
      <c r="R388" s="26">
        <f>IF($A388="","",IF($Q388="Yes","Canceled",IF($P388="Attended","Completed",IF($P388="No-Show","Follow-Up Needed",IF($K388&lt;&gt;"",IF($K388&lt;TODAY(),"Attendance Pending","Scheduled"),IF(AND($J388&lt;&gt;"",$J388&lt;TODAY()),"Overdue","Needs Scheduling"))))))</f>
        <v/>
      </c>
      <c r="S388" s="27">
        <f>IF($A388="","",IF(OR($R388="Completed",$R388="Canceled",$J388=""),"",$J388-TODAY()))</f>
        <v/>
      </c>
      <c r="T388" s="23" t="n"/>
      <c r="U388" s="22" t="n"/>
    </row>
    <row r="389">
      <c r="A389" s="21" t="n"/>
      <c r="B389" s="21" t="n"/>
      <c r="C389" s="21" t="n"/>
      <c r="D389" s="21" t="n"/>
      <c r="E389" s="21" t="n"/>
      <c r="F389" s="22" t="n"/>
      <c r="G389" s="23" t="n"/>
      <c r="H389" s="21" t="n"/>
      <c r="I389" s="21" t="n"/>
      <c r="J389" s="24">
        <f>IF($A389="","",IF($F389="","",$F389+IF($I389="",'Lists &amp; Settings'!$B$3,$I389)))</f>
        <v/>
      </c>
      <c r="K389" s="22" t="n"/>
      <c r="L389" s="25" t="n"/>
      <c r="M389" s="21" t="n"/>
      <c r="N389" s="21" t="n"/>
      <c r="O389" s="23" t="n"/>
      <c r="P389" s="21" t="n"/>
      <c r="Q389" s="21" t="n"/>
      <c r="R389" s="26">
        <f>IF($A389="","",IF($Q389="Yes","Canceled",IF($P389="Attended","Completed",IF($P389="No-Show","Follow-Up Needed",IF($K389&lt;&gt;"",IF($K389&lt;TODAY(),"Attendance Pending","Scheduled"),IF(AND($J389&lt;&gt;"",$J389&lt;TODAY()),"Overdue","Needs Scheduling"))))))</f>
        <v/>
      </c>
      <c r="S389" s="27">
        <f>IF($A389="","",IF(OR($R389="Completed",$R389="Canceled",$J389=""),"",$J389-TODAY()))</f>
        <v/>
      </c>
      <c r="T389" s="23" t="n"/>
      <c r="U389" s="22" t="n"/>
    </row>
    <row r="390">
      <c r="A390" s="21" t="n"/>
      <c r="B390" s="21" t="n"/>
      <c r="C390" s="21" t="n"/>
      <c r="D390" s="21" t="n"/>
      <c r="E390" s="21" t="n"/>
      <c r="F390" s="22" t="n"/>
      <c r="G390" s="23" t="n"/>
      <c r="H390" s="21" t="n"/>
      <c r="I390" s="21" t="n"/>
      <c r="J390" s="24">
        <f>IF($A390="","",IF($F390="","",$F390+IF($I390="",'Lists &amp; Settings'!$B$3,$I390)))</f>
        <v/>
      </c>
      <c r="K390" s="22" t="n"/>
      <c r="L390" s="25" t="n"/>
      <c r="M390" s="21" t="n"/>
      <c r="N390" s="21" t="n"/>
      <c r="O390" s="23" t="n"/>
      <c r="P390" s="21" t="n"/>
      <c r="Q390" s="21" t="n"/>
      <c r="R390" s="26">
        <f>IF($A390="","",IF($Q390="Yes","Canceled",IF($P390="Attended","Completed",IF($P390="No-Show","Follow-Up Needed",IF($K390&lt;&gt;"",IF($K390&lt;TODAY(),"Attendance Pending","Scheduled"),IF(AND($J390&lt;&gt;"",$J390&lt;TODAY()),"Overdue","Needs Scheduling"))))))</f>
        <v/>
      </c>
      <c r="S390" s="27">
        <f>IF($A390="","",IF(OR($R390="Completed",$R390="Canceled",$J390=""),"",$J390-TODAY()))</f>
        <v/>
      </c>
      <c r="T390" s="23" t="n"/>
      <c r="U390" s="22" t="n"/>
    </row>
    <row r="391">
      <c r="A391" s="21" t="n"/>
      <c r="B391" s="21" t="n"/>
      <c r="C391" s="21" t="n"/>
      <c r="D391" s="21" t="n"/>
      <c r="E391" s="21" t="n"/>
      <c r="F391" s="22" t="n"/>
      <c r="G391" s="23" t="n"/>
      <c r="H391" s="21" t="n"/>
      <c r="I391" s="21" t="n"/>
      <c r="J391" s="24">
        <f>IF($A391="","",IF($F391="","",$F391+IF($I391="",'Lists &amp; Settings'!$B$3,$I391)))</f>
        <v/>
      </c>
      <c r="K391" s="22" t="n"/>
      <c r="L391" s="25" t="n"/>
      <c r="M391" s="21" t="n"/>
      <c r="N391" s="21" t="n"/>
      <c r="O391" s="23" t="n"/>
      <c r="P391" s="21" t="n"/>
      <c r="Q391" s="21" t="n"/>
      <c r="R391" s="26">
        <f>IF($A391="","",IF($Q391="Yes","Canceled",IF($P391="Attended","Completed",IF($P391="No-Show","Follow-Up Needed",IF($K391&lt;&gt;"",IF($K391&lt;TODAY(),"Attendance Pending","Scheduled"),IF(AND($J391&lt;&gt;"",$J391&lt;TODAY()),"Overdue","Needs Scheduling"))))))</f>
        <v/>
      </c>
      <c r="S391" s="27">
        <f>IF($A391="","",IF(OR($R391="Completed",$R391="Canceled",$J391=""),"",$J391-TODAY()))</f>
        <v/>
      </c>
      <c r="T391" s="23" t="n"/>
      <c r="U391" s="22" t="n"/>
    </row>
    <row r="392">
      <c r="A392" s="21" t="n"/>
      <c r="B392" s="21" t="n"/>
      <c r="C392" s="21" t="n"/>
      <c r="D392" s="21" t="n"/>
      <c r="E392" s="21" t="n"/>
      <c r="F392" s="22" t="n"/>
      <c r="G392" s="23" t="n"/>
      <c r="H392" s="21" t="n"/>
      <c r="I392" s="21" t="n"/>
      <c r="J392" s="24">
        <f>IF($A392="","",IF($F392="","",$F392+IF($I392="",'Lists &amp; Settings'!$B$3,$I392)))</f>
        <v/>
      </c>
      <c r="K392" s="22" t="n"/>
      <c r="L392" s="25" t="n"/>
      <c r="M392" s="21" t="n"/>
      <c r="N392" s="21" t="n"/>
      <c r="O392" s="23" t="n"/>
      <c r="P392" s="21" t="n"/>
      <c r="Q392" s="21" t="n"/>
      <c r="R392" s="26">
        <f>IF($A392="","",IF($Q392="Yes","Canceled",IF($P392="Attended","Completed",IF($P392="No-Show","Follow-Up Needed",IF($K392&lt;&gt;"",IF($K392&lt;TODAY(),"Attendance Pending","Scheduled"),IF(AND($J392&lt;&gt;"",$J392&lt;TODAY()),"Overdue","Needs Scheduling"))))))</f>
        <v/>
      </c>
      <c r="S392" s="27">
        <f>IF($A392="","",IF(OR($R392="Completed",$R392="Canceled",$J392=""),"",$J392-TODAY()))</f>
        <v/>
      </c>
      <c r="T392" s="23" t="n"/>
      <c r="U392" s="22" t="n"/>
    </row>
    <row r="393">
      <c r="A393" s="21" t="n"/>
      <c r="B393" s="21" t="n"/>
      <c r="C393" s="21" t="n"/>
      <c r="D393" s="21" t="n"/>
      <c r="E393" s="21" t="n"/>
      <c r="F393" s="22" t="n"/>
      <c r="G393" s="23" t="n"/>
      <c r="H393" s="21" t="n"/>
      <c r="I393" s="21" t="n"/>
      <c r="J393" s="24">
        <f>IF($A393="","",IF($F393="","",$F393+IF($I393="",'Lists &amp; Settings'!$B$3,$I393)))</f>
        <v/>
      </c>
      <c r="K393" s="22" t="n"/>
      <c r="L393" s="25" t="n"/>
      <c r="M393" s="21" t="n"/>
      <c r="N393" s="21" t="n"/>
      <c r="O393" s="23" t="n"/>
      <c r="P393" s="21" t="n"/>
      <c r="Q393" s="21" t="n"/>
      <c r="R393" s="26">
        <f>IF($A393="","",IF($Q393="Yes","Canceled",IF($P393="Attended","Completed",IF($P393="No-Show","Follow-Up Needed",IF($K393&lt;&gt;"",IF($K393&lt;TODAY(),"Attendance Pending","Scheduled"),IF(AND($J393&lt;&gt;"",$J393&lt;TODAY()),"Overdue","Needs Scheduling"))))))</f>
        <v/>
      </c>
      <c r="S393" s="27">
        <f>IF($A393="","",IF(OR($R393="Completed",$R393="Canceled",$J393=""),"",$J393-TODAY()))</f>
        <v/>
      </c>
      <c r="T393" s="23" t="n"/>
      <c r="U393" s="22" t="n"/>
    </row>
    <row r="394">
      <c r="A394" s="21" t="n"/>
      <c r="B394" s="21" t="n"/>
      <c r="C394" s="21" t="n"/>
      <c r="D394" s="21" t="n"/>
      <c r="E394" s="21" t="n"/>
      <c r="F394" s="22" t="n"/>
      <c r="G394" s="23" t="n"/>
      <c r="H394" s="21" t="n"/>
      <c r="I394" s="21" t="n"/>
      <c r="J394" s="24">
        <f>IF($A394="","",IF($F394="","",$F394+IF($I394="",'Lists &amp; Settings'!$B$3,$I394)))</f>
        <v/>
      </c>
      <c r="K394" s="22" t="n"/>
      <c r="L394" s="25" t="n"/>
      <c r="M394" s="21" t="n"/>
      <c r="N394" s="21" t="n"/>
      <c r="O394" s="23" t="n"/>
      <c r="P394" s="21" t="n"/>
      <c r="Q394" s="21" t="n"/>
      <c r="R394" s="26">
        <f>IF($A394="","",IF($Q394="Yes","Canceled",IF($P394="Attended","Completed",IF($P394="No-Show","Follow-Up Needed",IF($K394&lt;&gt;"",IF($K394&lt;TODAY(),"Attendance Pending","Scheduled"),IF(AND($J394&lt;&gt;"",$J394&lt;TODAY()),"Overdue","Needs Scheduling"))))))</f>
        <v/>
      </c>
      <c r="S394" s="27">
        <f>IF($A394="","",IF(OR($R394="Completed",$R394="Canceled",$J394=""),"",$J394-TODAY()))</f>
        <v/>
      </c>
      <c r="T394" s="23" t="n"/>
      <c r="U394" s="22" t="n"/>
    </row>
    <row r="395">
      <c r="A395" s="21" t="n"/>
      <c r="B395" s="21" t="n"/>
      <c r="C395" s="21" t="n"/>
      <c r="D395" s="21" t="n"/>
      <c r="E395" s="21" t="n"/>
      <c r="F395" s="22" t="n"/>
      <c r="G395" s="23" t="n"/>
      <c r="H395" s="21" t="n"/>
      <c r="I395" s="21" t="n"/>
      <c r="J395" s="24">
        <f>IF($A395="","",IF($F395="","",$F395+IF($I395="",'Lists &amp; Settings'!$B$3,$I395)))</f>
        <v/>
      </c>
      <c r="K395" s="22" t="n"/>
      <c r="L395" s="25" t="n"/>
      <c r="M395" s="21" t="n"/>
      <c r="N395" s="21" t="n"/>
      <c r="O395" s="23" t="n"/>
      <c r="P395" s="21" t="n"/>
      <c r="Q395" s="21" t="n"/>
      <c r="R395" s="26">
        <f>IF($A395="","",IF($Q395="Yes","Canceled",IF($P395="Attended","Completed",IF($P395="No-Show","Follow-Up Needed",IF($K395&lt;&gt;"",IF($K395&lt;TODAY(),"Attendance Pending","Scheduled"),IF(AND($J395&lt;&gt;"",$J395&lt;TODAY()),"Overdue","Needs Scheduling"))))))</f>
        <v/>
      </c>
      <c r="S395" s="27">
        <f>IF($A395="","",IF(OR($R395="Completed",$R395="Canceled",$J395=""),"",$J395-TODAY()))</f>
        <v/>
      </c>
      <c r="T395" s="23" t="n"/>
      <c r="U395" s="22" t="n"/>
    </row>
    <row r="396">
      <c r="A396" s="21" t="n"/>
      <c r="B396" s="21" t="n"/>
      <c r="C396" s="21" t="n"/>
      <c r="D396" s="21" t="n"/>
      <c r="E396" s="21" t="n"/>
      <c r="F396" s="22" t="n"/>
      <c r="G396" s="23" t="n"/>
      <c r="H396" s="21" t="n"/>
      <c r="I396" s="21" t="n"/>
      <c r="J396" s="24">
        <f>IF($A396="","",IF($F396="","",$F396+IF($I396="",'Lists &amp; Settings'!$B$3,$I396)))</f>
        <v/>
      </c>
      <c r="K396" s="22" t="n"/>
      <c r="L396" s="25" t="n"/>
      <c r="M396" s="21" t="n"/>
      <c r="N396" s="21" t="n"/>
      <c r="O396" s="23" t="n"/>
      <c r="P396" s="21" t="n"/>
      <c r="Q396" s="21" t="n"/>
      <c r="R396" s="26">
        <f>IF($A396="","",IF($Q396="Yes","Canceled",IF($P396="Attended","Completed",IF($P396="No-Show","Follow-Up Needed",IF($K396&lt;&gt;"",IF($K396&lt;TODAY(),"Attendance Pending","Scheduled"),IF(AND($J396&lt;&gt;"",$J396&lt;TODAY()),"Overdue","Needs Scheduling"))))))</f>
        <v/>
      </c>
      <c r="S396" s="27">
        <f>IF($A396="","",IF(OR($R396="Completed",$R396="Canceled",$J396=""),"",$J396-TODAY()))</f>
        <v/>
      </c>
      <c r="T396" s="23" t="n"/>
      <c r="U396" s="22" t="n"/>
    </row>
    <row r="397">
      <c r="A397" s="21" t="n"/>
      <c r="B397" s="21" t="n"/>
      <c r="C397" s="21" t="n"/>
      <c r="D397" s="21" t="n"/>
      <c r="E397" s="21" t="n"/>
      <c r="F397" s="22" t="n"/>
      <c r="G397" s="23" t="n"/>
      <c r="H397" s="21" t="n"/>
      <c r="I397" s="21" t="n"/>
      <c r="J397" s="24">
        <f>IF($A397="","",IF($F397="","",$F397+IF($I397="",'Lists &amp; Settings'!$B$3,$I397)))</f>
        <v/>
      </c>
      <c r="K397" s="22" t="n"/>
      <c r="L397" s="25" t="n"/>
      <c r="M397" s="21" t="n"/>
      <c r="N397" s="21" t="n"/>
      <c r="O397" s="23" t="n"/>
      <c r="P397" s="21" t="n"/>
      <c r="Q397" s="21" t="n"/>
      <c r="R397" s="26">
        <f>IF($A397="","",IF($Q397="Yes","Canceled",IF($P397="Attended","Completed",IF($P397="No-Show","Follow-Up Needed",IF($K397&lt;&gt;"",IF($K397&lt;TODAY(),"Attendance Pending","Scheduled"),IF(AND($J397&lt;&gt;"",$J397&lt;TODAY()),"Overdue","Needs Scheduling"))))))</f>
        <v/>
      </c>
      <c r="S397" s="27">
        <f>IF($A397="","",IF(OR($R397="Completed",$R397="Canceled",$J397=""),"",$J397-TODAY()))</f>
        <v/>
      </c>
      <c r="T397" s="23" t="n"/>
      <c r="U397" s="22" t="n"/>
    </row>
    <row r="398">
      <c r="A398" s="21" t="n"/>
      <c r="B398" s="21" t="n"/>
      <c r="C398" s="21" t="n"/>
      <c r="D398" s="21" t="n"/>
      <c r="E398" s="21" t="n"/>
      <c r="F398" s="22" t="n"/>
      <c r="G398" s="23" t="n"/>
      <c r="H398" s="21" t="n"/>
      <c r="I398" s="21" t="n"/>
      <c r="J398" s="24">
        <f>IF($A398="","",IF($F398="","",$F398+IF($I398="",'Lists &amp; Settings'!$B$3,$I398)))</f>
        <v/>
      </c>
      <c r="K398" s="22" t="n"/>
      <c r="L398" s="25" t="n"/>
      <c r="M398" s="21" t="n"/>
      <c r="N398" s="21" t="n"/>
      <c r="O398" s="23" t="n"/>
      <c r="P398" s="21" t="n"/>
      <c r="Q398" s="21" t="n"/>
      <c r="R398" s="26">
        <f>IF($A398="","",IF($Q398="Yes","Canceled",IF($P398="Attended","Completed",IF($P398="No-Show","Follow-Up Needed",IF($K398&lt;&gt;"",IF($K398&lt;TODAY(),"Attendance Pending","Scheduled"),IF(AND($J398&lt;&gt;"",$J398&lt;TODAY()),"Overdue","Needs Scheduling"))))))</f>
        <v/>
      </c>
      <c r="S398" s="27">
        <f>IF($A398="","",IF(OR($R398="Completed",$R398="Canceled",$J398=""),"",$J398-TODAY()))</f>
        <v/>
      </c>
      <c r="T398" s="23" t="n"/>
      <c r="U398" s="22" t="n"/>
    </row>
    <row r="399">
      <c r="A399" s="21" t="n"/>
      <c r="B399" s="21" t="n"/>
      <c r="C399" s="21" t="n"/>
      <c r="D399" s="21" t="n"/>
      <c r="E399" s="21" t="n"/>
      <c r="F399" s="22" t="n"/>
      <c r="G399" s="23" t="n"/>
      <c r="H399" s="21" t="n"/>
      <c r="I399" s="21" t="n"/>
      <c r="J399" s="24">
        <f>IF($A399="","",IF($F399="","",$F399+IF($I399="",'Lists &amp; Settings'!$B$3,$I399)))</f>
        <v/>
      </c>
      <c r="K399" s="22" t="n"/>
      <c r="L399" s="25" t="n"/>
      <c r="M399" s="21" t="n"/>
      <c r="N399" s="21" t="n"/>
      <c r="O399" s="23" t="n"/>
      <c r="P399" s="21" t="n"/>
      <c r="Q399" s="21" t="n"/>
      <c r="R399" s="26">
        <f>IF($A399="","",IF($Q399="Yes","Canceled",IF($P399="Attended","Completed",IF($P399="No-Show","Follow-Up Needed",IF($K399&lt;&gt;"",IF($K399&lt;TODAY(),"Attendance Pending","Scheduled"),IF(AND($J399&lt;&gt;"",$J399&lt;TODAY()),"Overdue","Needs Scheduling"))))))</f>
        <v/>
      </c>
      <c r="S399" s="27">
        <f>IF($A399="","",IF(OR($R399="Completed",$R399="Canceled",$J399=""),"",$J399-TODAY()))</f>
        <v/>
      </c>
      <c r="T399" s="23" t="n"/>
      <c r="U399" s="22" t="n"/>
    </row>
    <row r="400">
      <c r="A400" s="21" t="n"/>
      <c r="B400" s="21" t="n"/>
      <c r="C400" s="21" t="n"/>
      <c r="D400" s="21" t="n"/>
      <c r="E400" s="21" t="n"/>
      <c r="F400" s="22" t="n"/>
      <c r="G400" s="23" t="n"/>
      <c r="H400" s="21" t="n"/>
      <c r="I400" s="21" t="n"/>
      <c r="J400" s="24">
        <f>IF($A400="","",IF($F400="","",$F400+IF($I400="",'Lists &amp; Settings'!$B$3,$I400)))</f>
        <v/>
      </c>
      <c r="K400" s="22" t="n"/>
      <c r="L400" s="25" t="n"/>
      <c r="M400" s="21" t="n"/>
      <c r="N400" s="21" t="n"/>
      <c r="O400" s="23" t="n"/>
      <c r="P400" s="21" t="n"/>
      <c r="Q400" s="21" t="n"/>
      <c r="R400" s="26">
        <f>IF($A400="","",IF($Q400="Yes","Canceled",IF($P400="Attended","Completed",IF($P400="No-Show","Follow-Up Needed",IF($K400&lt;&gt;"",IF($K400&lt;TODAY(),"Attendance Pending","Scheduled"),IF(AND($J400&lt;&gt;"",$J400&lt;TODAY()),"Overdue","Needs Scheduling"))))))</f>
        <v/>
      </c>
      <c r="S400" s="27">
        <f>IF($A400="","",IF(OR($R400="Completed",$R400="Canceled",$J400=""),"",$J400-TODAY()))</f>
        <v/>
      </c>
      <c r="T400" s="23" t="n"/>
      <c r="U400" s="22" t="n"/>
    </row>
    <row r="401">
      <c r="A401" s="21" t="n"/>
      <c r="B401" s="21" t="n"/>
      <c r="C401" s="21" t="n"/>
      <c r="D401" s="21" t="n"/>
      <c r="E401" s="21" t="n"/>
      <c r="F401" s="22" t="n"/>
      <c r="G401" s="23" t="n"/>
      <c r="H401" s="21" t="n"/>
      <c r="I401" s="21" t="n"/>
      <c r="J401" s="24">
        <f>IF($A401="","",IF($F401="","",$F401+IF($I401="",'Lists &amp; Settings'!$B$3,$I401)))</f>
        <v/>
      </c>
      <c r="K401" s="22" t="n"/>
      <c r="L401" s="25" t="n"/>
      <c r="M401" s="21" t="n"/>
      <c r="N401" s="21" t="n"/>
      <c r="O401" s="23" t="n"/>
      <c r="P401" s="21" t="n"/>
      <c r="Q401" s="21" t="n"/>
      <c r="R401" s="26">
        <f>IF($A401="","",IF($Q401="Yes","Canceled",IF($P401="Attended","Completed",IF($P401="No-Show","Follow-Up Needed",IF($K401&lt;&gt;"",IF($K401&lt;TODAY(),"Attendance Pending","Scheduled"),IF(AND($J401&lt;&gt;"",$J401&lt;TODAY()),"Overdue","Needs Scheduling"))))))</f>
        <v/>
      </c>
      <c r="S401" s="27">
        <f>IF($A401="","",IF(OR($R401="Completed",$R401="Canceled",$J401=""),"",$J401-TODAY()))</f>
        <v/>
      </c>
      <c r="T401" s="23" t="n"/>
      <c r="U401" s="22" t="n"/>
    </row>
    <row r="402">
      <c r="A402" s="21" t="n"/>
      <c r="B402" s="21" t="n"/>
      <c r="C402" s="21" t="n"/>
      <c r="D402" s="21" t="n"/>
      <c r="E402" s="21" t="n"/>
      <c r="F402" s="22" t="n"/>
      <c r="G402" s="23" t="n"/>
      <c r="H402" s="21" t="n"/>
      <c r="I402" s="21" t="n"/>
      <c r="J402" s="24">
        <f>IF($A402="","",IF($F402="","",$F402+IF($I402="",'Lists &amp; Settings'!$B$3,$I402)))</f>
        <v/>
      </c>
      <c r="K402" s="22" t="n"/>
      <c r="L402" s="25" t="n"/>
      <c r="M402" s="21" t="n"/>
      <c r="N402" s="21" t="n"/>
      <c r="O402" s="23" t="n"/>
      <c r="P402" s="21" t="n"/>
      <c r="Q402" s="21" t="n"/>
      <c r="R402" s="26">
        <f>IF($A402="","",IF($Q402="Yes","Canceled",IF($P402="Attended","Completed",IF($P402="No-Show","Follow-Up Needed",IF($K402&lt;&gt;"",IF($K402&lt;TODAY(),"Attendance Pending","Scheduled"),IF(AND($J402&lt;&gt;"",$J402&lt;TODAY()),"Overdue","Needs Scheduling"))))))</f>
        <v/>
      </c>
      <c r="S402" s="27">
        <f>IF($A402="","",IF(OR($R402="Completed",$R402="Canceled",$J402=""),"",$J402-TODAY()))</f>
        <v/>
      </c>
      <c r="T402" s="23" t="n"/>
      <c r="U402" s="22" t="n"/>
    </row>
    <row r="403">
      <c r="A403" s="21" t="n"/>
      <c r="B403" s="21" t="n"/>
      <c r="C403" s="21" t="n"/>
      <c r="D403" s="21" t="n"/>
      <c r="E403" s="21" t="n"/>
      <c r="F403" s="22" t="n"/>
      <c r="G403" s="23" t="n"/>
      <c r="H403" s="21" t="n"/>
      <c r="I403" s="21" t="n"/>
      <c r="J403" s="24">
        <f>IF($A403="","",IF($F403="","",$F403+IF($I403="",'Lists &amp; Settings'!$B$3,$I403)))</f>
        <v/>
      </c>
      <c r="K403" s="22" t="n"/>
      <c r="L403" s="25" t="n"/>
      <c r="M403" s="21" t="n"/>
      <c r="N403" s="21" t="n"/>
      <c r="O403" s="23" t="n"/>
      <c r="P403" s="21" t="n"/>
      <c r="Q403" s="21" t="n"/>
      <c r="R403" s="26">
        <f>IF($A403="","",IF($Q403="Yes","Canceled",IF($P403="Attended","Completed",IF($P403="No-Show","Follow-Up Needed",IF($K403&lt;&gt;"",IF($K403&lt;TODAY(),"Attendance Pending","Scheduled"),IF(AND($J403&lt;&gt;"",$J403&lt;TODAY()),"Overdue","Needs Scheduling"))))))</f>
        <v/>
      </c>
      <c r="S403" s="27">
        <f>IF($A403="","",IF(OR($R403="Completed",$R403="Canceled",$J403=""),"",$J403-TODAY()))</f>
        <v/>
      </c>
      <c r="T403" s="23" t="n"/>
      <c r="U403" s="22" t="n"/>
    </row>
    <row r="404">
      <c r="A404" s="21" t="n"/>
      <c r="B404" s="21" t="n"/>
      <c r="C404" s="21" t="n"/>
      <c r="D404" s="21" t="n"/>
      <c r="E404" s="21" t="n"/>
      <c r="F404" s="22" t="n"/>
      <c r="G404" s="23" t="n"/>
      <c r="H404" s="21" t="n"/>
      <c r="I404" s="21" t="n"/>
      <c r="J404" s="24">
        <f>IF($A404="","",IF($F404="","",$F404+IF($I404="",'Lists &amp; Settings'!$B$3,$I404)))</f>
        <v/>
      </c>
      <c r="K404" s="22" t="n"/>
      <c r="L404" s="25" t="n"/>
      <c r="M404" s="21" t="n"/>
      <c r="N404" s="21" t="n"/>
      <c r="O404" s="23" t="n"/>
      <c r="P404" s="21" t="n"/>
      <c r="Q404" s="21" t="n"/>
      <c r="R404" s="26">
        <f>IF($A404="","",IF($Q404="Yes","Canceled",IF($P404="Attended","Completed",IF($P404="No-Show","Follow-Up Needed",IF($K404&lt;&gt;"",IF($K404&lt;TODAY(),"Attendance Pending","Scheduled"),IF(AND($J404&lt;&gt;"",$J404&lt;TODAY()),"Overdue","Needs Scheduling"))))))</f>
        <v/>
      </c>
      <c r="S404" s="27">
        <f>IF($A404="","",IF(OR($R404="Completed",$R404="Canceled",$J404=""),"",$J404-TODAY()))</f>
        <v/>
      </c>
      <c r="T404" s="23" t="n"/>
      <c r="U404" s="22" t="n"/>
    </row>
    <row r="405">
      <c r="A405" s="21" t="n"/>
      <c r="B405" s="21" t="n"/>
      <c r="C405" s="21" t="n"/>
      <c r="D405" s="21" t="n"/>
      <c r="E405" s="21" t="n"/>
      <c r="F405" s="22" t="n"/>
      <c r="G405" s="23" t="n"/>
      <c r="H405" s="21" t="n"/>
      <c r="I405" s="21" t="n"/>
      <c r="J405" s="24">
        <f>IF($A405="","",IF($F405="","",$F405+IF($I405="",'Lists &amp; Settings'!$B$3,$I405)))</f>
        <v/>
      </c>
      <c r="K405" s="22" t="n"/>
      <c r="L405" s="25" t="n"/>
      <c r="M405" s="21" t="n"/>
      <c r="N405" s="21" t="n"/>
      <c r="O405" s="23" t="n"/>
      <c r="P405" s="21" t="n"/>
      <c r="Q405" s="21" t="n"/>
      <c r="R405" s="26">
        <f>IF($A405="","",IF($Q405="Yes","Canceled",IF($P405="Attended","Completed",IF($P405="No-Show","Follow-Up Needed",IF($K405&lt;&gt;"",IF($K405&lt;TODAY(),"Attendance Pending","Scheduled"),IF(AND($J405&lt;&gt;"",$J405&lt;TODAY()),"Overdue","Needs Scheduling"))))))</f>
        <v/>
      </c>
      <c r="S405" s="27">
        <f>IF($A405="","",IF(OR($R405="Completed",$R405="Canceled",$J405=""),"",$J405-TODAY()))</f>
        <v/>
      </c>
      <c r="T405" s="23" t="n"/>
      <c r="U405" s="22" t="n"/>
    </row>
    <row r="406">
      <c r="A406" s="21" t="n"/>
      <c r="B406" s="21" t="n"/>
      <c r="C406" s="21" t="n"/>
      <c r="D406" s="21" t="n"/>
      <c r="E406" s="21" t="n"/>
      <c r="F406" s="22" t="n"/>
      <c r="G406" s="23" t="n"/>
      <c r="H406" s="21" t="n"/>
      <c r="I406" s="21" t="n"/>
      <c r="J406" s="24">
        <f>IF($A406="","",IF($F406="","",$F406+IF($I406="",'Lists &amp; Settings'!$B$3,$I406)))</f>
        <v/>
      </c>
      <c r="K406" s="22" t="n"/>
      <c r="L406" s="25" t="n"/>
      <c r="M406" s="21" t="n"/>
      <c r="N406" s="21" t="n"/>
      <c r="O406" s="23" t="n"/>
      <c r="P406" s="21" t="n"/>
      <c r="Q406" s="21" t="n"/>
      <c r="R406" s="26">
        <f>IF($A406="","",IF($Q406="Yes","Canceled",IF($P406="Attended","Completed",IF($P406="No-Show","Follow-Up Needed",IF($K406&lt;&gt;"",IF($K406&lt;TODAY(),"Attendance Pending","Scheduled"),IF(AND($J406&lt;&gt;"",$J406&lt;TODAY()),"Overdue","Needs Scheduling"))))))</f>
        <v/>
      </c>
      <c r="S406" s="27">
        <f>IF($A406="","",IF(OR($R406="Completed",$R406="Canceled",$J406=""),"",$J406-TODAY()))</f>
        <v/>
      </c>
      <c r="T406" s="23" t="n"/>
      <c r="U406" s="22" t="n"/>
    </row>
    <row r="407">
      <c r="A407" s="21" t="n"/>
      <c r="B407" s="21" t="n"/>
      <c r="C407" s="21" t="n"/>
      <c r="D407" s="21" t="n"/>
      <c r="E407" s="21" t="n"/>
      <c r="F407" s="22" t="n"/>
      <c r="G407" s="23" t="n"/>
      <c r="H407" s="21" t="n"/>
      <c r="I407" s="21" t="n"/>
      <c r="J407" s="24">
        <f>IF($A407="","",IF($F407="","",$F407+IF($I407="",'Lists &amp; Settings'!$B$3,$I407)))</f>
        <v/>
      </c>
      <c r="K407" s="22" t="n"/>
      <c r="L407" s="25" t="n"/>
      <c r="M407" s="21" t="n"/>
      <c r="N407" s="21" t="n"/>
      <c r="O407" s="23" t="n"/>
      <c r="P407" s="21" t="n"/>
      <c r="Q407" s="21" t="n"/>
      <c r="R407" s="26">
        <f>IF($A407="","",IF($Q407="Yes","Canceled",IF($P407="Attended","Completed",IF($P407="No-Show","Follow-Up Needed",IF($K407&lt;&gt;"",IF($K407&lt;TODAY(),"Attendance Pending","Scheduled"),IF(AND($J407&lt;&gt;"",$J407&lt;TODAY()),"Overdue","Needs Scheduling"))))))</f>
        <v/>
      </c>
      <c r="S407" s="27">
        <f>IF($A407="","",IF(OR($R407="Completed",$R407="Canceled",$J407=""),"",$J407-TODAY()))</f>
        <v/>
      </c>
      <c r="T407" s="23" t="n"/>
      <c r="U407" s="22" t="n"/>
    </row>
    <row r="408">
      <c r="A408" s="21" t="n"/>
      <c r="B408" s="21" t="n"/>
      <c r="C408" s="21" t="n"/>
      <c r="D408" s="21" t="n"/>
      <c r="E408" s="21" t="n"/>
      <c r="F408" s="22" t="n"/>
      <c r="G408" s="23" t="n"/>
      <c r="H408" s="21" t="n"/>
      <c r="I408" s="21" t="n"/>
      <c r="J408" s="24">
        <f>IF($A408="","",IF($F408="","",$F408+IF($I408="",'Lists &amp; Settings'!$B$3,$I408)))</f>
        <v/>
      </c>
      <c r="K408" s="22" t="n"/>
      <c r="L408" s="25" t="n"/>
      <c r="M408" s="21" t="n"/>
      <c r="N408" s="21" t="n"/>
      <c r="O408" s="23" t="n"/>
      <c r="P408" s="21" t="n"/>
      <c r="Q408" s="21" t="n"/>
      <c r="R408" s="26">
        <f>IF($A408="","",IF($Q408="Yes","Canceled",IF($P408="Attended","Completed",IF($P408="No-Show","Follow-Up Needed",IF($K408&lt;&gt;"",IF($K408&lt;TODAY(),"Attendance Pending","Scheduled"),IF(AND($J408&lt;&gt;"",$J408&lt;TODAY()),"Overdue","Needs Scheduling"))))))</f>
        <v/>
      </c>
      <c r="S408" s="27">
        <f>IF($A408="","",IF(OR($R408="Completed",$R408="Canceled",$J408=""),"",$J408-TODAY()))</f>
        <v/>
      </c>
      <c r="T408" s="23" t="n"/>
      <c r="U408" s="22" t="n"/>
    </row>
    <row r="409">
      <c r="A409" s="21" t="n"/>
      <c r="B409" s="21" t="n"/>
      <c r="C409" s="21" t="n"/>
      <c r="D409" s="21" t="n"/>
      <c r="E409" s="21" t="n"/>
      <c r="F409" s="22" t="n"/>
      <c r="G409" s="23" t="n"/>
      <c r="H409" s="21" t="n"/>
      <c r="I409" s="21" t="n"/>
      <c r="J409" s="24">
        <f>IF($A409="","",IF($F409="","",$F409+IF($I409="",'Lists &amp; Settings'!$B$3,$I409)))</f>
        <v/>
      </c>
      <c r="K409" s="22" t="n"/>
      <c r="L409" s="25" t="n"/>
      <c r="M409" s="21" t="n"/>
      <c r="N409" s="21" t="n"/>
      <c r="O409" s="23" t="n"/>
      <c r="P409" s="21" t="n"/>
      <c r="Q409" s="21" t="n"/>
      <c r="R409" s="26">
        <f>IF($A409="","",IF($Q409="Yes","Canceled",IF($P409="Attended","Completed",IF($P409="No-Show","Follow-Up Needed",IF($K409&lt;&gt;"",IF($K409&lt;TODAY(),"Attendance Pending","Scheduled"),IF(AND($J409&lt;&gt;"",$J409&lt;TODAY()),"Overdue","Needs Scheduling"))))))</f>
        <v/>
      </c>
      <c r="S409" s="27">
        <f>IF($A409="","",IF(OR($R409="Completed",$R409="Canceled",$J409=""),"",$J409-TODAY()))</f>
        <v/>
      </c>
      <c r="T409" s="23" t="n"/>
      <c r="U409" s="22" t="n"/>
    </row>
    <row r="410">
      <c r="A410" s="21" t="n"/>
      <c r="B410" s="21" t="n"/>
      <c r="C410" s="21" t="n"/>
      <c r="D410" s="21" t="n"/>
      <c r="E410" s="21" t="n"/>
      <c r="F410" s="22" t="n"/>
      <c r="G410" s="23" t="n"/>
      <c r="H410" s="21" t="n"/>
      <c r="I410" s="21" t="n"/>
      <c r="J410" s="24">
        <f>IF($A410="","",IF($F410="","",$F410+IF($I410="",'Lists &amp; Settings'!$B$3,$I410)))</f>
        <v/>
      </c>
      <c r="K410" s="22" t="n"/>
      <c r="L410" s="25" t="n"/>
      <c r="M410" s="21" t="n"/>
      <c r="N410" s="21" t="n"/>
      <c r="O410" s="23" t="n"/>
      <c r="P410" s="21" t="n"/>
      <c r="Q410" s="21" t="n"/>
      <c r="R410" s="26">
        <f>IF($A410="","",IF($Q410="Yes","Canceled",IF($P410="Attended","Completed",IF($P410="No-Show","Follow-Up Needed",IF($K410&lt;&gt;"",IF($K410&lt;TODAY(),"Attendance Pending","Scheduled"),IF(AND($J410&lt;&gt;"",$J410&lt;TODAY()),"Overdue","Needs Scheduling"))))))</f>
        <v/>
      </c>
      <c r="S410" s="27">
        <f>IF($A410="","",IF(OR($R410="Completed",$R410="Canceled",$J410=""),"",$J410-TODAY()))</f>
        <v/>
      </c>
      <c r="T410" s="23" t="n"/>
      <c r="U410" s="22" t="n"/>
    </row>
    <row r="411">
      <c r="A411" s="21" t="n"/>
      <c r="B411" s="21" t="n"/>
      <c r="C411" s="21" t="n"/>
      <c r="D411" s="21" t="n"/>
      <c r="E411" s="21" t="n"/>
      <c r="F411" s="22" t="n"/>
      <c r="G411" s="23" t="n"/>
      <c r="H411" s="21" t="n"/>
      <c r="I411" s="21" t="n"/>
      <c r="J411" s="24">
        <f>IF($A411="","",IF($F411="","",$F411+IF($I411="",'Lists &amp; Settings'!$B$3,$I411)))</f>
        <v/>
      </c>
      <c r="K411" s="22" t="n"/>
      <c r="L411" s="25" t="n"/>
      <c r="M411" s="21" t="n"/>
      <c r="N411" s="21" t="n"/>
      <c r="O411" s="23" t="n"/>
      <c r="P411" s="21" t="n"/>
      <c r="Q411" s="21" t="n"/>
      <c r="R411" s="26">
        <f>IF($A411="","",IF($Q411="Yes","Canceled",IF($P411="Attended","Completed",IF($P411="No-Show","Follow-Up Needed",IF($K411&lt;&gt;"",IF($K411&lt;TODAY(),"Attendance Pending","Scheduled"),IF(AND($J411&lt;&gt;"",$J411&lt;TODAY()),"Overdue","Needs Scheduling"))))))</f>
        <v/>
      </c>
      <c r="S411" s="27">
        <f>IF($A411="","",IF(OR($R411="Completed",$R411="Canceled",$J411=""),"",$J411-TODAY()))</f>
        <v/>
      </c>
      <c r="T411" s="23" t="n"/>
      <c r="U411" s="22" t="n"/>
    </row>
    <row r="412">
      <c r="A412" s="21" t="n"/>
      <c r="B412" s="21" t="n"/>
      <c r="C412" s="21" t="n"/>
      <c r="D412" s="21" t="n"/>
      <c r="E412" s="21" t="n"/>
      <c r="F412" s="22" t="n"/>
      <c r="G412" s="23" t="n"/>
      <c r="H412" s="21" t="n"/>
      <c r="I412" s="21" t="n"/>
      <c r="J412" s="24">
        <f>IF($A412="","",IF($F412="","",$F412+IF($I412="",'Lists &amp; Settings'!$B$3,$I412)))</f>
        <v/>
      </c>
      <c r="K412" s="22" t="n"/>
      <c r="L412" s="25" t="n"/>
      <c r="M412" s="21" t="n"/>
      <c r="N412" s="21" t="n"/>
      <c r="O412" s="23" t="n"/>
      <c r="P412" s="21" t="n"/>
      <c r="Q412" s="21" t="n"/>
      <c r="R412" s="26">
        <f>IF($A412="","",IF($Q412="Yes","Canceled",IF($P412="Attended","Completed",IF($P412="No-Show","Follow-Up Needed",IF($K412&lt;&gt;"",IF($K412&lt;TODAY(),"Attendance Pending","Scheduled"),IF(AND($J412&lt;&gt;"",$J412&lt;TODAY()),"Overdue","Needs Scheduling"))))))</f>
        <v/>
      </c>
      <c r="S412" s="27">
        <f>IF($A412="","",IF(OR($R412="Completed",$R412="Canceled",$J412=""),"",$J412-TODAY()))</f>
        <v/>
      </c>
      <c r="T412" s="23" t="n"/>
      <c r="U412" s="22" t="n"/>
    </row>
    <row r="413">
      <c r="A413" s="21" t="n"/>
      <c r="B413" s="21" t="n"/>
      <c r="C413" s="21" t="n"/>
      <c r="D413" s="21" t="n"/>
      <c r="E413" s="21" t="n"/>
      <c r="F413" s="22" t="n"/>
      <c r="G413" s="23" t="n"/>
      <c r="H413" s="21" t="n"/>
      <c r="I413" s="21" t="n"/>
      <c r="J413" s="24">
        <f>IF($A413="","",IF($F413="","",$F413+IF($I413="",'Lists &amp; Settings'!$B$3,$I413)))</f>
        <v/>
      </c>
      <c r="K413" s="22" t="n"/>
      <c r="L413" s="25" t="n"/>
      <c r="M413" s="21" t="n"/>
      <c r="N413" s="21" t="n"/>
      <c r="O413" s="23" t="n"/>
      <c r="P413" s="21" t="n"/>
      <c r="Q413" s="21" t="n"/>
      <c r="R413" s="26">
        <f>IF($A413="","",IF($Q413="Yes","Canceled",IF($P413="Attended","Completed",IF($P413="No-Show","Follow-Up Needed",IF($K413&lt;&gt;"",IF($K413&lt;TODAY(),"Attendance Pending","Scheduled"),IF(AND($J413&lt;&gt;"",$J413&lt;TODAY()),"Overdue","Needs Scheduling"))))))</f>
        <v/>
      </c>
      <c r="S413" s="27">
        <f>IF($A413="","",IF(OR($R413="Completed",$R413="Canceled",$J413=""),"",$J413-TODAY()))</f>
        <v/>
      </c>
      <c r="T413" s="23" t="n"/>
      <c r="U413" s="22" t="n"/>
    </row>
    <row r="414">
      <c r="A414" s="21" t="n"/>
      <c r="B414" s="21" t="n"/>
      <c r="C414" s="21" t="n"/>
      <c r="D414" s="21" t="n"/>
      <c r="E414" s="21" t="n"/>
      <c r="F414" s="22" t="n"/>
      <c r="G414" s="23" t="n"/>
      <c r="H414" s="21" t="n"/>
      <c r="I414" s="21" t="n"/>
      <c r="J414" s="24">
        <f>IF($A414="","",IF($F414="","",$F414+IF($I414="",'Lists &amp; Settings'!$B$3,$I414)))</f>
        <v/>
      </c>
      <c r="K414" s="22" t="n"/>
      <c r="L414" s="25" t="n"/>
      <c r="M414" s="21" t="n"/>
      <c r="N414" s="21" t="n"/>
      <c r="O414" s="23" t="n"/>
      <c r="P414" s="21" t="n"/>
      <c r="Q414" s="21" t="n"/>
      <c r="R414" s="26">
        <f>IF($A414="","",IF($Q414="Yes","Canceled",IF($P414="Attended","Completed",IF($P414="No-Show","Follow-Up Needed",IF($K414&lt;&gt;"",IF($K414&lt;TODAY(),"Attendance Pending","Scheduled"),IF(AND($J414&lt;&gt;"",$J414&lt;TODAY()),"Overdue","Needs Scheduling"))))))</f>
        <v/>
      </c>
      <c r="S414" s="27">
        <f>IF($A414="","",IF(OR($R414="Completed",$R414="Canceled",$J414=""),"",$J414-TODAY()))</f>
        <v/>
      </c>
      <c r="T414" s="23" t="n"/>
      <c r="U414" s="22" t="n"/>
    </row>
    <row r="415">
      <c r="A415" s="21" t="n"/>
      <c r="B415" s="21" t="n"/>
      <c r="C415" s="21" t="n"/>
      <c r="D415" s="21" t="n"/>
      <c r="E415" s="21" t="n"/>
      <c r="F415" s="22" t="n"/>
      <c r="G415" s="23" t="n"/>
      <c r="H415" s="21" t="n"/>
      <c r="I415" s="21" t="n"/>
      <c r="J415" s="24">
        <f>IF($A415="","",IF($F415="","",$F415+IF($I415="",'Lists &amp; Settings'!$B$3,$I415)))</f>
        <v/>
      </c>
      <c r="K415" s="22" t="n"/>
      <c r="L415" s="25" t="n"/>
      <c r="M415" s="21" t="n"/>
      <c r="N415" s="21" t="n"/>
      <c r="O415" s="23" t="n"/>
      <c r="P415" s="21" t="n"/>
      <c r="Q415" s="21" t="n"/>
      <c r="R415" s="26">
        <f>IF($A415="","",IF($Q415="Yes","Canceled",IF($P415="Attended","Completed",IF($P415="No-Show","Follow-Up Needed",IF($K415&lt;&gt;"",IF($K415&lt;TODAY(),"Attendance Pending","Scheduled"),IF(AND($J415&lt;&gt;"",$J415&lt;TODAY()),"Overdue","Needs Scheduling"))))))</f>
        <v/>
      </c>
      <c r="S415" s="27">
        <f>IF($A415="","",IF(OR($R415="Completed",$R415="Canceled",$J415=""),"",$J415-TODAY()))</f>
        <v/>
      </c>
      <c r="T415" s="23" t="n"/>
      <c r="U415" s="22" t="n"/>
    </row>
    <row r="416">
      <c r="A416" s="21" t="n"/>
      <c r="B416" s="21" t="n"/>
      <c r="C416" s="21" t="n"/>
      <c r="D416" s="21" t="n"/>
      <c r="E416" s="21" t="n"/>
      <c r="F416" s="22" t="n"/>
      <c r="G416" s="23" t="n"/>
      <c r="H416" s="21" t="n"/>
      <c r="I416" s="21" t="n"/>
      <c r="J416" s="24">
        <f>IF($A416="","",IF($F416="","",$F416+IF($I416="",'Lists &amp; Settings'!$B$3,$I416)))</f>
        <v/>
      </c>
      <c r="K416" s="22" t="n"/>
      <c r="L416" s="25" t="n"/>
      <c r="M416" s="21" t="n"/>
      <c r="N416" s="21" t="n"/>
      <c r="O416" s="23" t="n"/>
      <c r="P416" s="21" t="n"/>
      <c r="Q416" s="21" t="n"/>
      <c r="R416" s="26">
        <f>IF($A416="","",IF($Q416="Yes","Canceled",IF($P416="Attended","Completed",IF($P416="No-Show","Follow-Up Needed",IF($K416&lt;&gt;"",IF($K416&lt;TODAY(),"Attendance Pending","Scheduled"),IF(AND($J416&lt;&gt;"",$J416&lt;TODAY()),"Overdue","Needs Scheduling"))))))</f>
        <v/>
      </c>
      <c r="S416" s="27">
        <f>IF($A416="","",IF(OR($R416="Completed",$R416="Canceled",$J416=""),"",$J416-TODAY()))</f>
        <v/>
      </c>
      <c r="T416" s="23" t="n"/>
      <c r="U416" s="22" t="n"/>
    </row>
    <row r="417">
      <c r="A417" s="21" t="n"/>
      <c r="B417" s="21" t="n"/>
      <c r="C417" s="21" t="n"/>
      <c r="D417" s="21" t="n"/>
      <c r="E417" s="21" t="n"/>
      <c r="F417" s="22" t="n"/>
      <c r="G417" s="23" t="n"/>
      <c r="H417" s="21" t="n"/>
      <c r="I417" s="21" t="n"/>
      <c r="J417" s="24">
        <f>IF($A417="","",IF($F417="","",$F417+IF($I417="",'Lists &amp; Settings'!$B$3,$I417)))</f>
        <v/>
      </c>
      <c r="K417" s="22" t="n"/>
      <c r="L417" s="25" t="n"/>
      <c r="M417" s="21" t="n"/>
      <c r="N417" s="21" t="n"/>
      <c r="O417" s="23" t="n"/>
      <c r="P417" s="21" t="n"/>
      <c r="Q417" s="21" t="n"/>
      <c r="R417" s="26">
        <f>IF($A417="","",IF($Q417="Yes","Canceled",IF($P417="Attended","Completed",IF($P417="No-Show","Follow-Up Needed",IF($K417&lt;&gt;"",IF($K417&lt;TODAY(),"Attendance Pending","Scheduled"),IF(AND($J417&lt;&gt;"",$J417&lt;TODAY()),"Overdue","Needs Scheduling"))))))</f>
        <v/>
      </c>
      <c r="S417" s="27">
        <f>IF($A417="","",IF(OR($R417="Completed",$R417="Canceled",$J417=""),"",$J417-TODAY()))</f>
        <v/>
      </c>
      <c r="T417" s="23" t="n"/>
      <c r="U417" s="22" t="n"/>
    </row>
    <row r="418">
      <c r="A418" s="21" t="n"/>
      <c r="B418" s="21" t="n"/>
      <c r="C418" s="21" t="n"/>
      <c r="D418" s="21" t="n"/>
      <c r="E418" s="21" t="n"/>
      <c r="F418" s="22" t="n"/>
      <c r="G418" s="23" t="n"/>
      <c r="H418" s="21" t="n"/>
      <c r="I418" s="21" t="n"/>
      <c r="J418" s="24">
        <f>IF($A418="","",IF($F418="","",$F418+IF($I418="",'Lists &amp; Settings'!$B$3,$I418)))</f>
        <v/>
      </c>
      <c r="K418" s="22" t="n"/>
      <c r="L418" s="25" t="n"/>
      <c r="M418" s="21" t="n"/>
      <c r="N418" s="21" t="n"/>
      <c r="O418" s="23" t="n"/>
      <c r="P418" s="21" t="n"/>
      <c r="Q418" s="21" t="n"/>
      <c r="R418" s="26">
        <f>IF($A418="","",IF($Q418="Yes","Canceled",IF($P418="Attended","Completed",IF($P418="No-Show","Follow-Up Needed",IF($K418&lt;&gt;"",IF($K418&lt;TODAY(),"Attendance Pending","Scheduled"),IF(AND($J418&lt;&gt;"",$J418&lt;TODAY()),"Overdue","Needs Scheduling"))))))</f>
        <v/>
      </c>
      <c r="S418" s="27">
        <f>IF($A418="","",IF(OR($R418="Completed",$R418="Canceled",$J418=""),"",$J418-TODAY()))</f>
        <v/>
      </c>
      <c r="T418" s="23" t="n"/>
      <c r="U418" s="22" t="n"/>
    </row>
    <row r="419">
      <c r="A419" s="21" t="n"/>
      <c r="B419" s="21" t="n"/>
      <c r="C419" s="21" t="n"/>
      <c r="D419" s="21" t="n"/>
      <c r="E419" s="21" t="n"/>
      <c r="F419" s="22" t="n"/>
      <c r="G419" s="23" t="n"/>
      <c r="H419" s="21" t="n"/>
      <c r="I419" s="21" t="n"/>
      <c r="J419" s="24">
        <f>IF($A419="","",IF($F419="","",$F419+IF($I419="",'Lists &amp; Settings'!$B$3,$I419)))</f>
        <v/>
      </c>
      <c r="K419" s="22" t="n"/>
      <c r="L419" s="25" t="n"/>
      <c r="M419" s="21" t="n"/>
      <c r="N419" s="21" t="n"/>
      <c r="O419" s="23" t="n"/>
      <c r="P419" s="21" t="n"/>
      <c r="Q419" s="21" t="n"/>
      <c r="R419" s="26">
        <f>IF($A419="","",IF($Q419="Yes","Canceled",IF($P419="Attended","Completed",IF($P419="No-Show","Follow-Up Needed",IF($K419&lt;&gt;"",IF($K419&lt;TODAY(),"Attendance Pending","Scheduled"),IF(AND($J419&lt;&gt;"",$J419&lt;TODAY()),"Overdue","Needs Scheduling"))))))</f>
        <v/>
      </c>
      <c r="S419" s="27">
        <f>IF($A419="","",IF(OR($R419="Completed",$R419="Canceled",$J419=""),"",$J419-TODAY()))</f>
        <v/>
      </c>
      <c r="T419" s="23" t="n"/>
      <c r="U419" s="22" t="n"/>
    </row>
    <row r="420">
      <c r="A420" s="21" t="n"/>
      <c r="B420" s="21" t="n"/>
      <c r="C420" s="21" t="n"/>
      <c r="D420" s="21" t="n"/>
      <c r="E420" s="21" t="n"/>
      <c r="F420" s="22" t="n"/>
      <c r="G420" s="23" t="n"/>
      <c r="H420" s="21" t="n"/>
      <c r="I420" s="21" t="n"/>
      <c r="J420" s="24">
        <f>IF($A420="","",IF($F420="","",$F420+IF($I420="",'Lists &amp; Settings'!$B$3,$I420)))</f>
        <v/>
      </c>
      <c r="K420" s="22" t="n"/>
      <c r="L420" s="25" t="n"/>
      <c r="M420" s="21" t="n"/>
      <c r="N420" s="21" t="n"/>
      <c r="O420" s="23" t="n"/>
      <c r="P420" s="21" t="n"/>
      <c r="Q420" s="21" t="n"/>
      <c r="R420" s="26">
        <f>IF($A420="","",IF($Q420="Yes","Canceled",IF($P420="Attended","Completed",IF($P420="No-Show","Follow-Up Needed",IF($K420&lt;&gt;"",IF($K420&lt;TODAY(),"Attendance Pending","Scheduled"),IF(AND($J420&lt;&gt;"",$J420&lt;TODAY()),"Overdue","Needs Scheduling"))))))</f>
        <v/>
      </c>
      <c r="S420" s="27">
        <f>IF($A420="","",IF(OR($R420="Completed",$R420="Canceled",$J420=""),"",$J420-TODAY()))</f>
        <v/>
      </c>
      <c r="T420" s="23" t="n"/>
      <c r="U420" s="22" t="n"/>
    </row>
    <row r="421">
      <c r="A421" s="21" t="n"/>
      <c r="B421" s="21" t="n"/>
      <c r="C421" s="21" t="n"/>
      <c r="D421" s="21" t="n"/>
      <c r="E421" s="21" t="n"/>
      <c r="F421" s="22" t="n"/>
      <c r="G421" s="23" t="n"/>
      <c r="H421" s="21" t="n"/>
      <c r="I421" s="21" t="n"/>
      <c r="J421" s="24">
        <f>IF($A421="","",IF($F421="","",$F421+IF($I421="",'Lists &amp; Settings'!$B$3,$I421)))</f>
        <v/>
      </c>
      <c r="K421" s="22" t="n"/>
      <c r="L421" s="25" t="n"/>
      <c r="M421" s="21" t="n"/>
      <c r="N421" s="21" t="n"/>
      <c r="O421" s="23" t="n"/>
      <c r="P421" s="21" t="n"/>
      <c r="Q421" s="21" t="n"/>
      <c r="R421" s="26">
        <f>IF($A421="","",IF($Q421="Yes","Canceled",IF($P421="Attended","Completed",IF($P421="No-Show","Follow-Up Needed",IF($K421&lt;&gt;"",IF($K421&lt;TODAY(),"Attendance Pending","Scheduled"),IF(AND($J421&lt;&gt;"",$J421&lt;TODAY()),"Overdue","Needs Scheduling"))))))</f>
        <v/>
      </c>
      <c r="S421" s="27">
        <f>IF($A421="","",IF(OR($R421="Completed",$R421="Canceled",$J421=""),"",$J421-TODAY()))</f>
        <v/>
      </c>
      <c r="T421" s="23" t="n"/>
      <c r="U421" s="22" t="n"/>
    </row>
    <row r="422">
      <c r="A422" s="21" t="n"/>
      <c r="B422" s="21" t="n"/>
      <c r="C422" s="21" t="n"/>
      <c r="D422" s="21" t="n"/>
      <c r="E422" s="21" t="n"/>
      <c r="F422" s="22" t="n"/>
      <c r="G422" s="23" t="n"/>
      <c r="H422" s="21" t="n"/>
      <c r="I422" s="21" t="n"/>
      <c r="J422" s="24">
        <f>IF($A422="","",IF($F422="","",$F422+IF($I422="",'Lists &amp; Settings'!$B$3,$I422)))</f>
        <v/>
      </c>
      <c r="K422" s="22" t="n"/>
      <c r="L422" s="25" t="n"/>
      <c r="M422" s="21" t="n"/>
      <c r="N422" s="21" t="n"/>
      <c r="O422" s="23" t="n"/>
      <c r="P422" s="21" t="n"/>
      <c r="Q422" s="21" t="n"/>
      <c r="R422" s="26">
        <f>IF($A422="","",IF($Q422="Yes","Canceled",IF($P422="Attended","Completed",IF($P422="No-Show","Follow-Up Needed",IF($K422&lt;&gt;"",IF($K422&lt;TODAY(),"Attendance Pending","Scheduled"),IF(AND($J422&lt;&gt;"",$J422&lt;TODAY()),"Overdue","Needs Scheduling"))))))</f>
        <v/>
      </c>
      <c r="S422" s="27">
        <f>IF($A422="","",IF(OR($R422="Completed",$R422="Canceled",$J422=""),"",$J422-TODAY()))</f>
        <v/>
      </c>
      <c r="T422" s="23" t="n"/>
      <c r="U422" s="22" t="n"/>
    </row>
    <row r="423">
      <c r="A423" s="21" t="n"/>
      <c r="B423" s="21" t="n"/>
      <c r="C423" s="21" t="n"/>
      <c r="D423" s="21" t="n"/>
      <c r="E423" s="21" t="n"/>
      <c r="F423" s="22" t="n"/>
      <c r="G423" s="23" t="n"/>
      <c r="H423" s="21" t="n"/>
      <c r="I423" s="21" t="n"/>
      <c r="J423" s="24">
        <f>IF($A423="","",IF($F423="","",$F423+IF($I423="",'Lists &amp; Settings'!$B$3,$I423)))</f>
        <v/>
      </c>
      <c r="K423" s="22" t="n"/>
      <c r="L423" s="25" t="n"/>
      <c r="M423" s="21" t="n"/>
      <c r="N423" s="21" t="n"/>
      <c r="O423" s="23" t="n"/>
      <c r="P423" s="21" t="n"/>
      <c r="Q423" s="21" t="n"/>
      <c r="R423" s="26">
        <f>IF($A423="","",IF($Q423="Yes","Canceled",IF($P423="Attended","Completed",IF($P423="No-Show","Follow-Up Needed",IF($K423&lt;&gt;"",IF($K423&lt;TODAY(),"Attendance Pending","Scheduled"),IF(AND($J423&lt;&gt;"",$J423&lt;TODAY()),"Overdue","Needs Scheduling"))))))</f>
        <v/>
      </c>
      <c r="S423" s="27">
        <f>IF($A423="","",IF(OR($R423="Completed",$R423="Canceled",$J423=""),"",$J423-TODAY()))</f>
        <v/>
      </c>
      <c r="T423" s="23" t="n"/>
      <c r="U423" s="22" t="n"/>
    </row>
    <row r="424">
      <c r="A424" s="21" t="n"/>
      <c r="B424" s="21" t="n"/>
      <c r="C424" s="21" t="n"/>
      <c r="D424" s="21" t="n"/>
      <c r="E424" s="21" t="n"/>
      <c r="F424" s="22" t="n"/>
      <c r="G424" s="23" t="n"/>
      <c r="H424" s="21" t="n"/>
      <c r="I424" s="21" t="n"/>
      <c r="J424" s="24">
        <f>IF($A424="","",IF($F424="","",$F424+IF($I424="",'Lists &amp; Settings'!$B$3,$I424)))</f>
        <v/>
      </c>
      <c r="K424" s="22" t="n"/>
      <c r="L424" s="25" t="n"/>
      <c r="M424" s="21" t="n"/>
      <c r="N424" s="21" t="n"/>
      <c r="O424" s="23" t="n"/>
      <c r="P424" s="21" t="n"/>
      <c r="Q424" s="21" t="n"/>
      <c r="R424" s="26">
        <f>IF($A424="","",IF($Q424="Yes","Canceled",IF($P424="Attended","Completed",IF($P424="No-Show","Follow-Up Needed",IF($K424&lt;&gt;"",IF($K424&lt;TODAY(),"Attendance Pending","Scheduled"),IF(AND($J424&lt;&gt;"",$J424&lt;TODAY()),"Overdue","Needs Scheduling"))))))</f>
        <v/>
      </c>
      <c r="S424" s="27">
        <f>IF($A424="","",IF(OR($R424="Completed",$R424="Canceled",$J424=""),"",$J424-TODAY()))</f>
        <v/>
      </c>
      <c r="T424" s="23" t="n"/>
      <c r="U424" s="22" t="n"/>
    </row>
    <row r="425">
      <c r="A425" s="21" t="n"/>
      <c r="B425" s="21" t="n"/>
      <c r="C425" s="21" t="n"/>
      <c r="D425" s="21" t="n"/>
      <c r="E425" s="21" t="n"/>
      <c r="F425" s="22" t="n"/>
      <c r="G425" s="23" t="n"/>
      <c r="H425" s="21" t="n"/>
      <c r="I425" s="21" t="n"/>
      <c r="J425" s="24">
        <f>IF($A425="","",IF($F425="","",$F425+IF($I425="",'Lists &amp; Settings'!$B$3,$I425)))</f>
        <v/>
      </c>
      <c r="K425" s="22" t="n"/>
      <c r="L425" s="25" t="n"/>
      <c r="M425" s="21" t="n"/>
      <c r="N425" s="21" t="n"/>
      <c r="O425" s="23" t="n"/>
      <c r="P425" s="21" t="n"/>
      <c r="Q425" s="21" t="n"/>
      <c r="R425" s="26">
        <f>IF($A425="","",IF($Q425="Yes","Canceled",IF($P425="Attended","Completed",IF($P425="No-Show","Follow-Up Needed",IF($K425&lt;&gt;"",IF($K425&lt;TODAY(),"Attendance Pending","Scheduled"),IF(AND($J425&lt;&gt;"",$J425&lt;TODAY()),"Overdue","Needs Scheduling"))))))</f>
        <v/>
      </c>
      <c r="S425" s="27">
        <f>IF($A425="","",IF(OR($R425="Completed",$R425="Canceled",$J425=""),"",$J425-TODAY()))</f>
        <v/>
      </c>
      <c r="T425" s="23" t="n"/>
      <c r="U425" s="22" t="n"/>
    </row>
    <row r="426">
      <c r="A426" s="21" t="n"/>
      <c r="B426" s="21" t="n"/>
      <c r="C426" s="21" t="n"/>
      <c r="D426" s="21" t="n"/>
      <c r="E426" s="21" t="n"/>
      <c r="F426" s="22" t="n"/>
      <c r="G426" s="23" t="n"/>
      <c r="H426" s="21" t="n"/>
      <c r="I426" s="21" t="n"/>
      <c r="J426" s="24">
        <f>IF($A426="","",IF($F426="","",$F426+IF($I426="",'Lists &amp; Settings'!$B$3,$I426)))</f>
        <v/>
      </c>
      <c r="K426" s="22" t="n"/>
      <c r="L426" s="25" t="n"/>
      <c r="M426" s="21" t="n"/>
      <c r="N426" s="21" t="n"/>
      <c r="O426" s="23" t="n"/>
      <c r="P426" s="21" t="n"/>
      <c r="Q426" s="21" t="n"/>
      <c r="R426" s="26">
        <f>IF($A426="","",IF($Q426="Yes","Canceled",IF($P426="Attended","Completed",IF($P426="No-Show","Follow-Up Needed",IF($K426&lt;&gt;"",IF($K426&lt;TODAY(),"Attendance Pending","Scheduled"),IF(AND($J426&lt;&gt;"",$J426&lt;TODAY()),"Overdue","Needs Scheduling"))))))</f>
        <v/>
      </c>
      <c r="S426" s="27">
        <f>IF($A426="","",IF(OR($R426="Completed",$R426="Canceled",$J426=""),"",$J426-TODAY()))</f>
        <v/>
      </c>
      <c r="T426" s="23" t="n"/>
      <c r="U426" s="22" t="n"/>
    </row>
    <row r="427">
      <c r="A427" s="21" t="n"/>
      <c r="B427" s="21" t="n"/>
      <c r="C427" s="21" t="n"/>
      <c r="D427" s="21" t="n"/>
      <c r="E427" s="21" t="n"/>
      <c r="F427" s="22" t="n"/>
      <c r="G427" s="23" t="n"/>
      <c r="H427" s="21" t="n"/>
      <c r="I427" s="21" t="n"/>
      <c r="J427" s="24">
        <f>IF($A427="","",IF($F427="","",$F427+IF($I427="",'Lists &amp; Settings'!$B$3,$I427)))</f>
        <v/>
      </c>
      <c r="K427" s="22" t="n"/>
      <c r="L427" s="25" t="n"/>
      <c r="M427" s="21" t="n"/>
      <c r="N427" s="21" t="n"/>
      <c r="O427" s="23" t="n"/>
      <c r="P427" s="21" t="n"/>
      <c r="Q427" s="21" t="n"/>
      <c r="R427" s="26">
        <f>IF($A427="","",IF($Q427="Yes","Canceled",IF($P427="Attended","Completed",IF($P427="No-Show","Follow-Up Needed",IF($K427&lt;&gt;"",IF($K427&lt;TODAY(),"Attendance Pending","Scheduled"),IF(AND($J427&lt;&gt;"",$J427&lt;TODAY()),"Overdue","Needs Scheduling"))))))</f>
        <v/>
      </c>
      <c r="S427" s="27">
        <f>IF($A427="","",IF(OR($R427="Completed",$R427="Canceled",$J427=""),"",$J427-TODAY()))</f>
        <v/>
      </c>
      <c r="T427" s="23" t="n"/>
      <c r="U427" s="22" t="n"/>
    </row>
    <row r="428">
      <c r="A428" s="21" t="n"/>
      <c r="B428" s="21" t="n"/>
      <c r="C428" s="21" t="n"/>
      <c r="D428" s="21" t="n"/>
      <c r="E428" s="21" t="n"/>
      <c r="F428" s="22" t="n"/>
      <c r="G428" s="23" t="n"/>
      <c r="H428" s="21" t="n"/>
      <c r="I428" s="21" t="n"/>
      <c r="J428" s="24">
        <f>IF($A428="","",IF($F428="","",$F428+IF($I428="",'Lists &amp; Settings'!$B$3,$I428)))</f>
        <v/>
      </c>
      <c r="K428" s="22" t="n"/>
      <c r="L428" s="25" t="n"/>
      <c r="M428" s="21" t="n"/>
      <c r="N428" s="21" t="n"/>
      <c r="O428" s="23" t="n"/>
      <c r="P428" s="21" t="n"/>
      <c r="Q428" s="21" t="n"/>
      <c r="R428" s="26">
        <f>IF($A428="","",IF($Q428="Yes","Canceled",IF($P428="Attended","Completed",IF($P428="No-Show","Follow-Up Needed",IF($K428&lt;&gt;"",IF($K428&lt;TODAY(),"Attendance Pending","Scheduled"),IF(AND($J428&lt;&gt;"",$J428&lt;TODAY()),"Overdue","Needs Scheduling"))))))</f>
        <v/>
      </c>
      <c r="S428" s="27">
        <f>IF($A428="","",IF(OR($R428="Completed",$R428="Canceled",$J428=""),"",$J428-TODAY()))</f>
        <v/>
      </c>
      <c r="T428" s="23" t="n"/>
      <c r="U428" s="22" t="n"/>
    </row>
    <row r="429">
      <c r="A429" s="21" t="n"/>
      <c r="B429" s="21" t="n"/>
      <c r="C429" s="21" t="n"/>
      <c r="D429" s="21" t="n"/>
      <c r="E429" s="21" t="n"/>
      <c r="F429" s="22" t="n"/>
      <c r="G429" s="23" t="n"/>
      <c r="H429" s="21" t="n"/>
      <c r="I429" s="21" t="n"/>
      <c r="J429" s="24">
        <f>IF($A429="","",IF($F429="","",$F429+IF($I429="",'Lists &amp; Settings'!$B$3,$I429)))</f>
        <v/>
      </c>
      <c r="K429" s="22" t="n"/>
      <c r="L429" s="25" t="n"/>
      <c r="M429" s="21" t="n"/>
      <c r="N429" s="21" t="n"/>
      <c r="O429" s="23" t="n"/>
      <c r="P429" s="21" t="n"/>
      <c r="Q429" s="21" t="n"/>
      <c r="R429" s="26">
        <f>IF($A429="","",IF($Q429="Yes","Canceled",IF($P429="Attended","Completed",IF($P429="No-Show","Follow-Up Needed",IF($K429&lt;&gt;"",IF($K429&lt;TODAY(),"Attendance Pending","Scheduled"),IF(AND($J429&lt;&gt;"",$J429&lt;TODAY()),"Overdue","Needs Scheduling"))))))</f>
        <v/>
      </c>
      <c r="S429" s="27">
        <f>IF($A429="","",IF(OR($R429="Completed",$R429="Canceled",$J429=""),"",$J429-TODAY()))</f>
        <v/>
      </c>
      <c r="T429" s="23" t="n"/>
      <c r="U429" s="22" t="n"/>
    </row>
    <row r="430">
      <c r="A430" s="21" t="n"/>
      <c r="B430" s="21" t="n"/>
      <c r="C430" s="21" t="n"/>
      <c r="D430" s="21" t="n"/>
      <c r="E430" s="21" t="n"/>
      <c r="F430" s="22" t="n"/>
      <c r="G430" s="23" t="n"/>
      <c r="H430" s="21" t="n"/>
      <c r="I430" s="21" t="n"/>
      <c r="J430" s="24">
        <f>IF($A430="","",IF($F430="","",$F430+IF($I430="",'Lists &amp; Settings'!$B$3,$I430)))</f>
        <v/>
      </c>
      <c r="K430" s="22" t="n"/>
      <c r="L430" s="25" t="n"/>
      <c r="M430" s="21" t="n"/>
      <c r="N430" s="21" t="n"/>
      <c r="O430" s="23" t="n"/>
      <c r="P430" s="21" t="n"/>
      <c r="Q430" s="21" t="n"/>
      <c r="R430" s="26">
        <f>IF($A430="","",IF($Q430="Yes","Canceled",IF($P430="Attended","Completed",IF($P430="No-Show","Follow-Up Needed",IF($K430&lt;&gt;"",IF($K430&lt;TODAY(),"Attendance Pending","Scheduled"),IF(AND($J430&lt;&gt;"",$J430&lt;TODAY()),"Overdue","Needs Scheduling"))))))</f>
        <v/>
      </c>
      <c r="S430" s="27">
        <f>IF($A430="","",IF(OR($R430="Completed",$R430="Canceled",$J430=""),"",$J430-TODAY()))</f>
        <v/>
      </c>
      <c r="T430" s="23" t="n"/>
      <c r="U430" s="22" t="n"/>
    </row>
    <row r="431">
      <c r="A431" s="21" t="n"/>
      <c r="B431" s="21" t="n"/>
      <c r="C431" s="21" t="n"/>
      <c r="D431" s="21" t="n"/>
      <c r="E431" s="21" t="n"/>
      <c r="F431" s="22" t="n"/>
      <c r="G431" s="23" t="n"/>
      <c r="H431" s="21" t="n"/>
      <c r="I431" s="21" t="n"/>
      <c r="J431" s="24">
        <f>IF($A431="","",IF($F431="","",$F431+IF($I431="",'Lists &amp; Settings'!$B$3,$I431)))</f>
        <v/>
      </c>
      <c r="K431" s="22" t="n"/>
      <c r="L431" s="25" t="n"/>
      <c r="M431" s="21" t="n"/>
      <c r="N431" s="21" t="n"/>
      <c r="O431" s="23" t="n"/>
      <c r="P431" s="21" t="n"/>
      <c r="Q431" s="21" t="n"/>
      <c r="R431" s="26">
        <f>IF($A431="","",IF($Q431="Yes","Canceled",IF($P431="Attended","Completed",IF($P431="No-Show","Follow-Up Needed",IF($K431&lt;&gt;"",IF($K431&lt;TODAY(),"Attendance Pending","Scheduled"),IF(AND($J431&lt;&gt;"",$J431&lt;TODAY()),"Overdue","Needs Scheduling"))))))</f>
        <v/>
      </c>
      <c r="S431" s="27">
        <f>IF($A431="","",IF(OR($R431="Completed",$R431="Canceled",$J431=""),"",$J431-TODAY()))</f>
        <v/>
      </c>
      <c r="T431" s="23" t="n"/>
      <c r="U431" s="22" t="n"/>
    </row>
    <row r="432">
      <c r="A432" s="21" t="n"/>
      <c r="B432" s="21" t="n"/>
      <c r="C432" s="21" t="n"/>
      <c r="D432" s="21" t="n"/>
      <c r="E432" s="21" t="n"/>
      <c r="F432" s="22" t="n"/>
      <c r="G432" s="23" t="n"/>
      <c r="H432" s="21" t="n"/>
      <c r="I432" s="21" t="n"/>
      <c r="J432" s="24">
        <f>IF($A432="","",IF($F432="","",$F432+IF($I432="",'Lists &amp; Settings'!$B$3,$I432)))</f>
        <v/>
      </c>
      <c r="K432" s="22" t="n"/>
      <c r="L432" s="25" t="n"/>
      <c r="M432" s="21" t="n"/>
      <c r="N432" s="21" t="n"/>
      <c r="O432" s="23" t="n"/>
      <c r="P432" s="21" t="n"/>
      <c r="Q432" s="21" t="n"/>
      <c r="R432" s="26">
        <f>IF($A432="","",IF($Q432="Yes","Canceled",IF($P432="Attended","Completed",IF($P432="No-Show","Follow-Up Needed",IF($K432&lt;&gt;"",IF($K432&lt;TODAY(),"Attendance Pending","Scheduled"),IF(AND($J432&lt;&gt;"",$J432&lt;TODAY()),"Overdue","Needs Scheduling"))))))</f>
        <v/>
      </c>
      <c r="S432" s="27">
        <f>IF($A432="","",IF(OR($R432="Completed",$R432="Canceled",$J432=""),"",$J432-TODAY()))</f>
        <v/>
      </c>
      <c r="T432" s="23" t="n"/>
      <c r="U432" s="22" t="n"/>
    </row>
    <row r="433">
      <c r="A433" s="21" t="n"/>
      <c r="B433" s="21" t="n"/>
      <c r="C433" s="21" t="n"/>
      <c r="D433" s="21" t="n"/>
      <c r="E433" s="21" t="n"/>
      <c r="F433" s="22" t="n"/>
      <c r="G433" s="23" t="n"/>
      <c r="H433" s="21" t="n"/>
      <c r="I433" s="21" t="n"/>
      <c r="J433" s="24">
        <f>IF($A433="","",IF($F433="","",$F433+IF($I433="",'Lists &amp; Settings'!$B$3,$I433)))</f>
        <v/>
      </c>
      <c r="K433" s="22" t="n"/>
      <c r="L433" s="25" t="n"/>
      <c r="M433" s="21" t="n"/>
      <c r="N433" s="21" t="n"/>
      <c r="O433" s="23" t="n"/>
      <c r="P433" s="21" t="n"/>
      <c r="Q433" s="21" t="n"/>
      <c r="R433" s="26">
        <f>IF($A433="","",IF($Q433="Yes","Canceled",IF($P433="Attended","Completed",IF($P433="No-Show","Follow-Up Needed",IF($K433&lt;&gt;"",IF($K433&lt;TODAY(),"Attendance Pending","Scheduled"),IF(AND($J433&lt;&gt;"",$J433&lt;TODAY()),"Overdue","Needs Scheduling"))))))</f>
        <v/>
      </c>
      <c r="S433" s="27">
        <f>IF($A433="","",IF(OR($R433="Completed",$R433="Canceled",$J433=""),"",$J433-TODAY()))</f>
        <v/>
      </c>
      <c r="T433" s="23" t="n"/>
      <c r="U433" s="22" t="n"/>
    </row>
    <row r="434">
      <c r="A434" s="21" t="n"/>
      <c r="B434" s="21" t="n"/>
      <c r="C434" s="21" t="n"/>
      <c r="D434" s="21" t="n"/>
      <c r="E434" s="21" t="n"/>
      <c r="F434" s="22" t="n"/>
      <c r="G434" s="23" t="n"/>
      <c r="H434" s="21" t="n"/>
      <c r="I434" s="21" t="n"/>
      <c r="J434" s="24">
        <f>IF($A434="","",IF($F434="","",$F434+IF($I434="",'Lists &amp; Settings'!$B$3,$I434)))</f>
        <v/>
      </c>
      <c r="K434" s="22" t="n"/>
      <c r="L434" s="25" t="n"/>
      <c r="M434" s="21" t="n"/>
      <c r="N434" s="21" t="n"/>
      <c r="O434" s="23" t="n"/>
      <c r="P434" s="21" t="n"/>
      <c r="Q434" s="21" t="n"/>
      <c r="R434" s="26">
        <f>IF($A434="","",IF($Q434="Yes","Canceled",IF($P434="Attended","Completed",IF($P434="No-Show","Follow-Up Needed",IF($K434&lt;&gt;"",IF($K434&lt;TODAY(),"Attendance Pending","Scheduled"),IF(AND($J434&lt;&gt;"",$J434&lt;TODAY()),"Overdue","Needs Scheduling"))))))</f>
        <v/>
      </c>
      <c r="S434" s="27">
        <f>IF($A434="","",IF(OR($R434="Completed",$R434="Canceled",$J434=""),"",$J434-TODAY()))</f>
        <v/>
      </c>
      <c r="T434" s="23" t="n"/>
      <c r="U434" s="22" t="n"/>
    </row>
    <row r="435">
      <c r="A435" s="21" t="n"/>
      <c r="B435" s="21" t="n"/>
      <c r="C435" s="21" t="n"/>
      <c r="D435" s="21" t="n"/>
      <c r="E435" s="21" t="n"/>
      <c r="F435" s="22" t="n"/>
      <c r="G435" s="23" t="n"/>
      <c r="H435" s="21" t="n"/>
      <c r="I435" s="21" t="n"/>
      <c r="J435" s="24">
        <f>IF($A435="","",IF($F435="","",$F435+IF($I435="",'Lists &amp; Settings'!$B$3,$I435)))</f>
        <v/>
      </c>
      <c r="K435" s="22" t="n"/>
      <c r="L435" s="25" t="n"/>
      <c r="M435" s="21" t="n"/>
      <c r="N435" s="21" t="n"/>
      <c r="O435" s="23" t="n"/>
      <c r="P435" s="21" t="n"/>
      <c r="Q435" s="21" t="n"/>
      <c r="R435" s="26">
        <f>IF($A435="","",IF($Q435="Yes","Canceled",IF($P435="Attended","Completed",IF($P435="No-Show","Follow-Up Needed",IF($K435&lt;&gt;"",IF($K435&lt;TODAY(),"Attendance Pending","Scheduled"),IF(AND($J435&lt;&gt;"",$J435&lt;TODAY()),"Overdue","Needs Scheduling"))))))</f>
        <v/>
      </c>
      <c r="S435" s="27">
        <f>IF($A435="","",IF(OR($R435="Completed",$R435="Canceled",$J435=""),"",$J435-TODAY()))</f>
        <v/>
      </c>
      <c r="T435" s="23" t="n"/>
      <c r="U435" s="22" t="n"/>
    </row>
    <row r="436">
      <c r="A436" s="21" t="n"/>
      <c r="B436" s="21" t="n"/>
      <c r="C436" s="21" t="n"/>
      <c r="D436" s="21" t="n"/>
      <c r="E436" s="21" t="n"/>
      <c r="F436" s="22" t="n"/>
      <c r="G436" s="23" t="n"/>
      <c r="H436" s="21" t="n"/>
      <c r="I436" s="21" t="n"/>
      <c r="J436" s="24">
        <f>IF($A436="","",IF($F436="","",$F436+IF($I436="",'Lists &amp; Settings'!$B$3,$I436)))</f>
        <v/>
      </c>
      <c r="K436" s="22" t="n"/>
      <c r="L436" s="25" t="n"/>
      <c r="M436" s="21" t="n"/>
      <c r="N436" s="21" t="n"/>
      <c r="O436" s="23" t="n"/>
      <c r="P436" s="21" t="n"/>
      <c r="Q436" s="21" t="n"/>
      <c r="R436" s="26">
        <f>IF($A436="","",IF($Q436="Yes","Canceled",IF($P436="Attended","Completed",IF($P436="No-Show","Follow-Up Needed",IF($K436&lt;&gt;"",IF($K436&lt;TODAY(),"Attendance Pending","Scheduled"),IF(AND($J436&lt;&gt;"",$J436&lt;TODAY()),"Overdue","Needs Scheduling"))))))</f>
        <v/>
      </c>
      <c r="S436" s="27">
        <f>IF($A436="","",IF(OR($R436="Completed",$R436="Canceled",$J436=""),"",$J436-TODAY()))</f>
        <v/>
      </c>
      <c r="T436" s="23" t="n"/>
      <c r="U436" s="22" t="n"/>
    </row>
    <row r="437">
      <c r="A437" s="21" t="n"/>
      <c r="B437" s="21" t="n"/>
      <c r="C437" s="21" t="n"/>
      <c r="D437" s="21" t="n"/>
      <c r="E437" s="21" t="n"/>
      <c r="F437" s="22" t="n"/>
      <c r="G437" s="23" t="n"/>
      <c r="H437" s="21" t="n"/>
      <c r="I437" s="21" t="n"/>
      <c r="J437" s="24">
        <f>IF($A437="","",IF($F437="","",$F437+IF($I437="",'Lists &amp; Settings'!$B$3,$I437)))</f>
        <v/>
      </c>
      <c r="K437" s="22" t="n"/>
      <c r="L437" s="25" t="n"/>
      <c r="M437" s="21" t="n"/>
      <c r="N437" s="21" t="n"/>
      <c r="O437" s="23" t="n"/>
      <c r="P437" s="21" t="n"/>
      <c r="Q437" s="21" t="n"/>
      <c r="R437" s="26">
        <f>IF($A437="","",IF($Q437="Yes","Canceled",IF($P437="Attended","Completed",IF($P437="No-Show","Follow-Up Needed",IF($K437&lt;&gt;"",IF($K437&lt;TODAY(),"Attendance Pending","Scheduled"),IF(AND($J437&lt;&gt;"",$J437&lt;TODAY()),"Overdue","Needs Scheduling"))))))</f>
        <v/>
      </c>
      <c r="S437" s="27">
        <f>IF($A437="","",IF(OR($R437="Completed",$R437="Canceled",$J437=""),"",$J437-TODAY()))</f>
        <v/>
      </c>
      <c r="T437" s="23" t="n"/>
      <c r="U437" s="22" t="n"/>
    </row>
    <row r="438">
      <c r="A438" s="21" t="n"/>
      <c r="B438" s="21" t="n"/>
      <c r="C438" s="21" t="n"/>
      <c r="D438" s="21" t="n"/>
      <c r="E438" s="21" t="n"/>
      <c r="F438" s="22" t="n"/>
      <c r="G438" s="23" t="n"/>
      <c r="H438" s="21" t="n"/>
      <c r="I438" s="21" t="n"/>
      <c r="J438" s="24">
        <f>IF($A438="","",IF($F438="","",$F438+IF($I438="",'Lists &amp; Settings'!$B$3,$I438)))</f>
        <v/>
      </c>
      <c r="K438" s="22" t="n"/>
      <c r="L438" s="25" t="n"/>
      <c r="M438" s="21" t="n"/>
      <c r="N438" s="21" t="n"/>
      <c r="O438" s="23" t="n"/>
      <c r="P438" s="21" t="n"/>
      <c r="Q438" s="21" t="n"/>
      <c r="R438" s="26">
        <f>IF($A438="","",IF($Q438="Yes","Canceled",IF($P438="Attended","Completed",IF($P438="No-Show","Follow-Up Needed",IF($K438&lt;&gt;"",IF($K438&lt;TODAY(),"Attendance Pending","Scheduled"),IF(AND($J438&lt;&gt;"",$J438&lt;TODAY()),"Overdue","Needs Scheduling"))))))</f>
        <v/>
      </c>
      <c r="S438" s="27">
        <f>IF($A438="","",IF(OR($R438="Completed",$R438="Canceled",$J438=""),"",$J438-TODAY()))</f>
        <v/>
      </c>
      <c r="T438" s="23" t="n"/>
      <c r="U438" s="22" t="n"/>
    </row>
    <row r="439">
      <c r="A439" s="21" t="n"/>
      <c r="B439" s="21" t="n"/>
      <c r="C439" s="21" t="n"/>
      <c r="D439" s="21" t="n"/>
      <c r="E439" s="21" t="n"/>
      <c r="F439" s="22" t="n"/>
      <c r="G439" s="23" t="n"/>
      <c r="H439" s="21" t="n"/>
      <c r="I439" s="21" t="n"/>
      <c r="J439" s="24">
        <f>IF($A439="","",IF($F439="","",$F439+IF($I439="",'Lists &amp; Settings'!$B$3,$I439)))</f>
        <v/>
      </c>
      <c r="K439" s="22" t="n"/>
      <c r="L439" s="25" t="n"/>
      <c r="M439" s="21" t="n"/>
      <c r="N439" s="21" t="n"/>
      <c r="O439" s="23" t="n"/>
      <c r="P439" s="21" t="n"/>
      <c r="Q439" s="21" t="n"/>
      <c r="R439" s="26">
        <f>IF($A439="","",IF($Q439="Yes","Canceled",IF($P439="Attended","Completed",IF($P439="No-Show","Follow-Up Needed",IF($K439&lt;&gt;"",IF($K439&lt;TODAY(),"Attendance Pending","Scheduled"),IF(AND($J439&lt;&gt;"",$J439&lt;TODAY()),"Overdue","Needs Scheduling"))))))</f>
        <v/>
      </c>
      <c r="S439" s="27">
        <f>IF($A439="","",IF(OR($R439="Completed",$R439="Canceled",$J439=""),"",$J439-TODAY()))</f>
        <v/>
      </c>
      <c r="T439" s="23" t="n"/>
      <c r="U439" s="22" t="n"/>
    </row>
    <row r="440">
      <c r="A440" s="21" t="n"/>
      <c r="B440" s="21" t="n"/>
      <c r="C440" s="21" t="n"/>
      <c r="D440" s="21" t="n"/>
      <c r="E440" s="21" t="n"/>
      <c r="F440" s="22" t="n"/>
      <c r="G440" s="23" t="n"/>
      <c r="H440" s="21" t="n"/>
      <c r="I440" s="21" t="n"/>
      <c r="J440" s="24">
        <f>IF($A440="","",IF($F440="","",$F440+IF($I440="",'Lists &amp; Settings'!$B$3,$I440)))</f>
        <v/>
      </c>
      <c r="K440" s="22" t="n"/>
      <c r="L440" s="25" t="n"/>
      <c r="M440" s="21" t="n"/>
      <c r="N440" s="21" t="n"/>
      <c r="O440" s="23" t="n"/>
      <c r="P440" s="21" t="n"/>
      <c r="Q440" s="21" t="n"/>
      <c r="R440" s="26">
        <f>IF($A440="","",IF($Q440="Yes","Canceled",IF($P440="Attended","Completed",IF($P440="No-Show","Follow-Up Needed",IF($K440&lt;&gt;"",IF($K440&lt;TODAY(),"Attendance Pending","Scheduled"),IF(AND($J440&lt;&gt;"",$J440&lt;TODAY()),"Overdue","Needs Scheduling"))))))</f>
        <v/>
      </c>
      <c r="S440" s="27">
        <f>IF($A440="","",IF(OR($R440="Completed",$R440="Canceled",$J440=""),"",$J440-TODAY()))</f>
        <v/>
      </c>
      <c r="T440" s="23" t="n"/>
      <c r="U440" s="22" t="n"/>
    </row>
    <row r="441">
      <c r="A441" s="21" t="n"/>
      <c r="B441" s="21" t="n"/>
      <c r="C441" s="21" t="n"/>
      <c r="D441" s="21" t="n"/>
      <c r="E441" s="21" t="n"/>
      <c r="F441" s="22" t="n"/>
      <c r="G441" s="23" t="n"/>
      <c r="H441" s="21" t="n"/>
      <c r="I441" s="21" t="n"/>
      <c r="J441" s="24">
        <f>IF($A441="","",IF($F441="","",$F441+IF($I441="",'Lists &amp; Settings'!$B$3,$I441)))</f>
        <v/>
      </c>
      <c r="K441" s="22" t="n"/>
      <c r="L441" s="25" t="n"/>
      <c r="M441" s="21" t="n"/>
      <c r="N441" s="21" t="n"/>
      <c r="O441" s="23" t="n"/>
      <c r="P441" s="21" t="n"/>
      <c r="Q441" s="21" t="n"/>
      <c r="R441" s="26">
        <f>IF($A441="","",IF($Q441="Yes","Canceled",IF($P441="Attended","Completed",IF($P441="No-Show","Follow-Up Needed",IF($K441&lt;&gt;"",IF($K441&lt;TODAY(),"Attendance Pending","Scheduled"),IF(AND($J441&lt;&gt;"",$J441&lt;TODAY()),"Overdue","Needs Scheduling"))))))</f>
        <v/>
      </c>
      <c r="S441" s="27">
        <f>IF($A441="","",IF(OR($R441="Completed",$R441="Canceled",$J441=""),"",$J441-TODAY()))</f>
        <v/>
      </c>
      <c r="T441" s="23" t="n"/>
      <c r="U441" s="22" t="n"/>
    </row>
    <row r="442">
      <c r="A442" s="21" t="n"/>
      <c r="B442" s="21" t="n"/>
      <c r="C442" s="21" t="n"/>
      <c r="D442" s="21" t="n"/>
      <c r="E442" s="21" t="n"/>
      <c r="F442" s="22" t="n"/>
      <c r="G442" s="23" t="n"/>
      <c r="H442" s="21" t="n"/>
      <c r="I442" s="21" t="n"/>
      <c r="J442" s="24">
        <f>IF($A442="","",IF($F442="","",$F442+IF($I442="",'Lists &amp; Settings'!$B$3,$I442)))</f>
        <v/>
      </c>
      <c r="K442" s="22" t="n"/>
      <c r="L442" s="25" t="n"/>
      <c r="M442" s="21" t="n"/>
      <c r="N442" s="21" t="n"/>
      <c r="O442" s="23" t="n"/>
      <c r="P442" s="21" t="n"/>
      <c r="Q442" s="21" t="n"/>
      <c r="R442" s="26">
        <f>IF($A442="","",IF($Q442="Yes","Canceled",IF($P442="Attended","Completed",IF($P442="No-Show","Follow-Up Needed",IF($K442&lt;&gt;"",IF($K442&lt;TODAY(),"Attendance Pending","Scheduled"),IF(AND($J442&lt;&gt;"",$J442&lt;TODAY()),"Overdue","Needs Scheduling"))))))</f>
        <v/>
      </c>
      <c r="S442" s="27">
        <f>IF($A442="","",IF(OR($R442="Completed",$R442="Canceled",$J442=""),"",$J442-TODAY()))</f>
        <v/>
      </c>
      <c r="T442" s="23" t="n"/>
      <c r="U442" s="22" t="n"/>
    </row>
    <row r="443">
      <c r="A443" s="21" t="n"/>
      <c r="B443" s="21" t="n"/>
      <c r="C443" s="21" t="n"/>
      <c r="D443" s="21" t="n"/>
      <c r="E443" s="21" t="n"/>
      <c r="F443" s="22" t="n"/>
      <c r="G443" s="23" t="n"/>
      <c r="H443" s="21" t="n"/>
      <c r="I443" s="21" t="n"/>
      <c r="J443" s="24">
        <f>IF($A443="","",IF($F443="","",$F443+IF($I443="",'Lists &amp; Settings'!$B$3,$I443)))</f>
        <v/>
      </c>
      <c r="K443" s="22" t="n"/>
      <c r="L443" s="25" t="n"/>
      <c r="M443" s="21" t="n"/>
      <c r="N443" s="21" t="n"/>
      <c r="O443" s="23" t="n"/>
      <c r="P443" s="21" t="n"/>
      <c r="Q443" s="21" t="n"/>
      <c r="R443" s="26">
        <f>IF($A443="","",IF($Q443="Yes","Canceled",IF($P443="Attended","Completed",IF($P443="No-Show","Follow-Up Needed",IF($K443&lt;&gt;"",IF($K443&lt;TODAY(),"Attendance Pending","Scheduled"),IF(AND($J443&lt;&gt;"",$J443&lt;TODAY()),"Overdue","Needs Scheduling"))))))</f>
        <v/>
      </c>
      <c r="S443" s="27">
        <f>IF($A443="","",IF(OR($R443="Completed",$R443="Canceled",$J443=""),"",$J443-TODAY()))</f>
        <v/>
      </c>
      <c r="T443" s="23" t="n"/>
      <c r="U443" s="22" t="n"/>
    </row>
    <row r="444">
      <c r="A444" s="21" t="n"/>
      <c r="B444" s="21" t="n"/>
      <c r="C444" s="21" t="n"/>
      <c r="D444" s="21" t="n"/>
      <c r="E444" s="21" t="n"/>
      <c r="F444" s="22" t="n"/>
      <c r="G444" s="23" t="n"/>
      <c r="H444" s="21" t="n"/>
      <c r="I444" s="21" t="n"/>
      <c r="J444" s="24">
        <f>IF($A444="","",IF($F444="","",$F444+IF($I444="",'Lists &amp; Settings'!$B$3,$I444)))</f>
        <v/>
      </c>
      <c r="K444" s="22" t="n"/>
      <c r="L444" s="25" t="n"/>
      <c r="M444" s="21" t="n"/>
      <c r="N444" s="21" t="n"/>
      <c r="O444" s="23" t="n"/>
      <c r="P444" s="21" t="n"/>
      <c r="Q444" s="21" t="n"/>
      <c r="R444" s="26">
        <f>IF($A444="","",IF($Q444="Yes","Canceled",IF($P444="Attended","Completed",IF($P444="No-Show","Follow-Up Needed",IF($K444&lt;&gt;"",IF($K444&lt;TODAY(),"Attendance Pending","Scheduled"),IF(AND($J444&lt;&gt;"",$J444&lt;TODAY()),"Overdue","Needs Scheduling"))))))</f>
        <v/>
      </c>
      <c r="S444" s="27">
        <f>IF($A444="","",IF(OR($R444="Completed",$R444="Canceled",$J444=""),"",$J444-TODAY()))</f>
        <v/>
      </c>
      <c r="T444" s="23" t="n"/>
      <c r="U444" s="22" t="n"/>
    </row>
    <row r="445">
      <c r="A445" s="21" t="n"/>
      <c r="B445" s="21" t="n"/>
      <c r="C445" s="21" t="n"/>
      <c r="D445" s="21" t="n"/>
      <c r="E445" s="21" t="n"/>
      <c r="F445" s="22" t="n"/>
      <c r="G445" s="23" t="n"/>
      <c r="H445" s="21" t="n"/>
      <c r="I445" s="21" t="n"/>
      <c r="J445" s="24">
        <f>IF($A445="","",IF($F445="","",$F445+IF($I445="",'Lists &amp; Settings'!$B$3,$I445)))</f>
        <v/>
      </c>
      <c r="K445" s="22" t="n"/>
      <c r="L445" s="25" t="n"/>
      <c r="M445" s="21" t="n"/>
      <c r="N445" s="21" t="n"/>
      <c r="O445" s="23" t="n"/>
      <c r="P445" s="21" t="n"/>
      <c r="Q445" s="21" t="n"/>
      <c r="R445" s="26">
        <f>IF($A445="","",IF($Q445="Yes","Canceled",IF($P445="Attended","Completed",IF($P445="No-Show","Follow-Up Needed",IF($K445&lt;&gt;"",IF($K445&lt;TODAY(),"Attendance Pending","Scheduled"),IF(AND($J445&lt;&gt;"",$J445&lt;TODAY()),"Overdue","Needs Scheduling"))))))</f>
        <v/>
      </c>
      <c r="S445" s="27">
        <f>IF($A445="","",IF(OR($R445="Completed",$R445="Canceled",$J445=""),"",$J445-TODAY()))</f>
        <v/>
      </c>
      <c r="T445" s="23" t="n"/>
      <c r="U445" s="22" t="n"/>
    </row>
    <row r="446">
      <c r="A446" s="21" t="n"/>
      <c r="B446" s="21" t="n"/>
      <c r="C446" s="21" t="n"/>
      <c r="D446" s="21" t="n"/>
      <c r="E446" s="21" t="n"/>
      <c r="F446" s="22" t="n"/>
      <c r="G446" s="23" t="n"/>
      <c r="H446" s="21" t="n"/>
      <c r="I446" s="21" t="n"/>
      <c r="J446" s="24">
        <f>IF($A446="","",IF($F446="","",$F446+IF($I446="",'Lists &amp; Settings'!$B$3,$I446)))</f>
        <v/>
      </c>
      <c r="K446" s="22" t="n"/>
      <c r="L446" s="25" t="n"/>
      <c r="M446" s="21" t="n"/>
      <c r="N446" s="21" t="n"/>
      <c r="O446" s="23" t="n"/>
      <c r="P446" s="21" t="n"/>
      <c r="Q446" s="21" t="n"/>
      <c r="R446" s="26">
        <f>IF($A446="","",IF($Q446="Yes","Canceled",IF($P446="Attended","Completed",IF($P446="No-Show","Follow-Up Needed",IF($K446&lt;&gt;"",IF($K446&lt;TODAY(),"Attendance Pending","Scheduled"),IF(AND($J446&lt;&gt;"",$J446&lt;TODAY()),"Overdue","Needs Scheduling"))))))</f>
        <v/>
      </c>
      <c r="S446" s="27">
        <f>IF($A446="","",IF(OR($R446="Completed",$R446="Canceled",$J446=""),"",$J446-TODAY()))</f>
        <v/>
      </c>
      <c r="T446" s="23" t="n"/>
      <c r="U446" s="22" t="n"/>
    </row>
    <row r="447">
      <c r="A447" s="21" t="n"/>
      <c r="B447" s="21" t="n"/>
      <c r="C447" s="21" t="n"/>
      <c r="D447" s="21" t="n"/>
      <c r="E447" s="21" t="n"/>
      <c r="F447" s="22" t="n"/>
      <c r="G447" s="23" t="n"/>
      <c r="H447" s="21" t="n"/>
      <c r="I447" s="21" t="n"/>
      <c r="J447" s="24">
        <f>IF($A447="","",IF($F447="","",$F447+IF($I447="",'Lists &amp; Settings'!$B$3,$I447)))</f>
        <v/>
      </c>
      <c r="K447" s="22" t="n"/>
      <c r="L447" s="25" t="n"/>
      <c r="M447" s="21" t="n"/>
      <c r="N447" s="21" t="n"/>
      <c r="O447" s="23" t="n"/>
      <c r="P447" s="21" t="n"/>
      <c r="Q447" s="21" t="n"/>
      <c r="R447" s="26">
        <f>IF($A447="","",IF($Q447="Yes","Canceled",IF($P447="Attended","Completed",IF($P447="No-Show","Follow-Up Needed",IF($K447&lt;&gt;"",IF($K447&lt;TODAY(),"Attendance Pending","Scheduled"),IF(AND($J447&lt;&gt;"",$J447&lt;TODAY()),"Overdue","Needs Scheduling"))))))</f>
        <v/>
      </c>
      <c r="S447" s="27">
        <f>IF($A447="","",IF(OR($R447="Completed",$R447="Canceled",$J447=""),"",$J447-TODAY()))</f>
        <v/>
      </c>
      <c r="T447" s="23" t="n"/>
      <c r="U447" s="22" t="n"/>
    </row>
    <row r="448">
      <c r="A448" s="21" t="n"/>
      <c r="B448" s="21" t="n"/>
      <c r="C448" s="21" t="n"/>
      <c r="D448" s="21" t="n"/>
      <c r="E448" s="21" t="n"/>
      <c r="F448" s="22" t="n"/>
      <c r="G448" s="23" t="n"/>
      <c r="H448" s="21" t="n"/>
      <c r="I448" s="21" t="n"/>
      <c r="J448" s="24">
        <f>IF($A448="","",IF($F448="","",$F448+IF($I448="",'Lists &amp; Settings'!$B$3,$I448)))</f>
        <v/>
      </c>
      <c r="K448" s="22" t="n"/>
      <c r="L448" s="25" t="n"/>
      <c r="M448" s="21" t="n"/>
      <c r="N448" s="21" t="n"/>
      <c r="O448" s="23" t="n"/>
      <c r="P448" s="21" t="n"/>
      <c r="Q448" s="21" t="n"/>
      <c r="R448" s="26">
        <f>IF($A448="","",IF($Q448="Yes","Canceled",IF($P448="Attended","Completed",IF($P448="No-Show","Follow-Up Needed",IF($K448&lt;&gt;"",IF($K448&lt;TODAY(),"Attendance Pending","Scheduled"),IF(AND($J448&lt;&gt;"",$J448&lt;TODAY()),"Overdue","Needs Scheduling"))))))</f>
        <v/>
      </c>
      <c r="S448" s="27">
        <f>IF($A448="","",IF(OR($R448="Completed",$R448="Canceled",$J448=""),"",$J448-TODAY()))</f>
        <v/>
      </c>
      <c r="T448" s="23" t="n"/>
      <c r="U448" s="22" t="n"/>
    </row>
    <row r="449">
      <c r="A449" s="21" t="n"/>
      <c r="B449" s="21" t="n"/>
      <c r="C449" s="21" t="n"/>
      <c r="D449" s="21" t="n"/>
      <c r="E449" s="21" t="n"/>
      <c r="F449" s="22" t="n"/>
      <c r="G449" s="23" t="n"/>
      <c r="H449" s="21" t="n"/>
      <c r="I449" s="21" t="n"/>
      <c r="J449" s="24">
        <f>IF($A449="","",IF($F449="","",$F449+IF($I449="",'Lists &amp; Settings'!$B$3,$I449)))</f>
        <v/>
      </c>
      <c r="K449" s="22" t="n"/>
      <c r="L449" s="25" t="n"/>
      <c r="M449" s="21" t="n"/>
      <c r="N449" s="21" t="n"/>
      <c r="O449" s="23" t="n"/>
      <c r="P449" s="21" t="n"/>
      <c r="Q449" s="21" t="n"/>
      <c r="R449" s="26">
        <f>IF($A449="","",IF($Q449="Yes","Canceled",IF($P449="Attended","Completed",IF($P449="No-Show","Follow-Up Needed",IF($K449&lt;&gt;"",IF($K449&lt;TODAY(),"Attendance Pending","Scheduled"),IF(AND($J449&lt;&gt;"",$J449&lt;TODAY()),"Overdue","Needs Scheduling"))))))</f>
        <v/>
      </c>
      <c r="S449" s="27">
        <f>IF($A449="","",IF(OR($R449="Completed",$R449="Canceled",$J449=""),"",$J449-TODAY()))</f>
        <v/>
      </c>
      <c r="T449" s="23" t="n"/>
      <c r="U449" s="22" t="n"/>
    </row>
    <row r="450">
      <c r="A450" s="21" t="n"/>
      <c r="B450" s="21" t="n"/>
      <c r="C450" s="21" t="n"/>
      <c r="D450" s="21" t="n"/>
      <c r="E450" s="21" t="n"/>
      <c r="F450" s="22" t="n"/>
      <c r="G450" s="23" t="n"/>
      <c r="H450" s="21" t="n"/>
      <c r="I450" s="21" t="n"/>
      <c r="J450" s="24">
        <f>IF($A450="","",IF($F450="","",$F450+IF($I450="",'Lists &amp; Settings'!$B$3,$I450)))</f>
        <v/>
      </c>
      <c r="K450" s="22" t="n"/>
      <c r="L450" s="25" t="n"/>
      <c r="M450" s="21" t="n"/>
      <c r="N450" s="21" t="n"/>
      <c r="O450" s="23" t="n"/>
      <c r="P450" s="21" t="n"/>
      <c r="Q450" s="21" t="n"/>
      <c r="R450" s="26">
        <f>IF($A450="","",IF($Q450="Yes","Canceled",IF($P450="Attended","Completed",IF($P450="No-Show","Follow-Up Needed",IF($K450&lt;&gt;"",IF($K450&lt;TODAY(),"Attendance Pending","Scheduled"),IF(AND($J450&lt;&gt;"",$J450&lt;TODAY()),"Overdue","Needs Scheduling"))))))</f>
        <v/>
      </c>
      <c r="S450" s="27">
        <f>IF($A450="","",IF(OR($R450="Completed",$R450="Canceled",$J450=""),"",$J450-TODAY()))</f>
        <v/>
      </c>
      <c r="T450" s="23" t="n"/>
      <c r="U450" s="22" t="n"/>
    </row>
    <row r="451">
      <c r="A451" s="21" t="n"/>
      <c r="B451" s="21" t="n"/>
      <c r="C451" s="21" t="n"/>
      <c r="D451" s="21" t="n"/>
      <c r="E451" s="21" t="n"/>
      <c r="F451" s="22" t="n"/>
      <c r="G451" s="23" t="n"/>
      <c r="H451" s="21" t="n"/>
      <c r="I451" s="21" t="n"/>
      <c r="J451" s="24">
        <f>IF($A451="","",IF($F451="","",$F451+IF($I451="",'Lists &amp; Settings'!$B$3,$I451)))</f>
        <v/>
      </c>
      <c r="K451" s="22" t="n"/>
      <c r="L451" s="25" t="n"/>
      <c r="M451" s="21" t="n"/>
      <c r="N451" s="21" t="n"/>
      <c r="O451" s="23" t="n"/>
      <c r="P451" s="21" t="n"/>
      <c r="Q451" s="21" t="n"/>
      <c r="R451" s="26">
        <f>IF($A451="","",IF($Q451="Yes","Canceled",IF($P451="Attended","Completed",IF($P451="No-Show","Follow-Up Needed",IF($K451&lt;&gt;"",IF($K451&lt;TODAY(),"Attendance Pending","Scheduled"),IF(AND($J451&lt;&gt;"",$J451&lt;TODAY()),"Overdue","Needs Scheduling"))))))</f>
        <v/>
      </c>
      <c r="S451" s="27">
        <f>IF($A451="","",IF(OR($R451="Completed",$R451="Canceled",$J451=""),"",$J451-TODAY()))</f>
        <v/>
      </c>
      <c r="T451" s="23" t="n"/>
      <c r="U451" s="22" t="n"/>
    </row>
    <row r="452">
      <c r="A452" s="21" t="n"/>
      <c r="B452" s="21" t="n"/>
      <c r="C452" s="21" t="n"/>
      <c r="D452" s="21" t="n"/>
      <c r="E452" s="21" t="n"/>
      <c r="F452" s="22" t="n"/>
      <c r="G452" s="23" t="n"/>
      <c r="H452" s="21" t="n"/>
      <c r="I452" s="21" t="n"/>
      <c r="J452" s="24">
        <f>IF($A452="","",IF($F452="","",$F452+IF($I452="",'Lists &amp; Settings'!$B$3,$I452)))</f>
        <v/>
      </c>
      <c r="K452" s="22" t="n"/>
      <c r="L452" s="25" t="n"/>
      <c r="M452" s="21" t="n"/>
      <c r="N452" s="21" t="n"/>
      <c r="O452" s="23" t="n"/>
      <c r="P452" s="21" t="n"/>
      <c r="Q452" s="21" t="n"/>
      <c r="R452" s="26">
        <f>IF($A452="","",IF($Q452="Yes","Canceled",IF($P452="Attended","Completed",IF($P452="No-Show","Follow-Up Needed",IF($K452&lt;&gt;"",IF($K452&lt;TODAY(),"Attendance Pending","Scheduled"),IF(AND($J452&lt;&gt;"",$J452&lt;TODAY()),"Overdue","Needs Scheduling"))))))</f>
        <v/>
      </c>
      <c r="S452" s="27">
        <f>IF($A452="","",IF(OR($R452="Completed",$R452="Canceled",$J452=""),"",$J452-TODAY()))</f>
        <v/>
      </c>
      <c r="T452" s="23" t="n"/>
      <c r="U452" s="22" t="n"/>
    </row>
    <row r="453">
      <c r="A453" s="21" t="n"/>
      <c r="B453" s="21" t="n"/>
      <c r="C453" s="21" t="n"/>
      <c r="D453" s="21" t="n"/>
      <c r="E453" s="21" t="n"/>
      <c r="F453" s="22" t="n"/>
      <c r="G453" s="23" t="n"/>
      <c r="H453" s="21" t="n"/>
      <c r="I453" s="21" t="n"/>
      <c r="J453" s="24">
        <f>IF($A453="","",IF($F453="","",$F453+IF($I453="",'Lists &amp; Settings'!$B$3,$I453)))</f>
        <v/>
      </c>
      <c r="K453" s="22" t="n"/>
      <c r="L453" s="25" t="n"/>
      <c r="M453" s="21" t="n"/>
      <c r="N453" s="21" t="n"/>
      <c r="O453" s="23" t="n"/>
      <c r="P453" s="21" t="n"/>
      <c r="Q453" s="21" t="n"/>
      <c r="R453" s="26">
        <f>IF($A453="","",IF($Q453="Yes","Canceled",IF($P453="Attended","Completed",IF($P453="No-Show","Follow-Up Needed",IF($K453&lt;&gt;"",IF($K453&lt;TODAY(),"Attendance Pending","Scheduled"),IF(AND($J453&lt;&gt;"",$J453&lt;TODAY()),"Overdue","Needs Scheduling"))))))</f>
        <v/>
      </c>
      <c r="S453" s="27">
        <f>IF($A453="","",IF(OR($R453="Completed",$R453="Canceled",$J453=""),"",$J453-TODAY()))</f>
        <v/>
      </c>
      <c r="T453" s="23" t="n"/>
      <c r="U453" s="22" t="n"/>
    </row>
    <row r="454">
      <c r="A454" s="21" t="n"/>
      <c r="B454" s="21" t="n"/>
      <c r="C454" s="21" t="n"/>
      <c r="D454" s="21" t="n"/>
      <c r="E454" s="21" t="n"/>
      <c r="F454" s="22" t="n"/>
      <c r="G454" s="23" t="n"/>
      <c r="H454" s="21" t="n"/>
      <c r="I454" s="21" t="n"/>
      <c r="J454" s="24">
        <f>IF($A454="","",IF($F454="","",$F454+IF($I454="",'Lists &amp; Settings'!$B$3,$I454)))</f>
        <v/>
      </c>
      <c r="K454" s="22" t="n"/>
      <c r="L454" s="25" t="n"/>
      <c r="M454" s="21" t="n"/>
      <c r="N454" s="21" t="n"/>
      <c r="O454" s="23" t="n"/>
      <c r="P454" s="21" t="n"/>
      <c r="Q454" s="21" t="n"/>
      <c r="R454" s="26">
        <f>IF($A454="","",IF($Q454="Yes","Canceled",IF($P454="Attended","Completed",IF($P454="No-Show","Follow-Up Needed",IF($K454&lt;&gt;"",IF($K454&lt;TODAY(),"Attendance Pending","Scheduled"),IF(AND($J454&lt;&gt;"",$J454&lt;TODAY()),"Overdue","Needs Scheduling"))))))</f>
        <v/>
      </c>
      <c r="S454" s="27">
        <f>IF($A454="","",IF(OR($R454="Completed",$R454="Canceled",$J454=""),"",$J454-TODAY()))</f>
        <v/>
      </c>
      <c r="T454" s="23" t="n"/>
      <c r="U454" s="22" t="n"/>
    </row>
    <row r="455">
      <c r="A455" s="21" t="n"/>
      <c r="B455" s="21" t="n"/>
      <c r="C455" s="21" t="n"/>
      <c r="D455" s="21" t="n"/>
      <c r="E455" s="21" t="n"/>
      <c r="F455" s="22" t="n"/>
      <c r="G455" s="23" t="n"/>
      <c r="H455" s="21" t="n"/>
      <c r="I455" s="21" t="n"/>
      <c r="J455" s="24">
        <f>IF($A455="","",IF($F455="","",$F455+IF($I455="",'Lists &amp; Settings'!$B$3,$I455)))</f>
        <v/>
      </c>
      <c r="K455" s="22" t="n"/>
      <c r="L455" s="25" t="n"/>
      <c r="M455" s="21" t="n"/>
      <c r="N455" s="21" t="n"/>
      <c r="O455" s="23" t="n"/>
      <c r="P455" s="21" t="n"/>
      <c r="Q455" s="21" t="n"/>
      <c r="R455" s="26">
        <f>IF($A455="","",IF($Q455="Yes","Canceled",IF($P455="Attended","Completed",IF($P455="No-Show","Follow-Up Needed",IF($K455&lt;&gt;"",IF($K455&lt;TODAY(),"Attendance Pending","Scheduled"),IF(AND($J455&lt;&gt;"",$J455&lt;TODAY()),"Overdue","Needs Scheduling"))))))</f>
        <v/>
      </c>
      <c r="S455" s="27">
        <f>IF($A455="","",IF(OR($R455="Completed",$R455="Canceled",$J455=""),"",$J455-TODAY()))</f>
        <v/>
      </c>
      <c r="T455" s="23" t="n"/>
      <c r="U455" s="22" t="n"/>
    </row>
    <row r="456">
      <c r="A456" s="21" t="n"/>
      <c r="B456" s="21" t="n"/>
      <c r="C456" s="21" t="n"/>
      <c r="D456" s="21" t="n"/>
      <c r="E456" s="21" t="n"/>
      <c r="F456" s="22" t="n"/>
      <c r="G456" s="23" t="n"/>
      <c r="H456" s="21" t="n"/>
      <c r="I456" s="21" t="n"/>
      <c r="J456" s="24">
        <f>IF($A456="","",IF($F456="","",$F456+IF($I456="",'Lists &amp; Settings'!$B$3,$I456)))</f>
        <v/>
      </c>
      <c r="K456" s="22" t="n"/>
      <c r="L456" s="25" t="n"/>
      <c r="M456" s="21" t="n"/>
      <c r="N456" s="21" t="n"/>
      <c r="O456" s="23" t="n"/>
      <c r="P456" s="21" t="n"/>
      <c r="Q456" s="21" t="n"/>
      <c r="R456" s="26">
        <f>IF($A456="","",IF($Q456="Yes","Canceled",IF($P456="Attended","Completed",IF($P456="No-Show","Follow-Up Needed",IF($K456&lt;&gt;"",IF($K456&lt;TODAY(),"Attendance Pending","Scheduled"),IF(AND($J456&lt;&gt;"",$J456&lt;TODAY()),"Overdue","Needs Scheduling"))))))</f>
        <v/>
      </c>
      <c r="S456" s="27">
        <f>IF($A456="","",IF(OR($R456="Completed",$R456="Canceled",$J456=""),"",$J456-TODAY()))</f>
        <v/>
      </c>
      <c r="T456" s="23" t="n"/>
      <c r="U456" s="22" t="n"/>
    </row>
    <row r="457">
      <c r="A457" s="21" t="n"/>
      <c r="B457" s="21" t="n"/>
      <c r="C457" s="21" t="n"/>
      <c r="D457" s="21" t="n"/>
      <c r="E457" s="21" t="n"/>
      <c r="F457" s="22" t="n"/>
      <c r="G457" s="23" t="n"/>
      <c r="H457" s="21" t="n"/>
      <c r="I457" s="21" t="n"/>
      <c r="J457" s="24">
        <f>IF($A457="","",IF($F457="","",$F457+IF($I457="",'Lists &amp; Settings'!$B$3,$I457)))</f>
        <v/>
      </c>
      <c r="K457" s="22" t="n"/>
      <c r="L457" s="25" t="n"/>
      <c r="M457" s="21" t="n"/>
      <c r="N457" s="21" t="n"/>
      <c r="O457" s="23" t="n"/>
      <c r="P457" s="21" t="n"/>
      <c r="Q457" s="21" t="n"/>
      <c r="R457" s="26">
        <f>IF($A457="","",IF($Q457="Yes","Canceled",IF($P457="Attended","Completed",IF($P457="No-Show","Follow-Up Needed",IF($K457&lt;&gt;"",IF($K457&lt;TODAY(),"Attendance Pending","Scheduled"),IF(AND($J457&lt;&gt;"",$J457&lt;TODAY()),"Overdue","Needs Scheduling"))))))</f>
        <v/>
      </c>
      <c r="S457" s="27">
        <f>IF($A457="","",IF(OR($R457="Completed",$R457="Canceled",$J457=""),"",$J457-TODAY()))</f>
        <v/>
      </c>
      <c r="T457" s="23" t="n"/>
      <c r="U457" s="22" t="n"/>
    </row>
    <row r="458">
      <c r="A458" s="21" t="n"/>
      <c r="B458" s="21" t="n"/>
      <c r="C458" s="21" t="n"/>
      <c r="D458" s="21" t="n"/>
      <c r="E458" s="21" t="n"/>
      <c r="F458" s="22" t="n"/>
      <c r="G458" s="23" t="n"/>
      <c r="H458" s="21" t="n"/>
      <c r="I458" s="21" t="n"/>
      <c r="J458" s="24">
        <f>IF($A458="","",IF($F458="","",$F458+IF($I458="",'Lists &amp; Settings'!$B$3,$I458)))</f>
        <v/>
      </c>
      <c r="K458" s="22" t="n"/>
      <c r="L458" s="25" t="n"/>
      <c r="M458" s="21" t="n"/>
      <c r="N458" s="21" t="n"/>
      <c r="O458" s="23" t="n"/>
      <c r="P458" s="21" t="n"/>
      <c r="Q458" s="21" t="n"/>
      <c r="R458" s="26">
        <f>IF($A458="","",IF($Q458="Yes","Canceled",IF($P458="Attended","Completed",IF($P458="No-Show","Follow-Up Needed",IF($K458&lt;&gt;"",IF($K458&lt;TODAY(),"Attendance Pending","Scheduled"),IF(AND($J458&lt;&gt;"",$J458&lt;TODAY()),"Overdue","Needs Scheduling"))))))</f>
        <v/>
      </c>
      <c r="S458" s="27">
        <f>IF($A458="","",IF(OR($R458="Completed",$R458="Canceled",$J458=""),"",$J458-TODAY()))</f>
        <v/>
      </c>
      <c r="T458" s="23" t="n"/>
      <c r="U458" s="22" t="n"/>
    </row>
    <row r="459">
      <c r="A459" s="21" t="n"/>
      <c r="B459" s="21" t="n"/>
      <c r="C459" s="21" t="n"/>
      <c r="D459" s="21" t="n"/>
      <c r="E459" s="21" t="n"/>
      <c r="F459" s="22" t="n"/>
      <c r="G459" s="23" t="n"/>
      <c r="H459" s="21" t="n"/>
      <c r="I459" s="21" t="n"/>
      <c r="J459" s="24">
        <f>IF($A459="","",IF($F459="","",$F459+IF($I459="",'Lists &amp; Settings'!$B$3,$I459)))</f>
        <v/>
      </c>
      <c r="K459" s="22" t="n"/>
      <c r="L459" s="25" t="n"/>
      <c r="M459" s="21" t="n"/>
      <c r="N459" s="21" t="n"/>
      <c r="O459" s="23" t="n"/>
      <c r="P459" s="21" t="n"/>
      <c r="Q459" s="21" t="n"/>
      <c r="R459" s="26">
        <f>IF($A459="","",IF($Q459="Yes","Canceled",IF($P459="Attended","Completed",IF($P459="No-Show","Follow-Up Needed",IF($K459&lt;&gt;"",IF($K459&lt;TODAY(),"Attendance Pending","Scheduled"),IF(AND($J459&lt;&gt;"",$J459&lt;TODAY()),"Overdue","Needs Scheduling"))))))</f>
        <v/>
      </c>
      <c r="S459" s="27">
        <f>IF($A459="","",IF(OR($R459="Completed",$R459="Canceled",$J459=""),"",$J459-TODAY()))</f>
        <v/>
      </c>
      <c r="T459" s="23" t="n"/>
      <c r="U459" s="22" t="n"/>
    </row>
    <row r="460">
      <c r="A460" s="21" t="n"/>
      <c r="B460" s="21" t="n"/>
      <c r="C460" s="21" t="n"/>
      <c r="D460" s="21" t="n"/>
      <c r="E460" s="21" t="n"/>
      <c r="F460" s="22" t="n"/>
      <c r="G460" s="23" t="n"/>
      <c r="H460" s="21" t="n"/>
      <c r="I460" s="21" t="n"/>
      <c r="J460" s="24">
        <f>IF($A460="","",IF($F460="","",$F460+IF($I460="",'Lists &amp; Settings'!$B$3,$I460)))</f>
        <v/>
      </c>
      <c r="K460" s="22" t="n"/>
      <c r="L460" s="25" t="n"/>
      <c r="M460" s="21" t="n"/>
      <c r="N460" s="21" t="n"/>
      <c r="O460" s="23" t="n"/>
      <c r="P460" s="21" t="n"/>
      <c r="Q460" s="21" t="n"/>
      <c r="R460" s="26">
        <f>IF($A460="","",IF($Q460="Yes","Canceled",IF($P460="Attended","Completed",IF($P460="No-Show","Follow-Up Needed",IF($K460&lt;&gt;"",IF($K460&lt;TODAY(),"Attendance Pending","Scheduled"),IF(AND($J460&lt;&gt;"",$J460&lt;TODAY()),"Overdue","Needs Scheduling"))))))</f>
        <v/>
      </c>
      <c r="S460" s="27">
        <f>IF($A460="","",IF(OR($R460="Completed",$R460="Canceled",$J460=""),"",$J460-TODAY()))</f>
        <v/>
      </c>
      <c r="T460" s="23" t="n"/>
      <c r="U460" s="22" t="n"/>
    </row>
    <row r="461">
      <c r="A461" s="21" t="n"/>
      <c r="B461" s="21" t="n"/>
      <c r="C461" s="21" t="n"/>
      <c r="D461" s="21" t="n"/>
      <c r="E461" s="21" t="n"/>
      <c r="F461" s="22" t="n"/>
      <c r="G461" s="23" t="n"/>
      <c r="H461" s="21" t="n"/>
      <c r="I461" s="21" t="n"/>
      <c r="J461" s="24">
        <f>IF($A461="","",IF($F461="","",$F461+IF($I461="",'Lists &amp; Settings'!$B$3,$I461)))</f>
        <v/>
      </c>
      <c r="K461" s="22" t="n"/>
      <c r="L461" s="25" t="n"/>
      <c r="M461" s="21" t="n"/>
      <c r="N461" s="21" t="n"/>
      <c r="O461" s="23" t="n"/>
      <c r="P461" s="21" t="n"/>
      <c r="Q461" s="21" t="n"/>
      <c r="R461" s="26">
        <f>IF($A461="","",IF($Q461="Yes","Canceled",IF($P461="Attended","Completed",IF($P461="No-Show","Follow-Up Needed",IF($K461&lt;&gt;"",IF($K461&lt;TODAY(),"Attendance Pending","Scheduled"),IF(AND($J461&lt;&gt;"",$J461&lt;TODAY()),"Overdue","Needs Scheduling"))))))</f>
        <v/>
      </c>
      <c r="S461" s="27">
        <f>IF($A461="","",IF(OR($R461="Completed",$R461="Canceled",$J461=""),"",$J461-TODAY()))</f>
        <v/>
      </c>
      <c r="T461" s="23" t="n"/>
      <c r="U461" s="22" t="n"/>
    </row>
    <row r="462">
      <c r="A462" s="21" t="n"/>
      <c r="B462" s="21" t="n"/>
      <c r="C462" s="21" t="n"/>
      <c r="D462" s="21" t="n"/>
      <c r="E462" s="21" t="n"/>
      <c r="F462" s="22" t="n"/>
      <c r="G462" s="23" t="n"/>
      <c r="H462" s="21" t="n"/>
      <c r="I462" s="21" t="n"/>
      <c r="J462" s="24">
        <f>IF($A462="","",IF($F462="","",$F462+IF($I462="",'Lists &amp; Settings'!$B$3,$I462)))</f>
        <v/>
      </c>
      <c r="K462" s="22" t="n"/>
      <c r="L462" s="25" t="n"/>
      <c r="M462" s="21" t="n"/>
      <c r="N462" s="21" t="n"/>
      <c r="O462" s="23" t="n"/>
      <c r="P462" s="21" t="n"/>
      <c r="Q462" s="21" t="n"/>
      <c r="R462" s="26">
        <f>IF($A462="","",IF($Q462="Yes","Canceled",IF($P462="Attended","Completed",IF($P462="No-Show","Follow-Up Needed",IF($K462&lt;&gt;"",IF($K462&lt;TODAY(),"Attendance Pending","Scheduled"),IF(AND($J462&lt;&gt;"",$J462&lt;TODAY()),"Overdue","Needs Scheduling"))))))</f>
        <v/>
      </c>
      <c r="S462" s="27">
        <f>IF($A462="","",IF(OR($R462="Completed",$R462="Canceled",$J462=""),"",$J462-TODAY()))</f>
        <v/>
      </c>
      <c r="T462" s="23" t="n"/>
      <c r="U462" s="22" t="n"/>
    </row>
    <row r="463">
      <c r="A463" s="21" t="n"/>
      <c r="B463" s="21" t="n"/>
      <c r="C463" s="21" t="n"/>
      <c r="D463" s="21" t="n"/>
      <c r="E463" s="21" t="n"/>
      <c r="F463" s="22" t="n"/>
      <c r="G463" s="23" t="n"/>
      <c r="H463" s="21" t="n"/>
      <c r="I463" s="21" t="n"/>
      <c r="J463" s="24">
        <f>IF($A463="","",IF($F463="","",$F463+IF($I463="",'Lists &amp; Settings'!$B$3,$I463)))</f>
        <v/>
      </c>
      <c r="K463" s="22" t="n"/>
      <c r="L463" s="25" t="n"/>
      <c r="M463" s="21" t="n"/>
      <c r="N463" s="21" t="n"/>
      <c r="O463" s="23" t="n"/>
      <c r="P463" s="21" t="n"/>
      <c r="Q463" s="21" t="n"/>
      <c r="R463" s="26">
        <f>IF($A463="","",IF($Q463="Yes","Canceled",IF($P463="Attended","Completed",IF($P463="No-Show","Follow-Up Needed",IF($K463&lt;&gt;"",IF($K463&lt;TODAY(),"Attendance Pending","Scheduled"),IF(AND($J463&lt;&gt;"",$J463&lt;TODAY()),"Overdue","Needs Scheduling"))))))</f>
        <v/>
      </c>
      <c r="S463" s="27">
        <f>IF($A463="","",IF(OR($R463="Completed",$R463="Canceled",$J463=""),"",$J463-TODAY()))</f>
        <v/>
      </c>
      <c r="T463" s="23" t="n"/>
      <c r="U463" s="22" t="n"/>
    </row>
    <row r="464">
      <c r="A464" s="21" t="n"/>
      <c r="B464" s="21" t="n"/>
      <c r="C464" s="21" t="n"/>
      <c r="D464" s="21" t="n"/>
      <c r="E464" s="21" t="n"/>
      <c r="F464" s="22" t="n"/>
      <c r="G464" s="23" t="n"/>
      <c r="H464" s="21" t="n"/>
      <c r="I464" s="21" t="n"/>
      <c r="J464" s="24">
        <f>IF($A464="","",IF($F464="","",$F464+IF($I464="",'Lists &amp; Settings'!$B$3,$I464)))</f>
        <v/>
      </c>
      <c r="K464" s="22" t="n"/>
      <c r="L464" s="25" t="n"/>
      <c r="M464" s="21" t="n"/>
      <c r="N464" s="21" t="n"/>
      <c r="O464" s="23" t="n"/>
      <c r="P464" s="21" t="n"/>
      <c r="Q464" s="21" t="n"/>
      <c r="R464" s="26">
        <f>IF($A464="","",IF($Q464="Yes","Canceled",IF($P464="Attended","Completed",IF($P464="No-Show","Follow-Up Needed",IF($K464&lt;&gt;"",IF($K464&lt;TODAY(),"Attendance Pending","Scheduled"),IF(AND($J464&lt;&gt;"",$J464&lt;TODAY()),"Overdue","Needs Scheduling"))))))</f>
        <v/>
      </c>
      <c r="S464" s="27">
        <f>IF($A464="","",IF(OR($R464="Completed",$R464="Canceled",$J464=""),"",$J464-TODAY()))</f>
        <v/>
      </c>
      <c r="T464" s="23" t="n"/>
      <c r="U464" s="22" t="n"/>
    </row>
    <row r="465">
      <c r="A465" s="21" t="n"/>
      <c r="B465" s="21" t="n"/>
      <c r="C465" s="21" t="n"/>
      <c r="D465" s="21" t="n"/>
      <c r="E465" s="21" t="n"/>
      <c r="F465" s="22" t="n"/>
      <c r="G465" s="23" t="n"/>
      <c r="H465" s="21" t="n"/>
      <c r="I465" s="21" t="n"/>
      <c r="J465" s="24">
        <f>IF($A465="","",IF($F465="","",$F465+IF($I465="",'Lists &amp; Settings'!$B$3,$I465)))</f>
        <v/>
      </c>
      <c r="K465" s="22" t="n"/>
      <c r="L465" s="25" t="n"/>
      <c r="M465" s="21" t="n"/>
      <c r="N465" s="21" t="n"/>
      <c r="O465" s="23" t="n"/>
      <c r="P465" s="21" t="n"/>
      <c r="Q465" s="21" t="n"/>
      <c r="R465" s="26">
        <f>IF($A465="","",IF($Q465="Yes","Canceled",IF($P465="Attended","Completed",IF($P465="No-Show","Follow-Up Needed",IF($K465&lt;&gt;"",IF($K465&lt;TODAY(),"Attendance Pending","Scheduled"),IF(AND($J465&lt;&gt;"",$J465&lt;TODAY()),"Overdue","Needs Scheduling"))))))</f>
        <v/>
      </c>
      <c r="S465" s="27">
        <f>IF($A465="","",IF(OR($R465="Completed",$R465="Canceled",$J465=""),"",$J465-TODAY()))</f>
        <v/>
      </c>
      <c r="T465" s="23" t="n"/>
      <c r="U465" s="22" t="n"/>
    </row>
    <row r="466">
      <c r="A466" s="21" t="n"/>
      <c r="B466" s="21" t="n"/>
      <c r="C466" s="21" t="n"/>
      <c r="D466" s="21" t="n"/>
      <c r="E466" s="21" t="n"/>
      <c r="F466" s="22" t="n"/>
      <c r="G466" s="23" t="n"/>
      <c r="H466" s="21" t="n"/>
      <c r="I466" s="21" t="n"/>
      <c r="J466" s="24">
        <f>IF($A466="","",IF($F466="","",$F466+IF($I466="",'Lists &amp; Settings'!$B$3,$I466)))</f>
        <v/>
      </c>
      <c r="K466" s="22" t="n"/>
      <c r="L466" s="25" t="n"/>
      <c r="M466" s="21" t="n"/>
      <c r="N466" s="21" t="n"/>
      <c r="O466" s="23" t="n"/>
      <c r="P466" s="21" t="n"/>
      <c r="Q466" s="21" t="n"/>
      <c r="R466" s="26">
        <f>IF($A466="","",IF($Q466="Yes","Canceled",IF($P466="Attended","Completed",IF($P466="No-Show","Follow-Up Needed",IF($K466&lt;&gt;"",IF($K466&lt;TODAY(),"Attendance Pending","Scheduled"),IF(AND($J466&lt;&gt;"",$J466&lt;TODAY()),"Overdue","Needs Scheduling"))))))</f>
        <v/>
      </c>
      <c r="S466" s="27">
        <f>IF($A466="","",IF(OR($R466="Completed",$R466="Canceled",$J466=""),"",$J466-TODAY()))</f>
        <v/>
      </c>
      <c r="T466" s="23" t="n"/>
      <c r="U466" s="22" t="n"/>
    </row>
    <row r="467">
      <c r="A467" s="21" t="n"/>
      <c r="B467" s="21" t="n"/>
      <c r="C467" s="21" t="n"/>
      <c r="D467" s="21" t="n"/>
      <c r="E467" s="21" t="n"/>
      <c r="F467" s="22" t="n"/>
      <c r="G467" s="23" t="n"/>
      <c r="H467" s="21" t="n"/>
      <c r="I467" s="21" t="n"/>
      <c r="J467" s="24">
        <f>IF($A467="","",IF($F467="","",$F467+IF($I467="",'Lists &amp; Settings'!$B$3,$I467)))</f>
        <v/>
      </c>
      <c r="K467" s="22" t="n"/>
      <c r="L467" s="25" t="n"/>
      <c r="M467" s="21" t="n"/>
      <c r="N467" s="21" t="n"/>
      <c r="O467" s="23" t="n"/>
      <c r="P467" s="21" t="n"/>
      <c r="Q467" s="21" t="n"/>
      <c r="R467" s="26">
        <f>IF($A467="","",IF($Q467="Yes","Canceled",IF($P467="Attended","Completed",IF($P467="No-Show","Follow-Up Needed",IF($K467&lt;&gt;"",IF($K467&lt;TODAY(),"Attendance Pending","Scheduled"),IF(AND($J467&lt;&gt;"",$J467&lt;TODAY()),"Overdue","Needs Scheduling"))))))</f>
        <v/>
      </c>
      <c r="S467" s="27">
        <f>IF($A467="","",IF(OR($R467="Completed",$R467="Canceled",$J467=""),"",$J467-TODAY()))</f>
        <v/>
      </c>
      <c r="T467" s="23" t="n"/>
      <c r="U467" s="22" t="n"/>
    </row>
    <row r="468">
      <c r="A468" s="21" t="n"/>
      <c r="B468" s="21" t="n"/>
      <c r="C468" s="21" t="n"/>
      <c r="D468" s="21" t="n"/>
      <c r="E468" s="21" t="n"/>
      <c r="F468" s="22" t="n"/>
      <c r="G468" s="23" t="n"/>
      <c r="H468" s="21" t="n"/>
      <c r="I468" s="21" t="n"/>
      <c r="J468" s="24">
        <f>IF($A468="","",IF($F468="","",$F468+IF($I468="",'Lists &amp; Settings'!$B$3,$I468)))</f>
        <v/>
      </c>
      <c r="K468" s="22" t="n"/>
      <c r="L468" s="25" t="n"/>
      <c r="M468" s="21" t="n"/>
      <c r="N468" s="21" t="n"/>
      <c r="O468" s="23" t="n"/>
      <c r="P468" s="21" t="n"/>
      <c r="Q468" s="21" t="n"/>
      <c r="R468" s="26">
        <f>IF($A468="","",IF($Q468="Yes","Canceled",IF($P468="Attended","Completed",IF($P468="No-Show","Follow-Up Needed",IF($K468&lt;&gt;"",IF($K468&lt;TODAY(),"Attendance Pending","Scheduled"),IF(AND($J468&lt;&gt;"",$J468&lt;TODAY()),"Overdue","Needs Scheduling"))))))</f>
        <v/>
      </c>
      <c r="S468" s="27">
        <f>IF($A468="","",IF(OR($R468="Completed",$R468="Canceled",$J468=""),"",$J468-TODAY()))</f>
        <v/>
      </c>
      <c r="T468" s="23" t="n"/>
      <c r="U468" s="22" t="n"/>
    </row>
    <row r="469">
      <c r="A469" s="21" t="n"/>
      <c r="B469" s="21" t="n"/>
      <c r="C469" s="21" t="n"/>
      <c r="D469" s="21" t="n"/>
      <c r="E469" s="21" t="n"/>
      <c r="F469" s="22" t="n"/>
      <c r="G469" s="23" t="n"/>
      <c r="H469" s="21" t="n"/>
      <c r="I469" s="21" t="n"/>
      <c r="J469" s="24">
        <f>IF($A469="","",IF($F469="","",$F469+IF($I469="",'Lists &amp; Settings'!$B$3,$I469)))</f>
        <v/>
      </c>
      <c r="K469" s="22" t="n"/>
      <c r="L469" s="25" t="n"/>
      <c r="M469" s="21" t="n"/>
      <c r="N469" s="21" t="n"/>
      <c r="O469" s="23" t="n"/>
      <c r="P469" s="21" t="n"/>
      <c r="Q469" s="21" t="n"/>
      <c r="R469" s="26">
        <f>IF($A469="","",IF($Q469="Yes","Canceled",IF($P469="Attended","Completed",IF($P469="No-Show","Follow-Up Needed",IF($K469&lt;&gt;"",IF($K469&lt;TODAY(),"Attendance Pending","Scheduled"),IF(AND($J469&lt;&gt;"",$J469&lt;TODAY()),"Overdue","Needs Scheduling"))))))</f>
        <v/>
      </c>
      <c r="S469" s="27">
        <f>IF($A469="","",IF(OR($R469="Completed",$R469="Canceled",$J469=""),"",$J469-TODAY()))</f>
        <v/>
      </c>
      <c r="T469" s="23" t="n"/>
      <c r="U469" s="22" t="n"/>
    </row>
    <row r="470">
      <c r="A470" s="21" t="n"/>
      <c r="B470" s="21" t="n"/>
      <c r="C470" s="21" t="n"/>
      <c r="D470" s="21" t="n"/>
      <c r="E470" s="21" t="n"/>
      <c r="F470" s="22" t="n"/>
      <c r="G470" s="23" t="n"/>
      <c r="H470" s="21" t="n"/>
      <c r="I470" s="21" t="n"/>
      <c r="J470" s="24">
        <f>IF($A470="","",IF($F470="","",$F470+IF($I470="",'Lists &amp; Settings'!$B$3,$I470)))</f>
        <v/>
      </c>
      <c r="K470" s="22" t="n"/>
      <c r="L470" s="25" t="n"/>
      <c r="M470" s="21" t="n"/>
      <c r="N470" s="21" t="n"/>
      <c r="O470" s="23" t="n"/>
      <c r="P470" s="21" t="n"/>
      <c r="Q470" s="21" t="n"/>
      <c r="R470" s="26">
        <f>IF($A470="","",IF($Q470="Yes","Canceled",IF($P470="Attended","Completed",IF($P470="No-Show","Follow-Up Needed",IF($K470&lt;&gt;"",IF($K470&lt;TODAY(),"Attendance Pending","Scheduled"),IF(AND($J470&lt;&gt;"",$J470&lt;TODAY()),"Overdue","Needs Scheduling"))))))</f>
        <v/>
      </c>
      <c r="S470" s="27">
        <f>IF($A470="","",IF(OR($R470="Completed",$R470="Canceled",$J470=""),"",$J470-TODAY()))</f>
        <v/>
      </c>
      <c r="T470" s="23" t="n"/>
      <c r="U470" s="22" t="n"/>
    </row>
    <row r="471">
      <c r="A471" s="21" t="n"/>
      <c r="B471" s="21" t="n"/>
      <c r="C471" s="21" t="n"/>
      <c r="D471" s="21" t="n"/>
      <c r="E471" s="21" t="n"/>
      <c r="F471" s="22" t="n"/>
      <c r="G471" s="23" t="n"/>
      <c r="H471" s="21" t="n"/>
      <c r="I471" s="21" t="n"/>
      <c r="J471" s="24">
        <f>IF($A471="","",IF($F471="","",$F471+IF($I471="",'Lists &amp; Settings'!$B$3,$I471)))</f>
        <v/>
      </c>
      <c r="K471" s="22" t="n"/>
      <c r="L471" s="25" t="n"/>
      <c r="M471" s="21" t="n"/>
      <c r="N471" s="21" t="n"/>
      <c r="O471" s="23" t="n"/>
      <c r="P471" s="21" t="n"/>
      <c r="Q471" s="21" t="n"/>
      <c r="R471" s="26">
        <f>IF($A471="","",IF($Q471="Yes","Canceled",IF($P471="Attended","Completed",IF($P471="No-Show","Follow-Up Needed",IF($K471&lt;&gt;"",IF($K471&lt;TODAY(),"Attendance Pending","Scheduled"),IF(AND($J471&lt;&gt;"",$J471&lt;TODAY()),"Overdue","Needs Scheduling"))))))</f>
        <v/>
      </c>
      <c r="S471" s="27">
        <f>IF($A471="","",IF(OR($R471="Completed",$R471="Canceled",$J471=""),"",$J471-TODAY()))</f>
        <v/>
      </c>
      <c r="T471" s="23" t="n"/>
      <c r="U471" s="22" t="n"/>
    </row>
    <row r="472">
      <c r="A472" s="21" t="n"/>
      <c r="B472" s="21" t="n"/>
      <c r="C472" s="21" t="n"/>
      <c r="D472" s="21" t="n"/>
      <c r="E472" s="21" t="n"/>
      <c r="F472" s="22" t="n"/>
      <c r="G472" s="23" t="n"/>
      <c r="H472" s="21" t="n"/>
      <c r="I472" s="21" t="n"/>
      <c r="J472" s="24">
        <f>IF($A472="","",IF($F472="","",$F472+IF($I472="",'Lists &amp; Settings'!$B$3,$I472)))</f>
        <v/>
      </c>
      <c r="K472" s="22" t="n"/>
      <c r="L472" s="25" t="n"/>
      <c r="M472" s="21" t="n"/>
      <c r="N472" s="21" t="n"/>
      <c r="O472" s="23" t="n"/>
      <c r="P472" s="21" t="n"/>
      <c r="Q472" s="21" t="n"/>
      <c r="R472" s="26">
        <f>IF($A472="","",IF($Q472="Yes","Canceled",IF($P472="Attended","Completed",IF($P472="No-Show","Follow-Up Needed",IF($K472&lt;&gt;"",IF($K472&lt;TODAY(),"Attendance Pending","Scheduled"),IF(AND($J472&lt;&gt;"",$J472&lt;TODAY()),"Overdue","Needs Scheduling"))))))</f>
        <v/>
      </c>
      <c r="S472" s="27">
        <f>IF($A472="","",IF(OR($R472="Completed",$R472="Canceled",$J472=""),"",$J472-TODAY()))</f>
        <v/>
      </c>
      <c r="T472" s="23" t="n"/>
      <c r="U472" s="22" t="n"/>
    </row>
    <row r="473">
      <c r="A473" s="21" t="n"/>
      <c r="B473" s="21" t="n"/>
      <c r="C473" s="21" t="n"/>
      <c r="D473" s="21" t="n"/>
      <c r="E473" s="21" t="n"/>
      <c r="F473" s="22" t="n"/>
      <c r="G473" s="23" t="n"/>
      <c r="H473" s="21" t="n"/>
      <c r="I473" s="21" t="n"/>
      <c r="J473" s="24">
        <f>IF($A473="","",IF($F473="","",$F473+IF($I473="",'Lists &amp; Settings'!$B$3,$I473)))</f>
        <v/>
      </c>
      <c r="K473" s="22" t="n"/>
      <c r="L473" s="25" t="n"/>
      <c r="M473" s="21" t="n"/>
      <c r="N473" s="21" t="n"/>
      <c r="O473" s="23" t="n"/>
      <c r="P473" s="21" t="n"/>
      <c r="Q473" s="21" t="n"/>
      <c r="R473" s="26">
        <f>IF($A473="","",IF($Q473="Yes","Canceled",IF($P473="Attended","Completed",IF($P473="No-Show","Follow-Up Needed",IF($K473&lt;&gt;"",IF($K473&lt;TODAY(),"Attendance Pending","Scheduled"),IF(AND($J473&lt;&gt;"",$J473&lt;TODAY()),"Overdue","Needs Scheduling"))))))</f>
        <v/>
      </c>
      <c r="S473" s="27">
        <f>IF($A473="","",IF(OR($R473="Completed",$R473="Canceled",$J473=""),"",$J473-TODAY()))</f>
        <v/>
      </c>
      <c r="T473" s="23" t="n"/>
      <c r="U473" s="22" t="n"/>
    </row>
    <row r="474">
      <c r="A474" s="21" t="n"/>
      <c r="B474" s="21" t="n"/>
      <c r="C474" s="21" t="n"/>
      <c r="D474" s="21" t="n"/>
      <c r="E474" s="21" t="n"/>
      <c r="F474" s="22" t="n"/>
      <c r="G474" s="23" t="n"/>
      <c r="H474" s="21" t="n"/>
      <c r="I474" s="21" t="n"/>
      <c r="J474" s="24">
        <f>IF($A474="","",IF($F474="","",$F474+IF($I474="",'Lists &amp; Settings'!$B$3,$I474)))</f>
        <v/>
      </c>
      <c r="K474" s="22" t="n"/>
      <c r="L474" s="25" t="n"/>
      <c r="M474" s="21" t="n"/>
      <c r="N474" s="21" t="n"/>
      <c r="O474" s="23" t="n"/>
      <c r="P474" s="21" t="n"/>
      <c r="Q474" s="21" t="n"/>
      <c r="R474" s="26">
        <f>IF($A474="","",IF($Q474="Yes","Canceled",IF($P474="Attended","Completed",IF($P474="No-Show","Follow-Up Needed",IF($K474&lt;&gt;"",IF($K474&lt;TODAY(),"Attendance Pending","Scheduled"),IF(AND($J474&lt;&gt;"",$J474&lt;TODAY()),"Overdue","Needs Scheduling"))))))</f>
        <v/>
      </c>
      <c r="S474" s="27">
        <f>IF($A474="","",IF(OR($R474="Completed",$R474="Canceled",$J474=""),"",$J474-TODAY()))</f>
        <v/>
      </c>
      <c r="T474" s="23" t="n"/>
      <c r="U474" s="22" t="n"/>
    </row>
    <row r="475">
      <c r="A475" s="21" t="n"/>
      <c r="B475" s="21" t="n"/>
      <c r="C475" s="21" t="n"/>
      <c r="D475" s="21" t="n"/>
      <c r="E475" s="21" t="n"/>
      <c r="F475" s="22" t="n"/>
      <c r="G475" s="23" t="n"/>
      <c r="H475" s="21" t="n"/>
      <c r="I475" s="21" t="n"/>
      <c r="J475" s="24">
        <f>IF($A475="","",IF($F475="","",$F475+IF($I475="",'Lists &amp; Settings'!$B$3,$I475)))</f>
        <v/>
      </c>
      <c r="K475" s="22" t="n"/>
      <c r="L475" s="25" t="n"/>
      <c r="M475" s="21" t="n"/>
      <c r="N475" s="21" t="n"/>
      <c r="O475" s="23" t="n"/>
      <c r="P475" s="21" t="n"/>
      <c r="Q475" s="21" t="n"/>
      <c r="R475" s="26">
        <f>IF($A475="","",IF($Q475="Yes","Canceled",IF($P475="Attended","Completed",IF($P475="No-Show","Follow-Up Needed",IF($K475&lt;&gt;"",IF($K475&lt;TODAY(),"Attendance Pending","Scheduled"),IF(AND($J475&lt;&gt;"",$J475&lt;TODAY()),"Overdue","Needs Scheduling"))))))</f>
        <v/>
      </c>
      <c r="S475" s="27">
        <f>IF($A475="","",IF(OR($R475="Completed",$R475="Canceled",$J475=""),"",$J475-TODAY()))</f>
        <v/>
      </c>
      <c r="T475" s="23" t="n"/>
      <c r="U475" s="22" t="n"/>
    </row>
    <row r="476">
      <c r="A476" s="21" t="n"/>
      <c r="B476" s="21" t="n"/>
      <c r="C476" s="21" t="n"/>
      <c r="D476" s="21" t="n"/>
      <c r="E476" s="21" t="n"/>
      <c r="F476" s="22" t="n"/>
      <c r="G476" s="23" t="n"/>
      <c r="H476" s="21" t="n"/>
      <c r="I476" s="21" t="n"/>
      <c r="J476" s="24">
        <f>IF($A476="","",IF($F476="","",$F476+IF($I476="",'Lists &amp; Settings'!$B$3,$I476)))</f>
        <v/>
      </c>
      <c r="K476" s="22" t="n"/>
      <c r="L476" s="25" t="n"/>
      <c r="M476" s="21" t="n"/>
      <c r="N476" s="21" t="n"/>
      <c r="O476" s="23" t="n"/>
      <c r="P476" s="21" t="n"/>
      <c r="Q476" s="21" t="n"/>
      <c r="R476" s="26">
        <f>IF($A476="","",IF($Q476="Yes","Canceled",IF($P476="Attended","Completed",IF($P476="No-Show","Follow-Up Needed",IF($K476&lt;&gt;"",IF($K476&lt;TODAY(),"Attendance Pending","Scheduled"),IF(AND($J476&lt;&gt;"",$J476&lt;TODAY()),"Overdue","Needs Scheduling"))))))</f>
        <v/>
      </c>
      <c r="S476" s="27">
        <f>IF($A476="","",IF(OR($R476="Completed",$R476="Canceled",$J476=""),"",$J476-TODAY()))</f>
        <v/>
      </c>
      <c r="T476" s="23" t="n"/>
      <c r="U476" s="22" t="n"/>
    </row>
    <row r="477">
      <c r="A477" s="21" t="n"/>
      <c r="B477" s="21" t="n"/>
      <c r="C477" s="21" t="n"/>
      <c r="D477" s="21" t="n"/>
      <c r="E477" s="21" t="n"/>
      <c r="F477" s="22" t="n"/>
      <c r="G477" s="23" t="n"/>
      <c r="H477" s="21" t="n"/>
      <c r="I477" s="21" t="n"/>
      <c r="J477" s="24">
        <f>IF($A477="","",IF($F477="","",$F477+IF($I477="",'Lists &amp; Settings'!$B$3,$I477)))</f>
        <v/>
      </c>
      <c r="K477" s="22" t="n"/>
      <c r="L477" s="25" t="n"/>
      <c r="M477" s="21" t="n"/>
      <c r="N477" s="21" t="n"/>
      <c r="O477" s="23" t="n"/>
      <c r="P477" s="21" t="n"/>
      <c r="Q477" s="21" t="n"/>
      <c r="R477" s="26">
        <f>IF($A477="","",IF($Q477="Yes","Canceled",IF($P477="Attended","Completed",IF($P477="No-Show","Follow-Up Needed",IF($K477&lt;&gt;"",IF($K477&lt;TODAY(),"Attendance Pending","Scheduled"),IF(AND($J477&lt;&gt;"",$J477&lt;TODAY()),"Overdue","Needs Scheduling"))))))</f>
        <v/>
      </c>
      <c r="S477" s="27">
        <f>IF($A477="","",IF(OR($R477="Completed",$R477="Canceled",$J477=""),"",$J477-TODAY()))</f>
        <v/>
      </c>
      <c r="T477" s="23" t="n"/>
      <c r="U477" s="22" t="n"/>
    </row>
    <row r="478">
      <c r="A478" s="21" t="n"/>
      <c r="B478" s="21" t="n"/>
      <c r="C478" s="21" t="n"/>
      <c r="D478" s="21" t="n"/>
      <c r="E478" s="21" t="n"/>
      <c r="F478" s="22" t="n"/>
      <c r="G478" s="23" t="n"/>
      <c r="H478" s="21" t="n"/>
      <c r="I478" s="21" t="n"/>
      <c r="J478" s="24">
        <f>IF($A478="","",IF($F478="","",$F478+IF($I478="",'Lists &amp; Settings'!$B$3,$I478)))</f>
        <v/>
      </c>
      <c r="K478" s="22" t="n"/>
      <c r="L478" s="25" t="n"/>
      <c r="M478" s="21" t="n"/>
      <c r="N478" s="21" t="n"/>
      <c r="O478" s="23" t="n"/>
      <c r="P478" s="21" t="n"/>
      <c r="Q478" s="21" t="n"/>
      <c r="R478" s="26">
        <f>IF($A478="","",IF($Q478="Yes","Canceled",IF($P478="Attended","Completed",IF($P478="No-Show","Follow-Up Needed",IF($K478&lt;&gt;"",IF($K478&lt;TODAY(),"Attendance Pending","Scheduled"),IF(AND($J478&lt;&gt;"",$J478&lt;TODAY()),"Overdue","Needs Scheduling"))))))</f>
        <v/>
      </c>
      <c r="S478" s="27">
        <f>IF($A478="","",IF(OR($R478="Completed",$R478="Canceled",$J478=""),"",$J478-TODAY()))</f>
        <v/>
      </c>
      <c r="T478" s="23" t="n"/>
      <c r="U478" s="22" t="n"/>
    </row>
    <row r="479">
      <c r="A479" s="21" t="n"/>
      <c r="B479" s="21" t="n"/>
      <c r="C479" s="21" t="n"/>
      <c r="D479" s="21" t="n"/>
      <c r="E479" s="21" t="n"/>
      <c r="F479" s="22" t="n"/>
      <c r="G479" s="23" t="n"/>
      <c r="H479" s="21" t="n"/>
      <c r="I479" s="21" t="n"/>
      <c r="J479" s="24">
        <f>IF($A479="","",IF($F479="","",$F479+IF($I479="",'Lists &amp; Settings'!$B$3,$I479)))</f>
        <v/>
      </c>
      <c r="K479" s="22" t="n"/>
      <c r="L479" s="25" t="n"/>
      <c r="M479" s="21" t="n"/>
      <c r="N479" s="21" t="n"/>
      <c r="O479" s="23" t="n"/>
      <c r="P479" s="21" t="n"/>
      <c r="Q479" s="21" t="n"/>
      <c r="R479" s="26">
        <f>IF($A479="","",IF($Q479="Yes","Canceled",IF($P479="Attended","Completed",IF($P479="No-Show","Follow-Up Needed",IF($K479&lt;&gt;"",IF($K479&lt;TODAY(),"Attendance Pending","Scheduled"),IF(AND($J479&lt;&gt;"",$J479&lt;TODAY()),"Overdue","Needs Scheduling"))))))</f>
        <v/>
      </c>
      <c r="S479" s="27">
        <f>IF($A479="","",IF(OR($R479="Completed",$R479="Canceled",$J479=""),"",$J479-TODAY()))</f>
        <v/>
      </c>
      <c r="T479" s="23" t="n"/>
      <c r="U479" s="22" t="n"/>
    </row>
    <row r="480">
      <c r="A480" s="21" t="n"/>
      <c r="B480" s="21" t="n"/>
      <c r="C480" s="21" t="n"/>
      <c r="D480" s="21" t="n"/>
      <c r="E480" s="21" t="n"/>
      <c r="F480" s="22" t="n"/>
      <c r="G480" s="23" t="n"/>
      <c r="H480" s="21" t="n"/>
      <c r="I480" s="21" t="n"/>
      <c r="J480" s="24">
        <f>IF($A480="","",IF($F480="","",$F480+IF($I480="",'Lists &amp; Settings'!$B$3,$I480)))</f>
        <v/>
      </c>
      <c r="K480" s="22" t="n"/>
      <c r="L480" s="25" t="n"/>
      <c r="M480" s="21" t="n"/>
      <c r="N480" s="21" t="n"/>
      <c r="O480" s="23" t="n"/>
      <c r="P480" s="21" t="n"/>
      <c r="Q480" s="21" t="n"/>
      <c r="R480" s="26">
        <f>IF($A480="","",IF($Q480="Yes","Canceled",IF($P480="Attended","Completed",IF($P480="No-Show","Follow-Up Needed",IF($K480&lt;&gt;"",IF($K480&lt;TODAY(),"Attendance Pending","Scheduled"),IF(AND($J480&lt;&gt;"",$J480&lt;TODAY()),"Overdue","Needs Scheduling"))))))</f>
        <v/>
      </c>
      <c r="S480" s="27">
        <f>IF($A480="","",IF(OR($R480="Completed",$R480="Canceled",$J480=""),"",$J480-TODAY()))</f>
        <v/>
      </c>
      <c r="T480" s="23" t="n"/>
      <c r="U480" s="22" t="n"/>
    </row>
    <row r="481">
      <c r="A481" s="21" t="n"/>
      <c r="B481" s="21" t="n"/>
      <c r="C481" s="21" t="n"/>
      <c r="D481" s="21" t="n"/>
      <c r="E481" s="21" t="n"/>
      <c r="F481" s="22" t="n"/>
      <c r="G481" s="23" t="n"/>
      <c r="H481" s="21" t="n"/>
      <c r="I481" s="21" t="n"/>
      <c r="J481" s="24">
        <f>IF($A481="","",IF($F481="","",$F481+IF($I481="",'Lists &amp; Settings'!$B$3,$I481)))</f>
        <v/>
      </c>
      <c r="K481" s="22" t="n"/>
      <c r="L481" s="25" t="n"/>
      <c r="M481" s="21" t="n"/>
      <c r="N481" s="21" t="n"/>
      <c r="O481" s="23" t="n"/>
      <c r="P481" s="21" t="n"/>
      <c r="Q481" s="21" t="n"/>
      <c r="R481" s="26">
        <f>IF($A481="","",IF($Q481="Yes","Canceled",IF($P481="Attended","Completed",IF($P481="No-Show","Follow-Up Needed",IF($K481&lt;&gt;"",IF($K481&lt;TODAY(),"Attendance Pending","Scheduled"),IF(AND($J481&lt;&gt;"",$J481&lt;TODAY()),"Overdue","Needs Scheduling"))))))</f>
        <v/>
      </c>
      <c r="S481" s="27">
        <f>IF($A481="","",IF(OR($R481="Completed",$R481="Canceled",$J481=""),"",$J481-TODAY()))</f>
        <v/>
      </c>
      <c r="T481" s="23" t="n"/>
      <c r="U481" s="22" t="n"/>
    </row>
    <row r="482">
      <c r="A482" s="21" t="n"/>
      <c r="B482" s="21" t="n"/>
      <c r="C482" s="21" t="n"/>
      <c r="D482" s="21" t="n"/>
      <c r="E482" s="21" t="n"/>
      <c r="F482" s="22" t="n"/>
      <c r="G482" s="23" t="n"/>
      <c r="H482" s="21" t="n"/>
      <c r="I482" s="21" t="n"/>
      <c r="J482" s="24">
        <f>IF($A482="","",IF($F482="","",$F482+IF($I482="",'Lists &amp; Settings'!$B$3,$I482)))</f>
        <v/>
      </c>
      <c r="K482" s="22" t="n"/>
      <c r="L482" s="25" t="n"/>
      <c r="M482" s="21" t="n"/>
      <c r="N482" s="21" t="n"/>
      <c r="O482" s="23" t="n"/>
      <c r="P482" s="21" t="n"/>
      <c r="Q482" s="21" t="n"/>
      <c r="R482" s="26">
        <f>IF($A482="","",IF($Q482="Yes","Canceled",IF($P482="Attended","Completed",IF($P482="No-Show","Follow-Up Needed",IF($K482&lt;&gt;"",IF($K482&lt;TODAY(),"Attendance Pending","Scheduled"),IF(AND($J482&lt;&gt;"",$J482&lt;TODAY()),"Overdue","Needs Scheduling"))))))</f>
        <v/>
      </c>
      <c r="S482" s="27">
        <f>IF($A482="","",IF(OR($R482="Completed",$R482="Canceled",$J482=""),"",$J482-TODAY()))</f>
        <v/>
      </c>
      <c r="T482" s="23" t="n"/>
      <c r="U482" s="22" t="n"/>
    </row>
    <row r="483">
      <c r="A483" s="21" t="n"/>
      <c r="B483" s="21" t="n"/>
      <c r="C483" s="21" t="n"/>
      <c r="D483" s="21" t="n"/>
      <c r="E483" s="21" t="n"/>
      <c r="F483" s="22" t="n"/>
      <c r="G483" s="23" t="n"/>
      <c r="H483" s="21" t="n"/>
      <c r="I483" s="21" t="n"/>
      <c r="J483" s="24">
        <f>IF($A483="","",IF($F483="","",$F483+IF($I483="",'Lists &amp; Settings'!$B$3,$I483)))</f>
        <v/>
      </c>
      <c r="K483" s="22" t="n"/>
      <c r="L483" s="25" t="n"/>
      <c r="M483" s="21" t="n"/>
      <c r="N483" s="21" t="n"/>
      <c r="O483" s="23" t="n"/>
      <c r="P483" s="21" t="n"/>
      <c r="Q483" s="21" t="n"/>
      <c r="R483" s="26">
        <f>IF($A483="","",IF($Q483="Yes","Canceled",IF($P483="Attended","Completed",IF($P483="No-Show","Follow-Up Needed",IF($K483&lt;&gt;"",IF($K483&lt;TODAY(),"Attendance Pending","Scheduled"),IF(AND($J483&lt;&gt;"",$J483&lt;TODAY()),"Overdue","Needs Scheduling"))))))</f>
        <v/>
      </c>
      <c r="S483" s="27">
        <f>IF($A483="","",IF(OR($R483="Completed",$R483="Canceled",$J483=""),"",$J483-TODAY()))</f>
        <v/>
      </c>
      <c r="T483" s="23" t="n"/>
      <c r="U483" s="22" t="n"/>
    </row>
    <row r="484">
      <c r="A484" s="21" t="n"/>
      <c r="B484" s="21" t="n"/>
      <c r="C484" s="21" t="n"/>
      <c r="D484" s="21" t="n"/>
      <c r="E484" s="21" t="n"/>
      <c r="F484" s="22" t="n"/>
      <c r="G484" s="23" t="n"/>
      <c r="H484" s="21" t="n"/>
      <c r="I484" s="21" t="n"/>
      <c r="J484" s="24">
        <f>IF($A484="","",IF($F484="","",$F484+IF($I484="",'Lists &amp; Settings'!$B$3,$I484)))</f>
        <v/>
      </c>
      <c r="K484" s="22" t="n"/>
      <c r="L484" s="25" t="n"/>
      <c r="M484" s="21" t="n"/>
      <c r="N484" s="21" t="n"/>
      <c r="O484" s="23" t="n"/>
      <c r="P484" s="21" t="n"/>
      <c r="Q484" s="21" t="n"/>
      <c r="R484" s="26">
        <f>IF($A484="","",IF($Q484="Yes","Canceled",IF($P484="Attended","Completed",IF($P484="No-Show","Follow-Up Needed",IF($K484&lt;&gt;"",IF($K484&lt;TODAY(),"Attendance Pending","Scheduled"),IF(AND($J484&lt;&gt;"",$J484&lt;TODAY()),"Overdue","Needs Scheduling"))))))</f>
        <v/>
      </c>
      <c r="S484" s="27">
        <f>IF($A484="","",IF(OR($R484="Completed",$R484="Canceled",$J484=""),"",$J484-TODAY()))</f>
        <v/>
      </c>
      <c r="T484" s="23" t="n"/>
      <c r="U484" s="22" t="n"/>
    </row>
    <row r="485">
      <c r="A485" s="21" t="n"/>
      <c r="B485" s="21" t="n"/>
      <c r="C485" s="21" t="n"/>
      <c r="D485" s="21" t="n"/>
      <c r="E485" s="21" t="n"/>
      <c r="F485" s="22" t="n"/>
      <c r="G485" s="23" t="n"/>
      <c r="H485" s="21" t="n"/>
      <c r="I485" s="21" t="n"/>
      <c r="J485" s="24">
        <f>IF($A485="","",IF($F485="","",$F485+IF($I485="",'Lists &amp; Settings'!$B$3,$I485)))</f>
        <v/>
      </c>
      <c r="K485" s="22" t="n"/>
      <c r="L485" s="25" t="n"/>
      <c r="M485" s="21" t="n"/>
      <c r="N485" s="21" t="n"/>
      <c r="O485" s="23" t="n"/>
      <c r="P485" s="21" t="n"/>
      <c r="Q485" s="21" t="n"/>
      <c r="R485" s="26">
        <f>IF($A485="","",IF($Q485="Yes","Canceled",IF($P485="Attended","Completed",IF($P485="No-Show","Follow-Up Needed",IF($K485&lt;&gt;"",IF($K485&lt;TODAY(),"Attendance Pending","Scheduled"),IF(AND($J485&lt;&gt;"",$J485&lt;TODAY()),"Overdue","Needs Scheduling"))))))</f>
        <v/>
      </c>
      <c r="S485" s="27">
        <f>IF($A485="","",IF(OR($R485="Completed",$R485="Canceled",$J485=""),"",$J485-TODAY()))</f>
        <v/>
      </c>
      <c r="T485" s="23" t="n"/>
      <c r="U485" s="22" t="n"/>
    </row>
    <row r="486">
      <c r="A486" s="21" t="n"/>
      <c r="B486" s="21" t="n"/>
      <c r="C486" s="21" t="n"/>
      <c r="D486" s="21" t="n"/>
      <c r="E486" s="21" t="n"/>
      <c r="F486" s="22" t="n"/>
      <c r="G486" s="23" t="n"/>
      <c r="H486" s="21" t="n"/>
      <c r="I486" s="21" t="n"/>
      <c r="J486" s="24">
        <f>IF($A486="","",IF($F486="","",$F486+IF($I486="",'Lists &amp; Settings'!$B$3,$I486)))</f>
        <v/>
      </c>
      <c r="K486" s="22" t="n"/>
      <c r="L486" s="25" t="n"/>
      <c r="M486" s="21" t="n"/>
      <c r="N486" s="21" t="n"/>
      <c r="O486" s="23" t="n"/>
      <c r="P486" s="21" t="n"/>
      <c r="Q486" s="21" t="n"/>
      <c r="R486" s="26">
        <f>IF($A486="","",IF($Q486="Yes","Canceled",IF($P486="Attended","Completed",IF($P486="No-Show","Follow-Up Needed",IF($K486&lt;&gt;"",IF($K486&lt;TODAY(),"Attendance Pending","Scheduled"),IF(AND($J486&lt;&gt;"",$J486&lt;TODAY()),"Overdue","Needs Scheduling"))))))</f>
        <v/>
      </c>
      <c r="S486" s="27">
        <f>IF($A486="","",IF(OR($R486="Completed",$R486="Canceled",$J486=""),"",$J486-TODAY()))</f>
        <v/>
      </c>
      <c r="T486" s="23" t="n"/>
      <c r="U486" s="22" t="n"/>
    </row>
    <row r="487">
      <c r="A487" s="21" t="n"/>
      <c r="B487" s="21" t="n"/>
      <c r="C487" s="21" t="n"/>
      <c r="D487" s="21" t="n"/>
      <c r="E487" s="21" t="n"/>
      <c r="F487" s="22" t="n"/>
      <c r="G487" s="23" t="n"/>
      <c r="H487" s="21" t="n"/>
      <c r="I487" s="21" t="n"/>
      <c r="J487" s="24">
        <f>IF($A487="","",IF($F487="","",$F487+IF($I487="",'Lists &amp; Settings'!$B$3,$I487)))</f>
        <v/>
      </c>
      <c r="K487" s="22" t="n"/>
      <c r="L487" s="25" t="n"/>
      <c r="M487" s="21" t="n"/>
      <c r="N487" s="21" t="n"/>
      <c r="O487" s="23" t="n"/>
      <c r="P487" s="21" t="n"/>
      <c r="Q487" s="21" t="n"/>
      <c r="R487" s="26">
        <f>IF($A487="","",IF($Q487="Yes","Canceled",IF($P487="Attended","Completed",IF($P487="No-Show","Follow-Up Needed",IF($K487&lt;&gt;"",IF($K487&lt;TODAY(),"Attendance Pending","Scheduled"),IF(AND($J487&lt;&gt;"",$J487&lt;TODAY()),"Overdue","Needs Scheduling"))))))</f>
        <v/>
      </c>
      <c r="S487" s="27">
        <f>IF($A487="","",IF(OR($R487="Completed",$R487="Canceled",$J487=""),"",$J487-TODAY()))</f>
        <v/>
      </c>
      <c r="T487" s="23" t="n"/>
      <c r="U487" s="22" t="n"/>
    </row>
    <row r="488">
      <c r="A488" s="21" t="n"/>
      <c r="B488" s="21" t="n"/>
      <c r="C488" s="21" t="n"/>
      <c r="D488" s="21" t="n"/>
      <c r="E488" s="21" t="n"/>
      <c r="F488" s="22" t="n"/>
      <c r="G488" s="23" t="n"/>
      <c r="H488" s="21" t="n"/>
      <c r="I488" s="21" t="n"/>
      <c r="J488" s="24">
        <f>IF($A488="","",IF($F488="","",$F488+IF($I488="",'Lists &amp; Settings'!$B$3,$I488)))</f>
        <v/>
      </c>
      <c r="K488" s="22" t="n"/>
      <c r="L488" s="25" t="n"/>
      <c r="M488" s="21" t="n"/>
      <c r="N488" s="21" t="n"/>
      <c r="O488" s="23" t="n"/>
      <c r="P488" s="21" t="n"/>
      <c r="Q488" s="21" t="n"/>
      <c r="R488" s="26">
        <f>IF($A488="","",IF($Q488="Yes","Canceled",IF($P488="Attended","Completed",IF($P488="No-Show","Follow-Up Needed",IF($K488&lt;&gt;"",IF($K488&lt;TODAY(),"Attendance Pending","Scheduled"),IF(AND($J488&lt;&gt;"",$J488&lt;TODAY()),"Overdue","Needs Scheduling"))))))</f>
        <v/>
      </c>
      <c r="S488" s="27">
        <f>IF($A488="","",IF(OR($R488="Completed",$R488="Canceled",$J488=""),"",$J488-TODAY()))</f>
        <v/>
      </c>
      <c r="T488" s="23" t="n"/>
      <c r="U488" s="22" t="n"/>
    </row>
    <row r="489">
      <c r="A489" s="21" t="n"/>
      <c r="B489" s="21" t="n"/>
      <c r="C489" s="21" t="n"/>
      <c r="D489" s="21" t="n"/>
      <c r="E489" s="21" t="n"/>
      <c r="F489" s="22" t="n"/>
      <c r="G489" s="23" t="n"/>
      <c r="H489" s="21" t="n"/>
      <c r="I489" s="21" t="n"/>
      <c r="J489" s="24">
        <f>IF($A489="","",IF($F489="","",$F489+IF($I489="",'Lists &amp; Settings'!$B$3,$I489)))</f>
        <v/>
      </c>
      <c r="K489" s="22" t="n"/>
      <c r="L489" s="25" t="n"/>
      <c r="M489" s="21" t="n"/>
      <c r="N489" s="21" t="n"/>
      <c r="O489" s="23" t="n"/>
      <c r="P489" s="21" t="n"/>
      <c r="Q489" s="21" t="n"/>
      <c r="R489" s="26">
        <f>IF($A489="","",IF($Q489="Yes","Canceled",IF($P489="Attended","Completed",IF($P489="No-Show","Follow-Up Needed",IF($K489&lt;&gt;"",IF($K489&lt;TODAY(),"Attendance Pending","Scheduled"),IF(AND($J489&lt;&gt;"",$J489&lt;TODAY()),"Overdue","Needs Scheduling"))))))</f>
        <v/>
      </c>
      <c r="S489" s="27">
        <f>IF($A489="","",IF(OR($R489="Completed",$R489="Canceled",$J489=""),"",$J489-TODAY()))</f>
        <v/>
      </c>
      <c r="T489" s="23" t="n"/>
      <c r="U489" s="22" t="n"/>
    </row>
    <row r="490">
      <c r="A490" s="21" t="n"/>
      <c r="B490" s="21" t="n"/>
      <c r="C490" s="21" t="n"/>
      <c r="D490" s="21" t="n"/>
      <c r="E490" s="21" t="n"/>
      <c r="F490" s="22" t="n"/>
      <c r="G490" s="23" t="n"/>
      <c r="H490" s="21" t="n"/>
      <c r="I490" s="21" t="n"/>
      <c r="J490" s="24">
        <f>IF($A490="","",IF($F490="","",$F490+IF($I490="",'Lists &amp; Settings'!$B$3,$I490)))</f>
        <v/>
      </c>
      <c r="K490" s="22" t="n"/>
      <c r="L490" s="25" t="n"/>
      <c r="M490" s="21" t="n"/>
      <c r="N490" s="21" t="n"/>
      <c r="O490" s="23" t="n"/>
      <c r="P490" s="21" t="n"/>
      <c r="Q490" s="21" t="n"/>
      <c r="R490" s="26">
        <f>IF($A490="","",IF($Q490="Yes","Canceled",IF($P490="Attended","Completed",IF($P490="No-Show","Follow-Up Needed",IF($K490&lt;&gt;"",IF($K490&lt;TODAY(),"Attendance Pending","Scheduled"),IF(AND($J490&lt;&gt;"",$J490&lt;TODAY()),"Overdue","Needs Scheduling"))))))</f>
        <v/>
      </c>
      <c r="S490" s="27">
        <f>IF($A490="","",IF(OR($R490="Completed",$R490="Canceled",$J490=""),"",$J490-TODAY()))</f>
        <v/>
      </c>
      <c r="T490" s="23" t="n"/>
      <c r="U490" s="22" t="n"/>
    </row>
    <row r="491">
      <c r="A491" s="21" t="n"/>
      <c r="B491" s="21" t="n"/>
      <c r="C491" s="21" t="n"/>
      <c r="D491" s="21" t="n"/>
      <c r="E491" s="21" t="n"/>
      <c r="F491" s="22" t="n"/>
      <c r="G491" s="23" t="n"/>
      <c r="H491" s="21" t="n"/>
      <c r="I491" s="21" t="n"/>
      <c r="J491" s="24">
        <f>IF($A491="","",IF($F491="","",$F491+IF($I491="",'Lists &amp; Settings'!$B$3,$I491)))</f>
        <v/>
      </c>
      <c r="K491" s="22" t="n"/>
      <c r="L491" s="25" t="n"/>
      <c r="M491" s="21" t="n"/>
      <c r="N491" s="21" t="n"/>
      <c r="O491" s="23" t="n"/>
      <c r="P491" s="21" t="n"/>
      <c r="Q491" s="21" t="n"/>
      <c r="R491" s="26">
        <f>IF($A491="","",IF($Q491="Yes","Canceled",IF($P491="Attended","Completed",IF($P491="No-Show","Follow-Up Needed",IF($K491&lt;&gt;"",IF($K491&lt;TODAY(),"Attendance Pending","Scheduled"),IF(AND($J491&lt;&gt;"",$J491&lt;TODAY()),"Overdue","Needs Scheduling"))))))</f>
        <v/>
      </c>
      <c r="S491" s="27">
        <f>IF($A491="","",IF(OR($R491="Completed",$R491="Canceled",$J491=""),"",$J491-TODAY()))</f>
        <v/>
      </c>
      <c r="T491" s="23" t="n"/>
      <c r="U491" s="22" t="n"/>
    </row>
    <row r="492">
      <c r="A492" s="21" t="n"/>
      <c r="B492" s="21" t="n"/>
      <c r="C492" s="21" t="n"/>
      <c r="D492" s="21" t="n"/>
      <c r="E492" s="21" t="n"/>
      <c r="F492" s="22" t="n"/>
      <c r="G492" s="23" t="n"/>
      <c r="H492" s="21" t="n"/>
      <c r="I492" s="21" t="n"/>
      <c r="J492" s="24">
        <f>IF($A492="","",IF($F492="","",$F492+IF($I492="",'Lists &amp; Settings'!$B$3,$I492)))</f>
        <v/>
      </c>
      <c r="K492" s="22" t="n"/>
      <c r="L492" s="25" t="n"/>
      <c r="M492" s="21" t="n"/>
      <c r="N492" s="21" t="n"/>
      <c r="O492" s="23" t="n"/>
      <c r="P492" s="21" t="n"/>
      <c r="Q492" s="21" t="n"/>
      <c r="R492" s="26">
        <f>IF($A492="","",IF($Q492="Yes","Canceled",IF($P492="Attended","Completed",IF($P492="No-Show","Follow-Up Needed",IF($K492&lt;&gt;"",IF($K492&lt;TODAY(),"Attendance Pending","Scheduled"),IF(AND($J492&lt;&gt;"",$J492&lt;TODAY()),"Overdue","Needs Scheduling"))))))</f>
        <v/>
      </c>
      <c r="S492" s="27">
        <f>IF($A492="","",IF(OR($R492="Completed",$R492="Canceled",$J492=""),"",$J492-TODAY()))</f>
        <v/>
      </c>
      <c r="T492" s="23" t="n"/>
      <c r="U492" s="22" t="n"/>
    </row>
    <row r="493">
      <c r="A493" s="21" t="n"/>
      <c r="B493" s="21" t="n"/>
      <c r="C493" s="21" t="n"/>
      <c r="D493" s="21" t="n"/>
      <c r="E493" s="21" t="n"/>
      <c r="F493" s="22" t="n"/>
      <c r="G493" s="23" t="n"/>
      <c r="H493" s="21" t="n"/>
      <c r="I493" s="21" t="n"/>
      <c r="J493" s="24">
        <f>IF($A493="","",IF($F493="","",$F493+IF($I493="",'Lists &amp; Settings'!$B$3,$I493)))</f>
        <v/>
      </c>
      <c r="K493" s="22" t="n"/>
      <c r="L493" s="25" t="n"/>
      <c r="M493" s="21" t="n"/>
      <c r="N493" s="21" t="n"/>
      <c r="O493" s="23" t="n"/>
      <c r="P493" s="21" t="n"/>
      <c r="Q493" s="21" t="n"/>
      <c r="R493" s="26">
        <f>IF($A493="","",IF($Q493="Yes","Canceled",IF($P493="Attended","Completed",IF($P493="No-Show","Follow-Up Needed",IF($K493&lt;&gt;"",IF($K493&lt;TODAY(),"Attendance Pending","Scheduled"),IF(AND($J493&lt;&gt;"",$J493&lt;TODAY()),"Overdue","Needs Scheduling"))))))</f>
        <v/>
      </c>
      <c r="S493" s="27">
        <f>IF($A493="","",IF(OR($R493="Completed",$R493="Canceled",$J493=""),"",$J493-TODAY()))</f>
        <v/>
      </c>
      <c r="T493" s="23" t="n"/>
      <c r="U493" s="22" t="n"/>
    </row>
    <row r="494">
      <c r="A494" s="21" t="n"/>
      <c r="B494" s="21" t="n"/>
      <c r="C494" s="21" t="n"/>
      <c r="D494" s="21" t="n"/>
      <c r="E494" s="21" t="n"/>
      <c r="F494" s="22" t="n"/>
      <c r="G494" s="23" t="n"/>
      <c r="H494" s="21" t="n"/>
      <c r="I494" s="21" t="n"/>
      <c r="J494" s="24">
        <f>IF($A494="","",IF($F494="","",$F494+IF($I494="",'Lists &amp; Settings'!$B$3,$I494)))</f>
        <v/>
      </c>
      <c r="K494" s="22" t="n"/>
      <c r="L494" s="25" t="n"/>
      <c r="M494" s="21" t="n"/>
      <c r="N494" s="21" t="n"/>
      <c r="O494" s="23" t="n"/>
      <c r="P494" s="21" t="n"/>
      <c r="Q494" s="21" t="n"/>
      <c r="R494" s="26">
        <f>IF($A494="","",IF($Q494="Yes","Canceled",IF($P494="Attended","Completed",IF($P494="No-Show","Follow-Up Needed",IF($K494&lt;&gt;"",IF($K494&lt;TODAY(),"Attendance Pending","Scheduled"),IF(AND($J494&lt;&gt;"",$J494&lt;TODAY()),"Overdue","Needs Scheduling"))))))</f>
        <v/>
      </c>
      <c r="S494" s="27">
        <f>IF($A494="","",IF(OR($R494="Completed",$R494="Canceled",$J494=""),"",$J494-TODAY()))</f>
        <v/>
      </c>
      <c r="T494" s="23" t="n"/>
      <c r="U494" s="22" t="n"/>
    </row>
    <row r="495">
      <c r="A495" s="21" t="n"/>
      <c r="B495" s="21" t="n"/>
      <c r="C495" s="21" t="n"/>
      <c r="D495" s="21" t="n"/>
      <c r="E495" s="21" t="n"/>
      <c r="F495" s="22" t="n"/>
      <c r="G495" s="23" t="n"/>
      <c r="H495" s="21" t="n"/>
      <c r="I495" s="21" t="n"/>
      <c r="J495" s="24">
        <f>IF($A495="","",IF($F495="","",$F495+IF($I495="",'Lists &amp; Settings'!$B$3,$I495)))</f>
        <v/>
      </c>
      <c r="K495" s="22" t="n"/>
      <c r="L495" s="25" t="n"/>
      <c r="M495" s="21" t="n"/>
      <c r="N495" s="21" t="n"/>
      <c r="O495" s="23" t="n"/>
      <c r="P495" s="21" t="n"/>
      <c r="Q495" s="21" t="n"/>
      <c r="R495" s="26">
        <f>IF($A495="","",IF($Q495="Yes","Canceled",IF($P495="Attended","Completed",IF($P495="No-Show","Follow-Up Needed",IF($K495&lt;&gt;"",IF($K495&lt;TODAY(),"Attendance Pending","Scheduled"),IF(AND($J495&lt;&gt;"",$J495&lt;TODAY()),"Overdue","Needs Scheduling"))))))</f>
        <v/>
      </c>
      <c r="S495" s="27">
        <f>IF($A495="","",IF(OR($R495="Completed",$R495="Canceled",$J495=""),"",$J495-TODAY()))</f>
        <v/>
      </c>
      <c r="T495" s="23" t="n"/>
      <c r="U495" s="22" t="n"/>
    </row>
    <row r="496">
      <c r="A496" s="21" t="n"/>
      <c r="B496" s="21" t="n"/>
      <c r="C496" s="21" t="n"/>
      <c r="D496" s="21" t="n"/>
      <c r="E496" s="21" t="n"/>
      <c r="F496" s="22" t="n"/>
      <c r="G496" s="23" t="n"/>
      <c r="H496" s="21" t="n"/>
      <c r="I496" s="21" t="n"/>
      <c r="J496" s="24">
        <f>IF($A496="","",IF($F496="","",$F496+IF($I496="",'Lists &amp; Settings'!$B$3,$I496)))</f>
        <v/>
      </c>
      <c r="K496" s="22" t="n"/>
      <c r="L496" s="25" t="n"/>
      <c r="M496" s="21" t="n"/>
      <c r="N496" s="21" t="n"/>
      <c r="O496" s="23" t="n"/>
      <c r="P496" s="21" t="n"/>
      <c r="Q496" s="21" t="n"/>
      <c r="R496" s="26">
        <f>IF($A496="","",IF($Q496="Yes","Canceled",IF($P496="Attended","Completed",IF($P496="No-Show","Follow-Up Needed",IF($K496&lt;&gt;"",IF($K496&lt;TODAY(),"Attendance Pending","Scheduled"),IF(AND($J496&lt;&gt;"",$J496&lt;TODAY()),"Overdue","Needs Scheduling"))))))</f>
        <v/>
      </c>
      <c r="S496" s="27">
        <f>IF($A496="","",IF(OR($R496="Completed",$R496="Canceled",$J496=""),"",$J496-TODAY()))</f>
        <v/>
      </c>
      <c r="T496" s="23" t="n"/>
      <c r="U496" s="22" t="n"/>
    </row>
    <row r="497">
      <c r="A497" s="21" t="n"/>
      <c r="B497" s="21" t="n"/>
      <c r="C497" s="21" t="n"/>
      <c r="D497" s="21" t="n"/>
      <c r="E497" s="21" t="n"/>
      <c r="F497" s="22" t="n"/>
      <c r="G497" s="23" t="n"/>
      <c r="H497" s="21" t="n"/>
      <c r="I497" s="21" t="n"/>
      <c r="J497" s="24">
        <f>IF($A497="","",IF($F497="","",$F497+IF($I497="",'Lists &amp; Settings'!$B$3,$I497)))</f>
        <v/>
      </c>
      <c r="K497" s="22" t="n"/>
      <c r="L497" s="25" t="n"/>
      <c r="M497" s="21" t="n"/>
      <c r="N497" s="21" t="n"/>
      <c r="O497" s="23" t="n"/>
      <c r="P497" s="21" t="n"/>
      <c r="Q497" s="21" t="n"/>
      <c r="R497" s="26">
        <f>IF($A497="","",IF($Q497="Yes","Canceled",IF($P497="Attended","Completed",IF($P497="No-Show","Follow-Up Needed",IF($K497&lt;&gt;"",IF($K497&lt;TODAY(),"Attendance Pending","Scheduled"),IF(AND($J497&lt;&gt;"",$J497&lt;TODAY()),"Overdue","Needs Scheduling"))))))</f>
        <v/>
      </c>
      <c r="S497" s="27">
        <f>IF($A497="","",IF(OR($R497="Completed",$R497="Canceled",$J497=""),"",$J497-TODAY()))</f>
        <v/>
      </c>
      <c r="T497" s="23" t="n"/>
      <c r="U497" s="22" t="n"/>
    </row>
    <row r="498">
      <c r="A498" s="21" t="n"/>
      <c r="B498" s="21" t="n"/>
      <c r="C498" s="21" t="n"/>
      <c r="D498" s="21" t="n"/>
      <c r="E498" s="21" t="n"/>
      <c r="F498" s="22" t="n"/>
      <c r="G498" s="23" t="n"/>
      <c r="H498" s="21" t="n"/>
      <c r="I498" s="21" t="n"/>
      <c r="J498" s="24">
        <f>IF($A498="","",IF($F498="","",$F498+IF($I498="",'Lists &amp; Settings'!$B$3,$I498)))</f>
        <v/>
      </c>
      <c r="K498" s="22" t="n"/>
      <c r="L498" s="25" t="n"/>
      <c r="M498" s="21" t="n"/>
      <c r="N498" s="21" t="n"/>
      <c r="O498" s="23" t="n"/>
      <c r="P498" s="21" t="n"/>
      <c r="Q498" s="21" t="n"/>
      <c r="R498" s="26">
        <f>IF($A498="","",IF($Q498="Yes","Canceled",IF($P498="Attended","Completed",IF($P498="No-Show","Follow-Up Needed",IF($K498&lt;&gt;"",IF($K498&lt;TODAY(),"Attendance Pending","Scheduled"),IF(AND($J498&lt;&gt;"",$J498&lt;TODAY()),"Overdue","Needs Scheduling"))))))</f>
        <v/>
      </c>
      <c r="S498" s="27">
        <f>IF($A498="","",IF(OR($R498="Completed",$R498="Canceled",$J498=""),"",$J498-TODAY()))</f>
        <v/>
      </c>
      <c r="T498" s="23" t="n"/>
      <c r="U498" s="22" t="n"/>
    </row>
    <row r="499">
      <c r="A499" s="21" t="n"/>
      <c r="B499" s="21" t="n"/>
      <c r="C499" s="21" t="n"/>
      <c r="D499" s="21" t="n"/>
      <c r="E499" s="21" t="n"/>
      <c r="F499" s="22" t="n"/>
      <c r="G499" s="23" t="n"/>
      <c r="H499" s="21" t="n"/>
      <c r="I499" s="21" t="n"/>
      <c r="J499" s="24">
        <f>IF($A499="","",IF($F499="","",$F499+IF($I499="",'Lists &amp; Settings'!$B$3,$I499)))</f>
        <v/>
      </c>
      <c r="K499" s="22" t="n"/>
      <c r="L499" s="25" t="n"/>
      <c r="M499" s="21" t="n"/>
      <c r="N499" s="21" t="n"/>
      <c r="O499" s="23" t="n"/>
      <c r="P499" s="21" t="n"/>
      <c r="Q499" s="21" t="n"/>
      <c r="R499" s="26">
        <f>IF($A499="","",IF($Q499="Yes","Canceled",IF($P499="Attended","Completed",IF($P499="No-Show","Follow-Up Needed",IF($K499&lt;&gt;"",IF($K499&lt;TODAY(),"Attendance Pending","Scheduled"),IF(AND($J499&lt;&gt;"",$J499&lt;TODAY()),"Overdue","Needs Scheduling"))))))</f>
        <v/>
      </c>
      <c r="S499" s="27">
        <f>IF($A499="","",IF(OR($R499="Completed",$R499="Canceled",$J499=""),"",$J499-TODAY()))</f>
        <v/>
      </c>
      <c r="T499" s="23" t="n"/>
      <c r="U499" s="22" t="n"/>
    </row>
    <row r="500">
      <c r="A500" s="21" t="n"/>
      <c r="B500" s="21" t="n"/>
      <c r="C500" s="21" t="n"/>
      <c r="D500" s="21" t="n"/>
      <c r="E500" s="21" t="n"/>
      <c r="F500" s="22" t="n"/>
      <c r="G500" s="23" t="n"/>
      <c r="H500" s="21" t="n"/>
      <c r="I500" s="21" t="n"/>
      <c r="J500" s="24">
        <f>IF($A500="","",IF($F500="","",$F500+IF($I500="",'Lists &amp; Settings'!$B$3,$I500)))</f>
        <v/>
      </c>
      <c r="K500" s="22" t="n"/>
      <c r="L500" s="25" t="n"/>
      <c r="M500" s="21" t="n"/>
      <c r="N500" s="21" t="n"/>
      <c r="O500" s="23" t="n"/>
      <c r="P500" s="21" t="n"/>
      <c r="Q500" s="21" t="n"/>
      <c r="R500" s="26">
        <f>IF($A500="","",IF($Q500="Yes","Canceled",IF($P500="Attended","Completed",IF($P500="No-Show","Follow-Up Needed",IF($K500&lt;&gt;"",IF($K500&lt;TODAY(),"Attendance Pending","Scheduled"),IF(AND($J500&lt;&gt;"",$J500&lt;TODAY()),"Overdue","Needs Scheduling"))))))</f>
        <v/>
      </c>
      <c r="S500" s="27">
        <f>IF($A500="","",IF(OR($R500="Completed",$R500="Canceled",$J500=""),"",$J500-TODAY()))</f>
        <v/>
      </c>
      <c r="T500" s="23" t="n"/>
      <c r="U500" s="22" t="n"/>
    </row>
    <row r="501">
      <c r="A501" s="21" t="n"/>
      <c r="B501" s="21" t="n"/>
      <c r="C501" s="21" t="n"/>
      <c r="D501" s="21" t="n"/>
      <c r="E501" s="21" t="n"/>
      <c r="F501" s="22" t="n"/>
      <c r="G501" s="23" t="n"/>
      <c r="H501" s="21" t="n"/>
      <c r="I501" s="21" t="n"/>
      <c r="J501" s="24">
        <f>IF($A501="","",IF($F501="","",$F501+IF($I501="",'Lists &amp; Settings'!$B$3,$I501)))</f>
        <v/>
      </c>
      <c r="K501" s="22" t="n"/>
      <c r="L501" s="25" t="n"/>
      <c r="M501" s="21" t="n"/>
      <c r="N501" s="21" t="n"/>
      <c r="O501" s="23" t="n"/>
      <c r="P501" s="21" t="n"/>
      <c r="Q501" s="21" t="n"/>
      <c r="R501" s="26">
        <f>IF($A501="","",IF($Q501="Yes","Canceled",IF($P501="Attended","Completed",IF($P501="No-Show","Follow-Up Needed",IF($K501&lt;&gt;"",IF($K501&lt;TODAY(),"Attendance Pending","Scheduled"),IF(AND($J501&lt;&gt;"",$J501&lt;TODAY()),"Overdue","Needs Scheduling"))))))</f>
        <v/>
      </c>
      <c r="S501" s="27">
        <f>IF($A501="","",IF(OR($R501="Completed",$R501="Canceled",$J501=""),"",$J501-TODAY()))</f>
        <v/>
      </c>
      <c r="T501" s="23" t="n"/>
      <c r="U501" s="22" t="n"/>
    </row>
  </sheetData>
  <autoFilter ref="A1:U501"/>
  <conditionalFormatting sqref="A2:U501">
    <cfRule type="expression" priority="1" dxfId="2">
      <formula>$R2="Canceled"</formula>
    </cfRule>
    <cfRule type="expression" priority="2" dxfId="3">
      <formula>$R2="Completed"</formula>
    </cfRule>
    <cfRule type="expression" priority="3" dxfId="4">
      <formula>$R2="Overdue"</formula>
    </cfRule>
    <cfRule type="expression" priority="4" dxfId="4">
      <formula>$R2="Follow-Up Needed"</formula>
    </cfRule>
    <cfRule type="expression" priority="5" dxfId="5">
      <formula>$R2="Attendance Pending"</formula>
    </cfRule>
  </conditionalFormatting>
  <conditionalFormatting sqref="R2:R501">
    <cfRule type="expression" priority="6" dxfId="6">
      <formula>$R2="Needs Scheduling"</formula>
    </cfRule>
    <cfRule type="expression" priority="7" dxfId="7">
      <formula>$R2="Scheduled"</formula>
    </cfRule>
    <cfRule type="expression" priority="8" dxfId="6">
      <formula>$R2="Attendance Pending"</formula>
    </cfRule>
    <cfRule type="expression" priority="9" dxfId="4">
      <formula>$R2="Follow-Up Needed"</formula>
    </cfRule>
    <cfRule type="expression" priority="10" dxfId="4">
      <formula>$R2="Overdue"</formula>
    </cfRule>
    <cfRule type="expression" priority="11" dxfId="1">
      <formula>$R2="Completed"</formula>
    </cfRule>
    <cfRule type="expression" priority="12" dxfId="2">
      <formula>$R2="Canceled"</formula>
    </cfRule>
  </conditionalFormatting>
  <conditionalFormatting sqref="A2:A501">
    <cfRule type="expression" priority="13" dxfId="4">
      <formula>AND($A2&lt;&gt;"",COUNTIF($A$2:$A$501,$A2)&gt;1)</formula>
    </cfRule>
  </conditionalFormatting>
  <conditionalFormatting sqref="B2:B501">
    <cfRule type="expression" priority="14" dxfId="8">
      <formula>AND($A2&lt;&gt;"",$B2="")</formula>
    </cfRule>
  </conditionalFormatting>
  <conditionalFormatting sqref="D2:D501">
    <cfRule type="expression" priority="15" dxfId="8">
      <formula>AND($A2&lt;&gt;"",$D2="")</formula>
    </cfRule>
  </conditionalFormatting>
  <conditionalFormatting sqref="F2:F501">
    <cfRule type="expression" priority="16" dxfId="8">
      <formula>AND($A2&lt;&gt;"",$F2="")</formula>
    </cfRule>
  </conditionalFormatting>
  <conditionalFormatting sqref="G2:G501">
    <cfRule type="expression" priority="17" dxfId="8">
      <formula>AND($A2&lt;&gt;"",$G2="")</formula>
    </cfRule>
  </conditionalFormatting>
  <conditionalFormatting sqref="K2:K501">
    <cfRule type="expression" priority="18" dxfId="9">
      <formula>AND($A2&lt;&gt;"",$K2&lt;&gt;"",$J2&lt;&gt;"",$K2&gt;$J2,$Q2&lt;&gt;"Yes")</formula>
    </cfRule>
  </conditionalFormatting>
  <conditionalFormatting sqref="P2:P501">
    <cfRule type="expression" priority="19" dxfId="4">
      <formula>AND($A2&lt;&gt;"",$K2&lt;TODAY(),$K2&lt;&gt;"",OR($P2="",$P2="Not Recorded"),$Q2&lt;&gt;"Yes")</formula>
    </cfRule>
  </conditionalFormatting>
  <conditionalFormatting sqref="S2:S501">
    <cfRule type="expression" priority="20" dxfId="4">
      <formula>AND(ISNUMBER($S2),$S2&lt;0)</formula>
    </cfRule>
    <cfRule type="expression" priority="21" dxfId="6">
      <formula>AND(ISNUMBER($S2),$S2&gt;=0,$S2&lt;=3)</formula>
    </cfRule>
    <cfRule type="expression" priority="22" dxfId="10">
      <formula>AND(ISNUMBER($S2),$S2&gt;=4,$S2&lt;=7)</formula>
    </cfRule>
  </conditionalFormatting>
  <dataValidations count="9">
    <dataValidation sqref="D2:D501" showDropDown="0" showInputMessage="0" showErrorMessage="0" allowBlank="0" errorTitle="Invalid Program or Course" error="Select a value from the Program or Course list." type="list" errorStyle="stop">
      <formula1>'Lists &amp; Settings'!$D$2:$D$9</formula1>
    </dataValidation>
    <dataValidation sqref="H2:H501" showDropDown="0" showInputMessage="0" showErrorMessage="0" allowBlank="0" type="list" errorStyle="stop">
      <formula1>'Lists &amp; Settings'!$F$2:$F$8</formula1>
    </dataValidation>
    <dataValidation sqref="I2:I501" showDropDown="0" showInputMessage="1" showErrorMessage="0" allowBlank="0" promptTitle="Due Window Days" prompt="Leave blank to use the default due window." type="whole" errorStyle="stop" operator="between">
      <formula1>1</formula1>
      <formula2>90</formula2>
    </dataValidation>
    <dataValidation sqref="F2:F501 K2:K501 U2:U501" showDropDown="0" showInputMessage="0" showErrorMessage="0" allowBlank="0" errorTitle="Invalid Date" error="Enter a date from 01/01/2020 through 12/31/2035." type="date" errorStyle="stop" operator="between">
      <formula1>DATE(2020,1,1)</formula1>
      <formula2>DATE(2035,12,31)</formula2>
    </dataValidation>
    <dataValidation sqref="L2:L501" showDropDown="0" showInputMessage="0" showErrorMessage="0" allowBlank="0" type="time" errorStyle="stop" operator="between">
      <formula1>TIME(0,0,0)</formula1>
      <formula2>TIME(23,59,59)</formula2>
    </dataValidation>
    <dataValidation sqref="M2:M501" showDropDown="0" showInputMessage="0" showErrorMessage="0" allowBlank="0" type="list" errorStyle="stop">
      <formula1>'Lists &amp; Settings'!$H$2:$H$5</formula1>
    </dataValidation>
    <dataValidation sqref="N2:N501" showDropDown="0" showInputMessage="0" showErrorMessage="0" allowBlank="0" type="list" errorStyle="stop">
      <formula1>'Lists &amp; Settings'!$J$2:$J$9</formula1>
    </dataValidation>
    <dataValidation sqref="P2:P501" showDropDown="0" showInputMessage="0" showErrorMessage="0" allowBlank="0" type="list" errorStyle="stop">
      <formula1>'Lists &amp; Settings'!$L$2:$L$4</formula1>
    </dataValidation>
    <dataValidation sqref="Q2:Q501" showDropDown="0" showInputMessage="0" showErrorMessage="0" allowBlank="0" type="list" errorStyle="stop">
      <formula1>'Lists &amp; Settings'!$N$2:$N$3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42" customWidth="1" min="3" max="3"/>
    <col width="28" customWidth="1" min="4" max="4"/>
    <col width="3" customWidth="1" min="5" max="5"/>
    <col width="28" customWidth="1" min="6" max="6"/>
    <col width="3" customWidth="1" min="7" max="7"/>
    <col width="28" customWidth="1" min="8" max="8"/>
    <col width="3" customWidth="1" min="9" max="9"/>
    <col width="28" customWidth="1" min="10" max="10"/>
    <col width="3" customWidth="1" min="11" max="11"/>
    <col width="28" customWidth="1" min="12" max="12"/>
    <col width="3" customWidth="1" min="13" max="13"/>
    <col width="28" customWidth="1" min="14" max="14"/>
  </cols>
  <sheetData>
    <row r="1" ht="32" customHeight="1">
      <c r="A1" s="20" t="inlineStr">
        <is>
          <t>Workbook Settings</t>
        </is>
      </c>
      <c r="D1" s="20" t="inlineStr">
        <is>
          <t>Program or Course List</t>
        </is>
      </c>
      <c r="F1" s="20" t="inlineStr">
        <is>
          <t>Missed Reason List</t>
        </is>
      </c>
      <c r="H1" s="20" t="inlineStr">
        <is>
          <t>Delivery Method List</t>
        </is>
      </c>
      <c r="J1" s="20" t="inlineStr">
        <is>
          <t>Facilitator List</t>
        </is>
      </c>
      <c r="L1" s="20" t="inlineStr">
        <is>
          <t>Attendance List</t>
        </is>
      </c>
      <c r="N1" s="20" t="inlineStr">
        <is>
          <t>Canceled List</t>
        </is>
      </c>
    </row>
    <row r="2">
      <c r="A2" s="20" t="inlineStr">
        <is>
          <t>Setting</t>
        </is>
      </c>
      <c r="B2" s="20" t="inlineStr">
        <is>
          <t>Value</t>
        </is>
      </c>
      <c r="C2" s="20" t="inlineStr">
        <is>
          <t>Guidance</t>
        </is>
      </c>
      <c r="D2" s="28" t="inlineStr">
        <is>
          <t>Workplace Communication</t>
        </is>
      </c>
      <c r="F2" s="28" t="inlineStr">
        <is>
          <t>Schedule Conflict</t>
        </is>
      </c>
      <c r="H2" s="28" t="inlineStr">
        <is>
          <t>In Person</t>
        </is>
      </c>
      <c r="J2" s="28" t="inlineStr">
        <is>
          <t>Jordan Lee</t>
        </is>
      </c>
      <c r="L2" s="28" t="inlineStr">
        <is>
          <t>Not Recorded</t>
        </is>
      </c>
      <c r="N2" s="28" t="inlineStr">
        <is>
          <t>No</t>
        </is>
      </c>
    </row>
    <row r="3">
      <c r="A3" s="29" t="inlineStr">
        <is>
          <t>Default Due Window Days</t>
        </is>
      </c>
      <c r="B3" s="30" t="n">
        <v>14</v>
      </c>
      <c r="C3" s="29" t="inlineStr">
        <is>
          <t>Used when Due Window Days is blank. Enter 1 through 90.</t>
        </is>
      </c>
      <c r="D3" s="28" t="inlineStr">
        <is>
          <t>Digital Skills Foundations</t>
        </is>
      </c>
      <c r="F3" s="28" t="inlineStr">
        <is>
          <t>Transportation Issue</t>
        </is>
      </c>
      <c r="H3" s="28" t="inlineStr">
        <is>
          <t>Virtual</t>
        </is>
      </c>
      <c r="J3" s="28" t="inlineStr">
        <is>
          <t>Casey Morgan</t>
        </is>
      </c>
      <c r="L3" s="28" t="inlineStr">
        <is>
          <t>Attended</t>
        </is>
      </c>
      <c r="N3" s="28" t="inlineStr">
        <is>
          <t>Yes</t>
        </is>
      </c>
    </row>
    <row r="4">
      <c r="D4" s="28" t="inlineStr">
        <is>
          <t>Customer Service Essentials</t>
        </is>
      </c>
      <c r="F4" s="28" t="inlineStr">
        <is>
          <t>Illness</t>
        </is>
      </c>
      <c r="H4" s="28" t="inlineStr">
        <is>
          <t>Hybrid</t>
        </is>
      </c>
      <c r="J4" s="28" t="inlineStr">
        <is>
          <t>Taylor Brooks</t>
        </is>
      </c>
      <c r="L4" s="28" t="inlineStr">
        <is>
          <t>No-Show</t>
        </is>
      </c>
    </row>
    <row r="5">
      <c r="D5" s="28" t="inlineStr">
        <is>
          <t>Safety Orientation</t>
        </is>
      </c>
      <c r="F5" s="28" t="inlineStr">
        <is>
          <t>Technology Issue</t>
        </is>
      </c>
      <c r="H5" s="28" t="inlineStr">
        <is>
          <t>Self-Paced Review</t>
        </is>
      </c>
      <c r="J5" s="28" t="inlineStr">
        <is>
          <t>Morgan Diaz</t>
        </is>
      </c>
    </row>
    <row r="6">
      <c r="D6" s="28" t="inlineStr">
        <is>
          <t>Team Leadership Basics</t>
        </is>
      </c>
      <c r="F6" s="28" t="inlineStr">
        <is>
          <t>Instructor Cancellation</t>
        </is>
      </c>
      <c r="J6" s="28" t="inlineStr">
        <is>
          <t>Avery Chen</t>
        </is>
      </c>
    </row>
    <row r="7">
      <c r="D7" s="28" t="inlineStr">
        <is>
          <t>New Employee Workshop</t>
        </is>
      </c>
      <c r="F7" s="28" t="inlineStr">
        <is>
          <t>Program Closure</t>
        </is>
      </c>
      <c r="J7" s="28" t="inlineStr">
        <is>
          <t>Riley Patel</t>
        </is>
      </c>
    </row>
    <row r="8">
      <c r="D8" s="28" t="inlineStr">
        <is>
          <t>Career Readiness Lab</t>
        </is>
      </c>
      <c r="F8" s="28" t="inlineStr">
        <is>
          <t>Other</t>
        </is>
      </c>
      <c r="J8" s="28" t="inlineStr">
        <is>
          <t>Cameron Reed</t>
        </is>
      </c>
    </row>
    <row r="9">
      <c r="D9" s="28" t="inlineStr">
        <is>
          <t>Instructor Development Seminar</t>
        </is>
      </c>
      <c r="J9" s="28" t="inlineStr">
        <is>
          <t>Skyler Bennett</t>
        </is>
      </c>
    </row>
    <row r="12" ht="45" customHeight="1">
      <c r="A12" s="31" t="inlineStr">
        <is>
          <t>Add replacement values within the prepared list ranges. Do not insert blank cells between active list items.</t>
        </is>
      </c>
    </row>
  </sheetData>
  <dataValidations count="1">
    <dataValidation sqref="B3" showDropDown="0" showInputMessage="0" showErrorMessage="0" allowBlank="0" errorTitle="Invalid Default" error="Enter a whole number from 1 through 90." type="whole" errorStyle="stop" operator="between">
      <formula1>1</formula1>
      <formula2>90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6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Make-Up Session Tracker Instructions</t>
        </is>
      </c>
    </row>
    <row r="3" ht="24" customHeight="1">
      <c r="A3" s="32" t="inlineStr">
        <is>
          <t>1. Getting Started</t>
        </is>
      </c>
      <c r="B3" s="33" t="n"/>
      <c r="C3" s="33" t="n"/>
      <c r="D3" s="33" t="n"/>
      <c r="E3" s="33" t="n"/>
      <c r="F3" s="33" t="n"/>
    </row>
    <row r="4" ht="23" customHeight="1">
      <c r="A4" s="34" t="inlineStr">
        <is>
          <t>1. Add one row for each missed session requirement.</t>
        </is>
      </c>
    </row>
    <row r="5" ht="23" customHeight="1">
      <c r="A5" s="34" t="inlineStr">
        <is>
          <t>2. Enter a unique Record ID and Learner Reference.</t>
        </is>
      </c>
    </row>
    <row r="6" ht="23" customHeight="1">
      <c r="A6" s="34" t="inlineStr">
        <is>
          <t>3. Enter the original missed session date and missed topic or module.</t>
        </is>
      </c>
    </row>
    <row r="7" ht="30" customHeight="1">
      <c r="A7" s="34" t="inlineStr">
        <is>
          <t>4. Leave Due Window Days blank to use the default setting, or enter an approved operational override.</t>
        </is>
      </c>
    </row>
    <row r="8" ht="30" customHeight="1">
      <c r="A8" s="34" t="inlineStr">
        <is>
          <t>5. When a make-up session is arranged, enter its date, start time, delivery method, facilitator, and location or meeting note.</t>
        </is>
      </c>
    </row>
    <row r="9" ht="23" customHeight="1">
      <c r="A9" s="34" t="inlineStr">
        <is>
          <t>6. After the session date, update Attendance to Attended or No-Show.</t>
        </is>
      </c>
    </row>
    <row r="10" ht="23" customHeight="1">
      <c r="A10" s="34" t="inlineStr">
        <is>
          <t>7. Set Canceled to Yes only when the make-up requirement is no longer being tracked.</t>
        </is>
      </c>
    </row>
    <row r="11" ht="23" customHeight="1">
      <c r="A11" s="34" t="inlineStr">
        <is>
          <t>8. Enter the Last Reviewed date whenever the record is checked or updated.</t>
        </is>
      </c>
    </row>
    <row r="13" ht="24" customHeight="1">
      <c r="A13" s="32" t="inlineStr">
        <is>
          <t>2. Status Definitions</t>
        </is>
      </c>
      <c r="B13" s="33" t="n"/>
      <c r="C13" s="33" t="n"/>
      <c r="D13" s="33" t="n"/>
      <c r="E13" s="33" t="n"/>
      <c r="F13" s="33" t="n"/>
    </row>
    <row r="14">
      <c r="A14" s="35" t="inlineStr">
        <is>
          <t>Status</t>
        </is>
      </c>
      <c r="B14" s="35" t="inlineStr">
        <is>
          <t>Meaning</t>
        </is>
      </c>
    </row>
    <row r="15" ht="30" customHeight="1">
      <c r="A15" s="36" t="inlineStr">
        <is>
          <t>Needs Scheduling</t>
        </is>
      </c>
      <c r="B15" s="36" t="inlineStr">
        <is>
          <t>No make-up date is entered, and the required date has not passed.</t>
        </is>
      </c>
    </row>
    <row r="16" ht="30" customHeight="1">
      <c r="A16" s="37" t="inlineStr">
        <is>
          <t>Scheduled</t>
        </is>
      </c>
      <c r="B16" s="37" t="inlineStr">
        <is>
          <t>A make-up date is today or later.</t>
        </is>
      </c>
    </row>
    <row r="17" ht="30" customHeight="1">
      <c r="A17" s="36" t="inlineStr">
        <is>
          <t>Attendance Pending</t>
        </is>
      </c>
      <c r="B17" s="36" t="inlineStr">
        <is>
          <t>The make-up date has passed, but attendance has not been recorded.</t>
        </is>
      </c>
    </row>
    <row r="18" ht="30" customHeight="1">
      <c r="A18" s="37" t="inlineStr">
        <is>
          <t>Follow-Up Needed</t>
        </is>
      </c>
      <c r="B18" s="37" t="inlineStr">
        <is>
          <t>Attendance is recorded as No-Show.</t>
        </is>
      </c>
    </row>
    <row r="19" ht="30" customHeight="1">
      <c r="A19" s="36" t="inlineStr">
        <is>
          <t>Overdue</t>
        </is>
      </c>
      <c r="B19" s="36" t="inlineStr">
        <is>
          <t>No make-up date is entered, and the required date has passed.</t>
        </is>
      </c>
    </row>
    <row r="20" ht="30" customHeight="1">
      <c r="A20" s="37" t="inlineStr">
        <is>
          <t>Completed</t>
        </is>
      </c>
      <c r="B20" s="37" t="inlineStr">
        <is>
          <t>Attendance is recorded as Attended.</t>
        </is>
      </c>
    </row>
    <row r="21" ht="30" customHeight="1">
      <c r="A21" s="36" t="inlineStr">
        <is>
          <t>Canceled</t>
        </is>
      </c>
      <c r="B21" s="36" t="inlineStr">
        <is>
          <t>Canceled is set to Yes.</t>
        </is>
      </c>
    </row>
    <row r="23" ht="24" customHeight="1">
      <c r="A23" s="32" t="inlineStr">
        <is>
          <t>3. Review Routine</t>
        </is>
      </c>
      <c r="B23" s="33" t="n"/>
      <c r="C23" s="33" t="n"/>
      <c r="D23" s="33" t="n"/>
      <c r="E23" s="33" t="n"/>
      <c r="F23" s="33" t="n"/>
    </row>
    <row r="24" ht="25" customHeight="1">
      <c r="A24" s="34" t="inlineStr">
        <is>
          <t>• Review Overdue and Follow-Up Needed records first.</t>
        </is>
      </c>
    </row>
    <row r="25" ht="25" customHeight="1">
      <c r="A25" s="34" t="inlineStr">
        <is>
          <t>• Confirm attendance for all past make-up dates.</t>
        </is>
      </c>
    </row>
    <row r="26" ht="25" customHeight="1">
      <c r="A26" s="34" t="inlineStr">
        <is>
          <t>• Check orange make-up dates because they occur after the Required By date.</t>
        </is>
      </c>
    </row>
    <row r="27" ht="25" customHeight="1">
      <c r="A27" s="34" t="inlineStr">
        <is>
          <t>• Resolve duplicate Record IDs and missing required fields shown on the Dashboard.</t>
        </is>
      </c>
    </row>
    <row r="28" ht="25" customHeight="1">
      <c r="A28" s="34" t="inlineStr">
        <is>
          <t>• Use filters on Session Tracker to review a course, cohort, facilitator, or status.</t>
        </is>
      </c>
    </row>
    <row r="29" ht="25" customHeight="1">
      <c r="A29" s="34" t="inlineStr">
        <is>
          <t>• Keep notes brief and operational. Do not enter sensitive personal details.</t>
        </is>
      </c>
    </row>
    <row r="31" ht="24" customHeight="1">
      <c r="A31" s="32" t="inlineStr">
        <is>
          <t>4. Workbook Behavior</t>
        </is>
      </c>
      <c r="B31" s="33" t="n"/>
      <c r="C31" s="33" t="n"/>
      <c r="D31" s="33" t="n"/>
      <c r="E31" s="33" t="n"/>
      <c r="F31" s="33" t="n"/>
    </row>
    <row r="32" ht="25" customHeight="1">
      <c r="A32" s="34" t="inlineStr">
        <is>
          <t>• Required By, Status, and Days Remaining are calculated automatically.</t>
        </is>
      </c>
    </row>
    <row r="33" ht="25" customHeight="1">
      <c r="A33" s="34" t="inlineStr">
        <is>
          <t>• Status and deadline metrics use the computer’s current date.</t>
        </is>
      </c>
    </row>
    <row r="34" ht="25" customHeight="1">
      <c r="A34" s="34" t="inlineStr">
        <is>
          <t>• Blank prepared rows are ignored by dashboard calculations.</t>
        </is>
      </c>
    </row>
    <row r="35" ht="25" customHeight="1">
      <c r="A35" s="34" t="inlineStr">
        <is>
          <t>• The example records are fictional and may be deleted before operational use.</t>
        </is>
      </c>
    </row>
    <row r="36" ht="25" customHeight="1">
      <c r="A36" s="34" t="inlineStr">
        <is>
          <t>• The workbook contains no macros or external data connections.</t>
        </is>
      </c>
    </row>
    <row r="38">
      <c r="A38" s="31" t="inlineStr">
        <is>
          <t>Workbook Use Note</t>
        </is>
      </c>
    </row>
    <row r="39" ht="35" customHeight="1">
      <c r="A39" s="29" t="inlineStr">
        <is>
          <t>This workbook is an operational planning tool. Review local policies and procedures before adapting it for program use.</t>
        </is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2026-09-07T18:17:27Z</dcterms:created>
  <dcterms:modified xmlns:dcterms="http://purl.org/dc/terms/" xmlns:xsi="http://www.w3.org/2001/XMLSchema-instance" xsi:type="dcterms:W3CDTF">2026-09-07T18:17:29+00:00Z</dcterms:modified>
</cp:coreProperties>
</file>