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Enrollment Tracker" sheetId="2" state="visible" r:id="rId2"/>
    <sheet xmlns:r="http://schemas.openxmlformats.org/officeDocument/2006/relationships" name="Lists &amp; Settings" sheetId="3" state="visible" r:id="rId3"/>
    <sheet xmlns:r="http://schemas.openxmlformats.org/officeDocument/2006/relationships" name="Instructions" sheetId="4" state="visible" r:id="rId4"/>
  </sheets>
  <definedNames>
    <definedName name="_xlnm.Print_Area" localSheetId="0">'Dashboard'!$A$1:$N$44</definedName>
    <definedName name="_xlnm._FilterDatabase" localSheetId="1" hidden="1">'Enrollment Tracker'!$A$1:$W$121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mm/dd/yyyy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i val="1"/>
      <color rgb="005B6570"/>
      <sz val="10"/>
    </font>
    <font>
      <name val="Calibri"/>
      <color rgb="00000000"/>
      <sz val="10"/>
    </font>
    <font>
      <name val="Calibri"/>
      <b val="1"/>
      <color rgb="00FFFFFF"/>
      <sz val="16"/>
    </font>
    <font>
      <name val="Calibri"/>
      <b val="1"/>
      <color rgb="00000000"/>
      <sz val="10"/>
    </font>
    <font>
      <name val="Calibri"/>
      <b val="1"/>
      <color rgb="00FFFFFF"/>
      <sz val="11"/>
    </font>
    <font>
      <name val="Calibri"/>
      <b val="1"/>
      <color rgb="00183B4E"/>
      <sz val="22"/>
    </font>
  </fonts>
  <fills count="8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FFF1C9"/>
      </patternFill>
    </fill>
    <fill>
      <patternFill patternType="solid">
        <fgColor rgb="00E7ECEE"/>
      </patternFill>
    </fill>
    <fill>
      <patternFill patternType="solid">
        <fgColor rgb="002F6F73"/>
      </patternFill>
    </fill>
    <fill>
      <patternFill patternType="solid">
        <fgColor rgb="00FFFFFF"/>
      </patternFill>
    </fill>
    <fill>
      <patternFill patternType="solid">
        <fgColor rgb="00F3F7F6"/>
      </patternFill>
    </fill>
  </fills>
  <borders count="2">
    <border>
      <left/>
      <right/>
      <top/>
      <bottom/>
      <diagonal/>
    </border>
    <border>
      <left style="thin">
        <color rgb="00C9D7D9"/>
      </left>
      <right style="thin">
        <color rgb="00C9D7D9"/>
      </right>
      <top style="thin">
        <color rgb="00C9D7D9"/>
      </top>
      <bottom style="thin">
        <color rgb="00C9D7D9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4" fillId="2" borderId="0" applyAlignment="1" pivotButton="0" quotePrefix="0" xfId="0">
      <alignment horizontal="left" vertical="center"/>
    </xf>
    <xf numFmtId="0" fontId="5" fillId="0" borderId="0" pivotButton="0" quotePrefix="0" xfId="0"/>
    <xf numFmtId="164" fontId="0" fillId="3" borderId="1" pivotButton="0" quotePrefix="0" xfId="0"/>
    <xf numFmtId="0" fontId="2" fillId="0" borderId="0" applyAlignment="1" pivotButton="0" quotePrefix="0" xfId="0">
      <alignment vertical="center" wrapText="1"/>
    </xf>
    <xf numFmtId="0" fontId="6" fillId="5" borderId="1" applyAlignment="1" pivotButton="0" quotePrefix="0" xfId="0">
      <alignment horizontal="center" vertical="center" wrapText="1"/>
    </xf>
    <xf numFmtId="1" fontId="7" fillId="6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1" fontId="0" fillId="0" borderId="1" applyAlignment="1" pivotButton="0" quotePrefix="0" xfId="0">
      <alignment vertical="center" wrapText="1"/>
    </xf>
    <xf numFmtId="0" fontId="5" fillId="4" borderId="1" applyAlignment="1" pivotButton="0" quotePrefix="0" xfId="0">
      <alignment vertical="center" wrapText="1"/>
    </xf>
    <xf numFmtId="1" fontId="5" fillId="4" borderId="1" applyAlignment="1" pivotButton="0" quotePrefix="0" xfId="0">
      <alignment vertical="center" wrapText="1"/>
    </xf>
    <xf numFmtId="0" fontId="3" fillId="3" borderId="1" applyAlignment="1" pivotButton="0" quotePrefix="0" xfId="0">
      <alignment vertical="top"/>
    </xf>
    <xf numFmtId="164" fontId="3" fillId="3" borderId="1" applyAlignment="1" pivotButton="0" quotePrefix="0" xfId="0">
      <alignment vertical="top"/>
    </xf>
    <xf numFmtId="0" fontId="3" fillId="3" borderId="1" applyAlignment="1" pivotButton="0" quotePrefix="0" xfId="0">
      <alignment vertical="top" wrapText="1"/>
    </xf>
    <xf numFmtId="1" fontId="3" fillId="4" borderId="1" applyAlignment="1" pivotButton="0" quotePrefix="0" xfId="0">
      <alignment vertical="top"/>
    </xf>
    <xf numFmtId="0" fontId="3" fillId="4" borderId="1" applyAlignment="1" pivotButton="0" quotePrefix="0" xfId="0">
      <alignment vertical="top" wrapText="1"/>
    </xf>
    <xf numFmtId="1" fontId="0" fillId="3" borderId="1" pivotButton="0" quotePrefix="0" xfId="0"/>
    <xf numFmtId="0" fontId="2" fillId="0" borderId="0" applyAlignment="1" pivotButton="0" quotePrefix="0" xfId="0">
      <alignment vertical="top" wrapText="1"/>
    </xf>
    <xf numFmtId="0" fontId="6" fillId="5" borderId="1" pivotButton="0" quotePrefix="0" xfId="0"/>
    <xf numFmtId="0" fontId="0" fillId="0" borderId="1" applyAlignment="1" pivotButton="0" quotePrefix="0" xfId="0">
      <alignment vertical="top" wrapText="1"/>
    </xf>
    <xf numFmtId="0" fontId="1" fillId="2" borderId="1" applyAlignment="1" pivotButton="0" quotePrefix="0" xfId="0">
      <alignment horizontal="left" vertical="center"/>
    </xf>
    <xf numFmtId="0" fontId="0" fillId="7" borderId="1" applyAlignment="1" pivotButton="0" quotePrefix="0" xfId="0">
      <alignment vertical="top" wrapText="1"/>
    </xf>
    <xf numFmtId="164" fontId="0" fillId="3" borderId="1" pivotButton="0" quotePrefix="0" xfId="0"/>
    <xf numFmtId="164" fontId="3" fillId="3" borderId="1" applyAlignment="1" pivotButton="0" quotePrefix="0" xfId="0">
      <alignment vertical="top"/>
    </xf>
  </cellXfs>
  <cellStyles count="1">
    <cellStyle name="Normal" xfId="0" builtinId="0" hidden="0"/>
  </cellStyles>
  <dxfs count="8">
    <dxf>
      <font>
        <name val="Calibri"/>
        <b val="1"/>
        <color rgb="009C0006"/>
        <sz val="10"/>
      </font>
      <fill>
        <patternFill patternType="solid">
          <fgColor rgb="00F4CCCC"/>
        </patternFill>
      </fill>
    </dxf>
    <dxf>
      <font>
        <name val="Calibri"/>
        <b val="1"/>
        <color rgb="001E5E43"/>
        <sz val="10"/>
      </font>
      <fill>
        <patternFill patternType="solid">
          <fgColor rgb="00D9EAD3"/>
        </patternFill>
      </fill>
    </dxf>
    <dxf>
      <font>
        <name val="Calibri"/>
        <b val="1"/>
        <color rgb="00000000"/>
        <sz val="10"/>
      </font>
      <fill>
        <patternFill patternType="solid">
          <fgColor rgb="00B7D7D5"/>
        </patternFill>
      </fill>
    </dxf>
    <dxf>
      <font>
        <name val="Calibri"/>
        <b val="1"/>
        <color rgb="00000000"/>
        <sz val="10"/>
      </font>
      <fill>
        <patternFill patternType="solid">
          <fgColor rgb="00DDEBF7"/>
        </patternFill>
      </fill>
    </dxf>
    <dxf>
      <font>
        <name val="Calibri"/>
        <b val="1"/>
        <color rgb="00000000"/>
        <sz val="10"/>
      </font>
      <fill>
        <patternFill patternType="solid">
          <fgColor rgb="00F6D77A"/>
        </patternFill>
      </fill>
    </dxf>
    <dxf>
      <font>
        <name val="Calibri"/>
        <b val="1"/>
        <color rgb="00000000"/>
        <sz val="10"/>
      </font>
      <fill>
        <patternFill patternType="solid">
          <fgColor rgb="00E8EEF2"/>
        </patternFill>
      </fill>
    </dxf>
    <dxf>
      <font>
        <name val="Calibri"/>
        <b val="1"/>
        <color rgb="00000000"/>
        <sz val="10"/>
      </font>
      <fill>
        <patternFill patternType="solid">
          <fgColor rgb="00D9E1E3"/>
        </patternFill>
      </fill>
    </dxf>
    <dxf>
      <font>
        <name val="Calibri"/>
        <b val="1"/>
        <color rgb="00000000"/>
        <sz val="10"/>
      </font>
      <fill>
        <patternFill patternType="solid">
          <fgColor rgb="00F4B18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Enrollment Pipeline by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'Dashboard'!B18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'Dashboard'!$A$19:$A$25</f>
            </numRef>
          </cat>
          <val>
            <numRef>
              <f>'Dashboard'!$B$19:$B$25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Students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None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Open Pipeline by Program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'Dashboard'!E18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'Dashboard'!$D$19:$D$23</f>
            </numRef>
          </cat>
          <val>
            <numRef>
              <f>'Dashboard'!$E$19:$E$23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None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Students</a:t>
                </a:r>
              </a:p>
            </rich>
          </tx>
        </title>
        <majorTickMark val="none"/>
        <minorTickMark val="none"/>
        <crossAx val="10"/>
        <majorUnit val="1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6</col>
      <colOff>0</colOff>
      <row>17</row>
      <rowOff>0</rowOff>
    </from>
    <ext cx="46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28</row>
      <rowOff>0</rowOff>
    </from>
    <ext cx="5184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Enrollment" displayName="tblEnrollment" ref="A1:W121" headerRowCount="1">
  <autoFilter ref="A1:W121"/>
  <tableColumns count="23">
    <tableColumn id="1" name="Student ID"/>
    <tableColumn id="2" name="Preferred Name"/>
    <tableColumn id="3" name="Last Name"/>
    <tableColumn id="4" name="Application Date"/>
    <tableColumn id="5" name="Program"/>
    <tableColumn id="6" name="Delivery Method"/>
    <tableColumn id="7" name="Campus"/>
    <tableColumn id="8" name="Start Term"/>
    <tableColumn id="9" name="Intended Start Date"/>
    <tableColumn id="10" name="Enrollment Owner"/>
    <tableColumn id="11" name="Enrollment Status"/>
    <tableColumn id="12" name="Documents Complete"/>
    <tableColumn id="13" name="Admission Date"/>
    <tableColumn id="14" name="Confirmation Date"/>
    <tableColumn id="15" name="Orientation Status"/>
    <tableColumn id="16" name="Registration Date"/>
    <tableColumn id="17" name="Last Contact Date"/>
    <tableColumn id="18" name="Next Action"/>
    <tableColumn id="19" name="Next Action Date"/>
    <tableColumn id="20" name="Notes"/>
    <tableColumn id="21" name="Days to Start"/>
    <tableColumn id="22" name="Follow-Up Alert"/>
    <tableColumn id="23" name="Record Check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01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3" customWidth="1" min="2" max="2"/>
    <col width="22" customWidth="1" min="3" max="3"/>
    <col width="28" customWidth="1" min="4" max="4"/>
    <col width="23" customWidth="1" min="5" max="5"/>
    <col width="14" customWidth="1" min="6" max="6"/>
    <col width="20" customWidth="1" min="7" max="7"/>
    <col width="18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 ht="28" customHeight="1">
      <c r="A1" s="1" t="inlineStr">
        <is>
          <t>New Student Enrollment Dashboard</t>
        </is>
      </c>
    </row>
    <row r="2"/>
    <row r="3">
      <c r="A3" s="2" t="inlineStr">
        <is>
          <t>As of Date</t>
        </is>
      </c>
      <c r="B3" s="24" t="n">
        <v>46271</v>
      </c>
      <c r="D3" s="4" t="inlineStr">
        <is>
          <t>Dashboard results update from the Enrollment Tracker when Excel recalculates.</t>
        </is>
      </c>
    </row>
    <row r="4"/>
    <row r="5" ht="30" customHeight="1">
      <c r="A5" s="5" t="inlineStr">
        <is>
          <t>Active Enrollment Pipeline</t>
        </is>
      </c>
      <c r="B5" s="5" t="n"/>
      <c r="C5" s="5" t="inlineStr">
        <is>
          <t>Admitted Awaiting Confirmation</t>
        </is>
      </c>
      <c r="D5" s="5" t="n"/>
      <c r="E5" s="5" t="inlineStr">
        <is>
          <t>Confirmed Awaiting Registration</t>
        </is>
      </c>
      <c r="F5" s="5" t="n"/>
      <c r="G5" s="5" t="inlineStr">
        <is>
          <t>Registered Students</t>
        </is>
      </c>
      <c r="H5" s="5" t="n"/>
    </row>
    <row r="6" ht="24" customHeight="1">
      <c r="A6" s="6">
        <f>COUNTIF('Enrollment Tracker'!$K$2:$K$121,"Application Received")+COUNTIF('Enrollment Tracker'!$K$2:$K$121,"Review")+COUNTIF('Enrollment Tracker'!$K$2:$K$121,"Admitted")+COUNTIF('Enrollment Tracker'!$K$2:$K$121,"Confirmed")</f>
        <v/>
      </c>
      <c r="B6" s="7" t="n"/>
      <c r="C6" s="6">
        <f>COUNTIF('Enrollment Tracker'!$K$2:$K$121,"Admitted")</f>
        <v/>
      </c>
      <c r="D6" s="7" t="n"/>
      <c r="E6" s="6">
        <f>COUNTIFS('Enrollment Tracker'!$K$2:$K$121,"Confirmed",'Enrollment Tracker'!$P$2:$P$121,"")</f>
        <v/>
      </c>
      <c r="F6" s="7" t="n"/>
      <c r="G6" s="6">
        <f>COUNTIF('Enrollment Tracker'!$K$2:$K$121,"Registered")</f>
        <v/>
      </c>
      <c r="H6" s="7" t="n"/>
    </row>
    <row r="7" ht="24" customHeight="1">
      <c r="A7" s="7" t="n"/>
      <c r="B7" s="7" t="n"/>
      <c r="C7" s="7" t="n"/>
      <c r="D7" s="7" t="n"/>
      <c r="E7" s="7" t="n"/>
      <c r="F7" s="7" t="n"/>
      <c r="G7" s="7" t="n"/>
      <c r="H7" s="7" t="n"/>
    </row>
    <row r="8"/>
    <row r="9" ht="30" customHeight="1">
      <c r="A9" s="5" t="inlineStr">
        <is>
          <t>Overdue Follow-Ups</t>
        </is>
      </c>
      <c r="B9" s="5" t="n"/>
      <c r="C9" s="5" t="inlineStr">
        <is>
          <t>Missing Follow-Up Dates</t>
        </is>
      </c>
      <c r="D9" s="5" t="n"/>
      <c r="E9" s="5" t="inlineStr">
        <is>
          <t>Starts in Next 30 Days</t>
        </is>
      </c>
      <c r="F9" s="5" t="n"/>
      <c r="G9" s="5" t="inlineStr">
        <is>
          <t>Open Records Missing Documents</t>
        </is>
      </c>
      <c r="H9" s="5" t="n"/>
    </row>
    <row r="10" ht="24" customHeight="1">
      <c r="A10" s="6">
        <f>COUNTIF('Enrollment Tracker'!$V$2:$V$121,"Overdue")</f>
        <v/>
      </c>
      <c r="B10" s="7" t="n"/>
      <c r="C10" s="6">
        <f>COUNTIF('Enrollment Tracker'!$V$2:$V$121,"Missing Date")</f>
        <v/>
      </c>
      <c r="D10" s="7" t="n"/>
      <c r="E10" s="6">
        <f>COUNTIFS('Enrollment Tracker'!$A$2:$A$121,"&lt;&gt;",'Enrollment Tracker'!$I$2:$I$121,"&gt;="&amp;$B$3,'Enrollment Tracker'!$I$2:$I$121,"&lt;="&amp;$B$3+'Lists &amp; Settings'!$B$3,'Enrollment Tracker'!$K$2:$K$121,"&lt;&gt;Withdrawn",'Enrollment Tracker'!$K$2:$K$121,"&lt;&gt;Denied")</f>
        <v/>
      </c>
      <c r="F10" s="7" t="n"/>
      <c r="G10" s="6">
        <f>COUNTIFS('Enrollment Tracker'!$K$2:$K$121,"Application Received",'Enrollment Tracker'!$L$2:$L$121,"&lt;&gt;Yes")+COUNTIFS('Enrollment Tracker'!$K$2:$K$121,"Review",'Enrollment Tracker'!$L$2:$L$121,"&lt;&gt;Yes")+COUNTIFS('Enrollment Tracker'!$K$2:$K$121,"Admitted",'Enrollment Tracker'!$L$2:$L$121,"&lt;&gt;Yes")+COUNTIFS('Enrollment Tracker'!$K$2:$K$121,"Confirmed",'Enrollment Tracker'!$L$2:$L$121,"&lt;&gt;Yes")</f>
        <v/>
      </c>
      <c r="H10" s="7" t="n"/>
    </row>
    <row r="11" ht="24" customHeight="1">
      <c r="A11" s="7" t="n"/>
      <c r="B11" s="7" t="n"/>
      <c r="C11" s="7" t="n"/>
      <c r="D11" s="7" t="n"/>
      <c r="E11" s="7" t="n"/>
      <c r="F11" s="7" t="n"/>
      <c r="G11" s="7" t="n"/>
      <c r="H11" s="7" t="n"/>
    </row>
    <row r="12"/>
    <row r="13" ht="30" customHeight="1">
      <c r="A13" s="5" t="inlineStr">
        <is>
          <t>Records Needing Review</t>
        </is>
      </c>
      <c r="B13" s="5" t="n"/>
    </row>
    <row r="14" ht="24" customHeight="1">
      <c r="A14" s="6">
        <f>COUNTIF('Enrollment Tracker'!$W$2:$W$121,"Review:*")</f>
        <v/>
      </c>
      <c r="B14" s="7" t="n"/>
    </row>
    <row r="15" ht="24" customHeight="1">
      <c r="A15" s="7">
        <f>""</f>
        <v/>
      </c>
      <c r="B15" s="7" t="n"/>
    </row>
    <row r="16">
      <c r="A16">
        <f>""</f>
        <v/>
      </c>
    </row>
    <row r="17">
      <c r="A17">
        <f>""</f>
        <v/>
      </c>
    </row>
    <row r="18">
      <c r="A18" s="8" t="inlineStr">
        <is>
          <t>Enrollment Status</t>
        </is>
      </c>
      <c r="B18" s="8" t="inlineStr">
        <is>
          <t>Student Count</t>
        </is>
      </c>
      <c r="D18" s="8" t="inlineStr">
        <is>
          <t>Program</t>
        </is>
      </c>
      <c r="E18" s="8" t="inlineStr">
        <is>
          <t>Open Pipeline Count</t>
        </is>
      </c>
    </row>
    <row r="19">
      <c r="A19" s="9" t="inlineStr">
        <is>
          <t>Application Received</t>
        </is>
      </c>
      <c r="B19" s="10">
        <f>COUNTIF('Enrollment Tracker'!$K$2:$K$121,A19)</f>
        <v/>
      </c>
      <c r="D19" s="9" t="inlineStr">
        <is>
          <t>Cybersecurity Foundations</t>
        </is>
      </c>
      <c r="E19" s="10">
        <f>COUNTIFS('Enrollment Tracker'!$E$2:$E$121,D19,'Enrollment Tracker'!$K$2:$K$121,"Application Received")+COUNTIFS('Enrollment Tracker'!$E$2:$E$121,D19,'Enrollment Tracker'!$K$2:$K$121,"Review")+COUNTIFS('Enrollment Tracker'!$E$2:$E$121,D19,'Enrollment Tracker'!$K$2:$K$121,"Admitted")+COUNTIFS('Enrollment Tracker'!$E$2:$E$121,D19,'Enrollment Tracker'!$K$2:$K$121,"Confirmed")</f>
        <v/>
      </c>
    </row>
    <row r="20">
      <c r="A20" s="9" t="inlineStr">
        <is>
          <t>Review</t>
        </is>
      </c>
      <c r="B20" s="10">
        <f>COUNTIF('Enrollment Tracker'!$K$2:$K$121,A20)</f>
        <v/>
      </c>
      <c r="D20" s="9" t="inlineStr">
        <is>
          <t>Data Analytics Certificate</t>
        </is>
      </c>
      <c r="E20" s="10">
        <f>COUNTIFS('Enrollment Tracker'!$E$2:$E$121,D20,'Enrollment Tracker'!$K$2:$K$121,"Application Received")+COUNTIFS('Enrollment Tracker'!$E$2:$E$121,D20,'Enrollment Tracker'!$K$2:$K$121,"Review")+COUNTIFS('Enrollment Tracker'!$E$2:$E$121,D20,'Enrollment Tracker'!$K$2:$K$121,"Admitted")+COUNTIFS('Enrollment Tracker'!$E$2:$E$121,D20,'Enrollment Tracker'!$K$2:$K$121,"Confirmed")</f>
        <v/>
      </c>
    </row>
    <row r="21">
      <c r="A21" s="9" t="inlineStr">
        <is>
          <t>Admitted</t>
        </is>
      </c>
      <c r="B21" s="10">
        <f>COUNTIF('Enrollment Tracker'!$K$2:$K$121,A21)</f>
        <v/>
      </c>
      <c r="D21" s="9" t="inlineStr">
        <is>
          <t>Medical Office Essentials</t>
        </is>
      </c>
      <c r="E21" s="10">
        <f>COUNTIFS('Enrollment Tracker'!$E$2:$E$121,D21,'Enrollment Tracker'!$K$2:$K$121,"Application Received")+COUNTIFS('Enrollment Tracker'!$E$2:$E$121,D21,'Enrollment Tracker'!$K$2:$K$121,"Review")+COUNTIFS('Enrollment Tracker'!$E$2:$E$121,D21,'Enrollment Tracker'!$K$2:$K$121,"Admitted")+COUNTIFS('Enrollment Tracker'!$E$2:$E$121,D21,'Enrollment Tracker'!$K$2:$K$121,"Confirmed")</f>
        <v/>
      </c>
    </row>
    <row r="22">
      <c r="A22" s="9" t="inlineStr">
        <is>
          <t>Confirmed</t>
        </is>
      </c>
      <c r="B22" s="10">
        <f>COUNTIF('Enrollment Tracker'!$K$2:$K$121,A22)</f>
        <v/>
      </c>
      <c r="D22" s="9" t="inlineStr">
        <is>
          <t>Project Management Certificate</t>
        </is>
      </c>
      <c r="E22" s="10">
        <f>COUNTIFS('Enrollment Tracker'!$E$2:$E$121,D22,'Enrollment Tracker'!$K$2:$K$121,"Application Received")+COUNTIFS('Enrollment Tracker'!$E$2:$E$121,D22,'Enrollment Tracker'!$K$2:$K$121,"Review")+COUNTIFS('Enrollment Tracker'!$E$2:$E$121,D22,'Enrollment Tracker'!$K$2:$K$121,"Admitted")+COUNTIFS('Enrollment Tracker'!$E$2:$E$121,D22,'Enrollment Tracker'!$K$2:$K$121,"Confirmed")</f>
        <v/>
      </c>
    </row>
    <row r="23">
      <c r="A23" s="9" t="inlineStr">
        <is>
          <t>Registered</t>
        </is>
      </c>
      <c r="B23" s="10">
        <f>COUNTIF('Enrollment Tracker'!$K$2:$K$121,A23)</f>
        <v/>
      </c>
      <c r="D23" s="9" t="inlineStr">
        <is>
          <t>User Experience Certificate</t>
        </is>
      </c>
      <c r="E23" s="10">
        <f>COUNTIFS('Enrollment Tracker'!$E$2:$E$121,D23,'Enrollment Tracker'!$K$2:$K$121,"Application Received")+COUNTIFS('Enrollment Tracker'!$E$2:$E$121,D23,'Enrollment Tracker'!$K$2:$K$121,"Review")+COUNTIFS('Enrollment Tracker'!$E$2:$E$121,D23,'Enrollment Tracker'!$K$2:$K$121,"Admitted")+COUNTIFS('Enrollment Tracker'!$E$2:$E$121,D23,'Enrollment Tracker'!$K$2:$K$121,"Confirmed")</f>
        <v/>
      </c>
    </row>
    <row r="24">
      <c r="A24" s="9" t="inlineStr">
        <is>
          <t>Withdrawn</t>
        </is>
      </c>
      <c r="B24" s="10">
        <f>COUNTIF('Enrollment Tracker'!$K$2:$K$121,A24)</f>
        <v/>
      </c>
      <c r="D24" s="11" t="inlineStr">
        <is>
          <t>Total Open Pipeline</t>
        </is>
      </c>
      <c r="E24" s="12">
        <f>SUM(E19:E23)</f>
        <v/>
      </c>
    </row>
    <row r="25">
      <c r="A25" s="9" t="inlineStr">
        <is>
          <t>Denied</t>
        </is>
      </c>
      <c r="B25" s="10">
        <f>COUNTIF('Enrollment Tracker'!$K$2:$K$121,A25)</f>
        <v/>
      </c>
      <c r="E25">
        <f>""</f>
        <v/>
      </c>
    </row>
    <row r="26">
      <c r="A26" s="11" t="inlineStr">
        <is>
          <t>Total Records</t>
        </is>
      </c>
      <c r="B26" s="12">
        <f>COUNTIF('Enrollment Tracker'!$A$2:$A$121,"&lt;&gt;")</f>
        <v/>
      </c>
      <c r="E26">
        <f>""</f>
        <v/>
      </c>
    </row>
    <row r="27">
      <c r="A27">
        <f>""</f>
        <v/>
      </c>
      <c r="B27">
        <f>""</f>
        <v/>
      </c>
      <c r="E27">
        <f>""</f>
        <v/>
      </c>
    </row>
    <row r="28">
      <c r="A28">
        <f>""</f>
        <v/>
      </c>
      <c r="B28">
        <f>""</f>
        <v/>
      </c>
      <c r="E28">
        <f>""</f>
        <v/>
      </c>
    </row>
    <row r="29">
      <c r="A29">
        <f>""</f>
        <v/>
      </c>
      <c r="B29">
        <f>""</f>
        <v/>
      </c>
      <c r="E29">
        <f>""</f>
        <v/>
      </c>
    </row>
    <row r="30">
      <c r="A30">
        <f>""</f>
        <v/>
      </c>
      <c r="B30">
        <f>""</f>
        <v/>
      </c>
      <c r="E30">
        <f>""</f>
        <v/>
      </c>
    </row>
    <row r="31">
      <c r="A31">
        <f>""</f>
        <v/>
      </c>
      <c r="B31">
        <f>""</f>
        <v/>
      </c>
      <c r="E31">
        <f>""</f>
        <v/>
      </c>
    </row>
    <row r="32">
      <c r="A32">
        <f>""</f>
        <v/>
      </c>
      <c r="B32">
        <f>""</f>
        <v/>
      </c>
      <c r="E32">
        <f>""</f>
        <v/>
      </c>
    </row>
    <row r="33">
      <c r="A33">
        <f>""</f>
        <v/>
      </c>
      <c r="B33">
        <f>""</f>
        <v/>
      </c>
      <c r="E33">
        <f>""</f>
        <v/>
      </c>
    </row>
    <row r="34">
      <c r="A34">
        <f>""</f>
        <v/>
      </c>
      <c r="B34">
        <f>""</f>
        <v/>
      </c>
      <c r="E34">
        <f>""</f>
        <v/>
      </c>
    </row>
    <row r="35">
      <c r="A35">
        <f>""</f>
        <v/>
      </c>
      <c r="B35">
        <f>""</f>
        <v/>
      </c>
      <c r="E35">
        <f>""</f>
        <v/>
      </c>
    </row>
    <row r="36">
      <c r="A36">
        <f>""</f>
        <v/>
      </c>
      <c r="B36">
        <f>""</f>
        <v/>
      </c>
      <c r="E36">
        <f>""</f>
        <v/>
      </c>
    </row>
    <row r="37">
      <c r="A37">
        <f>""</f>
        <v/>
      </c>
      <c r="B37">
        <f>""</f>
        <v/>
      </c>
      <c r="E37">
        <f>""</f>
        <v/>
      </c>
    </row>
    <row r="38">
      <c r="A38">
        <f>""</f>
        <v/>
      </c>
      <c r="B38">
        <f>""</f>
        <v/>
      </c>
      <c r="E38">
        <f>""</f>
        <v/>
      </c>
    </row>
    <row r="39">
      <c r="A39">
        <f>""</f>
        <v/>
      </c>
      <c r="B39">
        <f>""</f>
        <v/>
      </c>
      <c r="E39">
        <f>""</f>
        <v/>
      </c>
    </row>
    <row r="40">
      <c r="A40">
        <f>""</f>
        <v/>
      </c>
      <c r="B40">
        <f>""</f>
        <v/>
      </c>
      <c r="E40">
        <f>""</f>
        <v/>
      </c>
    </row>
    <row r="41">
      <c r="A41">
        <f>""</f>
        <v/>
      </c>
      <c r="B41">
        <f>""</f>
        <v/>
      </c>
      <c r="E41">
        <f>""</f>
        <v/>
      </c>
    </row>
    <row r="42">
      <c r="A42">
        <f>""</f>
        <v/>
      </c>
      <c r="B42">
        <f>""</f>
        <v/>
      </c>
      <c r="E42">
        <f>""</f>
        <v/>
      </c>
    </row>
    <row r="43">
      <c r="A43">
        <f>""</f>
        <v/>
      </c>
      <c r="B43">
        <f>""</f>
        <v/>
      </c>
      <c r="E43">
        <f>""</f>
        <v/>
      </c>
    </row>
    <row r="44">
      <c r="A44">
        <f>""</f>
        <v/>
      </c>
      <c r="B44">
        <f>""</f>
        <v/>
      </c>
      <c r="E44">
        <f>""</f>
        <v/>
      </c>
    </row>
    <row r="45">
      <c r="A45">
        <f>""</f>
        <v/>
      </c>
      <c r="B45">
        <f>""</f>
        <v/>
      </c>
      <c r="E45">
        <f>""</f>
        <v/>
      </c>
    </row>
    <row r="46">
      <c r="A46">
        <f>""</f>
        <v/>
      </c>
      <c r="B46">
        <f>""</f>
        <v/>
      </c>
      <c r="E46">
        <f>""</f>
        <v/>
      </c>
    </row>
    <row r="47">
      <c r="A47">
        <f>""</f>
        <v/>
      </c>
      <c r="B47">
        <f>""</f>
        <v/>
      </c>
      <c r="E47">
        <f>""</f>
        <v/>
      </c>
    </row>
    <row r="48">
      <c r="A48">
        <f>""</f>
        <v/>
      </c>
      <c r="B48">
        <f>""</f>
        <v/>
      </c>
      <c r="E48">
        <f>""</f>
        <v/>
      </c>
    </row>
    <row r="49">
      <c r="A49">
        <f>""</f>
        <v/>
      </c>
      <c r="B49">
        <f>""</f>
        <v/>
      </c>
      <c r="E49">
        <f>""</f>
        <v/>
      </c>
    </row>
    <row r="50">
      <c r="A50">
        <f>""</f>
        <v/>
      </c>
      <c r="B50">
        <f>""</f>
        <v/>
      </c>
      <c r="E50">
        <f>""</f>
        <v/>
      </c>
    </row>
    <row r="51">
      <c r="A51">
        <f>""</f>
        <v/>
      </c>
      <c r="B51">
        <f>""</f>
        <v/>
      </c>
      <c r="E51">
        <f>""</f>
        <v/>
      </c>
    </row>
    <row r="52">
      <c r="A52">
        <f>""</f>
        <v/>
      </c>
      <c r="B52">
        <f>""</f>
        <v/>
      </c>
      <c r="E52">
        <f>""</f>
        <v/>
      </c>
    </row>
    <row r="53">
      <c r="A53">
        <f>""</f>
        <v/>
      </c>
      <c r="B53">
        <f>""</f>
        <v/>
      </c>
      <c r="E53">
        <f>""</f>
        <v/>
      </c>
    </row>
    <row r="54">
      <c r="A54">
        <f>""</f>
        <v/>
      </c>
      <c r="B54">
        <f>""</f>
        <v/>
      </c>
      <c r="E54">
        <f>""</f>
        <v/>
      </c>
    </row>
    <row r="55">
      <c r="A55">
        <f>""</f>
        <v/>
      </c>
      <c r="B55">
        <f>""</f>
        <v/>
      </c>
      <c r="E55">
        <f>""</f>
        <v/>
      </c>
    </row>
    <row r="56">
      <c r="A56">
        <f>""</f>
        <v/>
      </c>
      <c r="B56">
        <f>""</f>
        <v/>
      </c>
      <c r="E56">
        <f>""</f>
        <v/>
      </c>
    </row>
    <row r="57">
      <c r="A57">
        <f>""</f>
        <v/>
      </c>
      <c r="B57">
        <f>""</f>
        <v/>
      </c>
      <c r="E57">
        <f>""</f>
        <v/>
      </c>
    </row>
    <row r="58">
      <c r="A58">
        <f>""</f>
        <v/>
      </c>
      <c r="B58">
        <f>""</f>
        <v/>
      </c>
      <c r="E58">
        <f>""</f>
        <v/>
      </c>
    </row>
    <row r="59">
      <c r="A59">
        <f>""</f>
        <v/>
      </c>
      <c r="B59">
        <f>""</f>
        <v/>
      </c>
      <c r="E59">
        <f>""</f>
        <v/>
      </c>
    </row>
    <row r="60">
      <c r="A60">
        <f>""</f>
        <v/>
      </c>
      <c r="B60">
        <f>""</f>
        <v/>
      </c>
      <c r="E60">
        <f>""</f>
        <v/>
      </c>
    </row>
    <row r="61">
      <c r="A61">
        <f>""</f>
        <v/>
      </c>
      <c r="B61">
        <f>""</f>
        <v/>
      </c>
      <c r="E61">
        <f>""</f>
        <v/>
      </c>
    </row>
    <row r="62">
      <c r="A62">
        <f>""</f>
        <v/>
      </c>
      <c r="B62">
        <f>""</f>
        <v/>
      </c>
      <c r="E62">
        <f>""</f>
        <v/>
      </c>
    </row>
    <row r="63">
      <c r="A63">
        <f>""</f>
        <v/>
      </c>
      <c r="B63">
        <f>""</f>
        <v/>
      </c>
      <c r="E63">
        <f>""</f>
        <v/>
      </c>
    </row>
    <row r="64">
      <c r="A64">
        <f>""</f>
        <v/>
      </c>
      <c r="B64">
        <f>""</f>
        <v/>
      </c>
      <c r="E64">
        <f>""</f>
        <v/>
      </c>
    </row>
    <row r="65">
      <c r="A65">
        <f>""</f>
        <v/>
      </c>
      <c r="B65">
        <f>""</f>
        <v/>
      </c>
      <c r="E65">
        <f>""</f>
        <v/>
      </c>
    </row>
    <row r="66">
      <c r="A66">
        <f>""</f>
        <v/>
      </c>
      <c r="B66">
        <f>""</f>
        <v/>
      </c>
      <c r="E66">
        <f>""</f>
        <v/>
      </c>
    </row>
    <row r="67">
      <c r="A67">
        <f>""</f>
        <v/>
      </c>
      <c r="B67">
        <f>""</f>
        <v/>
      </c>
      <c r="E67">
        <f>""</f>
        <v/>
      </c>
    </row>
    <row r="68">
      <c r="A68">
        <f>""</f>
        <v/>
      </c>
      <c r="B68">
        <f>""</f>
        <v/>
      </c>
      <c r="E68">
        <f>""</f>
        <v/>
      </c>
    </row>
    <row r="69">
      <c r="A69">
        <f>""</f>
        <v/>
      </c>
      <c r="B69">
        <f>""</f>
        <v/>
      </c>
      <c r="E69">
        <f>""</f>
        <v/>
      </c>
    </row>
    <row r="70">
      <c r="A70">
        <f>""</f>
        <v/>
      </c>
      <c r="B70">
        <f>""</f>
        <v/>
      </c>
      <c r="E70">
        <f>""</f>
        <v/>
      </c>
    </row>
    <row r="71">
      <c r="A71">
        <f>""</f>
        <v/>
      </c>
      <c r="B71">
        <f>""</f>
        <v/>
      </c>
      <c r="E71">
        <f>""</f>
        <v/>
      </c>
    </row>
    <row r="72">
      <c r="A72">
        <f>""</f>
        <v/>
      </c>
      <c r="B72">
        <f>""</f>
        <v/>
      </c>
      <c r="E72">
        <f>""</f>
        <v/>
      </c>
    </row>
    <row r="73">
      <c r="A73">
        <f>""</f>
        <v/>
      </c>
      <c r="B73">
        <f>""</f>
        <v/>
      </c>
      <c r="E73">
        <f>""</f>
        <v/>
      </c>
    </row>
    <row r="74">
      <c r="A74">
        <f>""</f>
        <v/>
      </c>
      <c r="B74">
        <f>""</f>
        <v/>
      </c>
      <c r="E74">
        <f>""</f>
        <v/>
      </c>
    </row>
    <row r="75">
      <c r="A75">
        <f>""</f>
        <v/>
      </c>
      <c r="B75">
        <f>""</f>
        <v/>
      </c>
      <c r="E75">
        <f>""</f>
        <v/>
      </c>
    </row>
    <row r="76">
      <c r="A76">
        <f>""</f>
        <v/>
      </c>
      <c r="B76">
        <f>""</f>
        <v/>
      </c>
      <c r="E76">
        <f>""</f>
        <v/>
      </c>
    </row>
    <row r="77">
      <c r="A77">
        <f>""</f>
        <v/>
      </c>
      <c r="B77">
        <f>""</f>
        <v/>
      </c>
      <c r="E77">
        <f>""</f>
        <v/>
      </c>
    </row>
    <row r="78">
      <c r="A78">
        <f>""</f>
        <v/>
      </c>
      <c r="B78">
        <f>""</f>
        <v/>
      </c>
      <c r="E78">
        <f>""</f>
        <v/>
      </c>
    </row>
    <row r="79">
      <c r="A79">
        <f>""</f>
        <v/>
      </c>
      <c r="B79">
        <f>""</f>
        <v/>
      </c>
      <c r="E79">
        <f>""</f>
        <v/>
      </c>
    </row>
    <row r="80">
      <c r="A80">
        <f>""</f>
        <v/>
      </c>
      <c r="B80">
        <f>""</f>
        <v/>
      </c>
      <c r="E80">
        <f>""</f>
        <v/>
      </c>
    </row>
    <row r="81">
      <c r="A81">
        <f>""</f>
        <v/>
      </c>
      <c r="B81">
        <f>""</f>
        <v/>
      </c>
      <c r="E81">
        <f>""</f>
        <v/>
      </c>
    </row>
    <row r="82">
      <c r="A82">
        <f>""</f>
        <v/>
      </c>
      <c r="B82">
        <f>""</f>
        <v/>
      </c>
      <c r="E82">
        <f>""</f>
        <v/>
      </c>
    </row>
    <row r="83">
      <c r="A83">
        <f>""</f>
        <v/>
      </c>
      <c r="B83">
        <f>""</f>
        <v/>
      </c>
      <c r="E83">
        <f>""</f>
        <v/>
      </c>
    </row>
    <row r="84">
      <c r="A84">
        <f>""</f>
        <v/>
      </c>
      <c r="B84">
        <f>""</f>
        <v/>
      </c>
      <c r="E84">
        <f>""</f>
        <v/>
      </c>
    </row>
    <row r="85">
      <c r="A85">
        <f>""</f>
        <v/>
      </c>
      <c r="B85">
        <f>""</f>
        <v/>
      </c>
      <c r="E85">
        <f>""</f>
        <v/>
      </c>
    </row>
    <row r="86">
      <c r="A86">
        <f>""</f>
        <v/>
      </c>
      <c r="B86">
        <f>""</f>
        <v/>
      </c>
      <c r="E86">
        <f>""</f>
        <v/>
      </c>
    </row>
    <row r="87">
      <c r="A87">
        <f>""</f>
        <v/>
      </c>
      <c r="B87">
        <f>""</f>
        <v/>
      </c>
      <c r="E87">
        <f>""</f>
        <v/>
      </c>
    </row>
    <row r="88">
      <c r="A88">
        <f>""</f>
        <v/>
      </c>
      <c r="B88">
        <f>""</f>
        <v/>
      </c>
      <c r="E88">
        <f>""</f>
        <v/>
      </c>
    </row>
    <row r="89">
      <c r="A89">
        <f>""</f>
        <v/>
      </c>
      <c r="B89">
        <f>""</f>
        <v/>
      </c>
      <c r="E89">
        <f>""</f>
        <v/>
      </c>
    </row>
    <row r="90">
      <c r="A90">
        <f>""</f>
        <v/>
      </c>
      <c r="B90">
        <f>""</f>
        <v/>
      </c>
      <c r="E90">
        <f>""</f>
        <v/>
      </c>
    </row>
    <row r="91">
      <c r="A91">
        <f>""</f>
        <v/>
      </c>
      <c r="B91">
        <f>""</f>
        <v/>
      </c>
      <c r="E91">
        <f>""</f>
        <v/>
      </c>
    </row>
    <row r="92">
      <c r="A92">
        <f>""</f>
        <v/>
      </c>
      <c r="B92">
        <f>""</f>
        <v/>
      </c>
      <c r="E92">
        <f>""</f>
        <v/>
      </c>
    </row>
    <row r="93">
      <c r="A93">
        <f>""</f>
        <v/>
      </c>
      <c r="B93">
        <f>""</f>
        <v/>
      </c>
      <c r="E93">
        <f>""</f>
        <v/>
      </c>
    </row>
    <row r="94">
      <c r="A94">
        <f>""</f>
        <v/>
      </c>
      <c r="B94">
        <f>""</f>
        <v/>
      </c>
      <c r="E94">
        <f>""</f>
        <v/>
      </c>
    </row>
    <row r="95">
      <c r="A95">
        <f>""</f>
        <v/>
      </c>
      <c r="B95">
        <f>""</f>
        <v/>
      </c>
      <c r="E95">
        <f>""</f>
        <v/>
      </c>
    </row>
    <row r="96">
      <c r="A96">
        <f>""</f>
        <v/>
      </c>
      <c r="B96">
        <f>""</f>
        <v/>
      </c>
      <c r="E96">
        <f>""</f>
        <v/>
      </c>
    </row>
    <row r="97">
      <c r="A97">
        <f>""</f>
        <v/>
      </c>
      <c r="B97">
        <f>""</f>
        <v/>
      </c>
      <c r="E97">
        <f>""</f>
        <v/>
      </c>
    </row>
    <row r="98">
      <c r="A98">
        <f>""</f>
        <v/>
      </c>
      <c r="B98">
        <f>""</f>
        <v/>
      </c>
      <c r="E98">
        <f>""</f>
        <v/>
      </c>
    </row>
    <row r="99">
      <c r="A99">
        <f>""</f>
        <v/>
      </c>
      <c r="B99">
        <f>""</f>
        <v/>
      </c>
      <c r="E99">
        <f>""</f>
        <v/>
      </c>
    </row>
    <row r="100">
      <c r="A100">
        <f>""</f>
        <v/>
      </c>
      <c r="B100">
        <f>""</f>
        <v/>
      </c>
      <c r="E100">
        <f>""</f>
        <v/>
      </c>
    </row>
    <row r="101">
      <c r="A101">
        <f>""</f>
        <v/>
      </c>
      <c r="B101">
        <f>""</f>
        <v/>
      </c>
      <c r="E101">
        <f>""</f>
        <v/>
      </c>
    </row>
  </sheetData>
  <mergeCells count="1">
    <mergeCell ref="A1:H1"/>
  </mergeCells>
  <conditionalFormatting sqref="A10:B11">
    <cfRule type="expression" priority="1" dxfId="0">
      <formula>A10&gt;0</formula>
    </cfRule>
  </conditionalFormatting>
  <conditionalFormatting sqref="C10:D11">
    <cfRule type="expression" priority="2" dxfId="0">
      <formula>C10&gt;0</formula>
    </cfRule>
  </conditionalFormatting>
  <conditionalFormatting sqref="A14:B15">
    <cfRule type="expression" priority="3" dxfId="0">
      <formula>A14&gt;0</formula>
    </cfRule>
  </conditionalFormatting>
  <dataValidations count="1">
    <dataValidation sqref="B3" showDropDown="0" showInputMessage="0" showErrorMessage="1" allowBlank="0" errorTitle="Invalid Date" error="Enter a date between 01/01/2024 and 12/31/2030." type="date" errorStyle="stop" operator="between">
      <formula1>DATE(2024,1,1)</formula1>
      <formula2>DATE(2030,12,31)</formula2>
    </dataValidation>
  </dataValidation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8" customWidth="1" min="3" max="3"/>
    <col width="15" customWidth="1" min="4" max="4"/>
    <col width="30" customWidth="1" min="5" max="5"/>
    <col width="18" customWidth="1" min="6" max="6"/>
    <col width="24" customWidth="1" min="7" max="7"/>
    <col width="16" customWidth="1" min="8" max="8"/>
    <col width="18" customWidth="1" min="9" max="9"/>
    <col width="18" customWidth="1" min="10" max="10"/>
    <col width="22" customWidth="1" min="11" max="11"/>
    <col width="20" customWidth="1" min="12" max="12"/>
    <col width="16" customWidth="1" min="13" max="13"/>
    <col width="16" customWidth="1" min="14" max="14"/>
    <col width="20" customWidth="1" min="15" max="15"/>
    <col width="17" customWidth="1" min="16" max="16"/>
    <col width="17" customWidth="1" min="17" max="17"/>
    <col width="30" customWidth="1" min="18" max="18"/>
    <col width="18" customWidth="1" min="19" max="19"/>
    <col width="38" customWidth="1" min="20" max="20"/>
    <col width="15" customWidth="1" min="21" max="21"/>
    <col width="18" customWidth="1" min="22" max="22"/>
    <col width="36" customWidth="1" min="23" max="23"/>
  </cols>
  <sheetData>
    <row r="1" ht="34" customHeight="1">
      <c r="A1" s="8" t="inlineStr">
        <is>
          <t>Student ID</t>
        </is>
      </c>
      <c r="B1" s="8" t="inlineStr">
        <is>
          <t>Preferred Name</t>
        </is>
      </c>
      <c r="C1" s="8" t="inlineStr">
        <is>
          <t>Last Name</t>
        </is>
      </c>
      <c r="D1" s="8" t="inlineStr">
        <is>
          <t>Application Date</t>
        </is>
      </c>
      <c r="E1" s="8" t="inlineStr">
        <is>
          <t>Program</t>
        </is>
      </c>
      <c r="F1" s="8" t="inlineStr">
        <is>
          <t>Delivery Method</t>
        </is>
      </c>
      <c r="G1" s="8" t="inlineStr">
        <is>
          <t>Campus</t>
        </is>
      </c>
      <c r="H1" s="8" t="inlineStr">
        <is>
          <t>Start Term</t>
        </is>
      </c>
      <c r="I1" s="8" t="inlineStr">
        <is>
          <t>Intended Start Date</t>
        </is>
      </c>
      <c r="J1" s="8" t="inlineStr">
        <is>
          <t>Enrollment Owner</t>
        </is>
      </c>
      <c r="K1" s="8" t="inlineStr">
        <is>
          <t>Enrollment Status</t>
        </is>
      </c>
      <c r="L1" s="8" t="inlineStr">
        <is>
          <t>Documents Complete</t>
        </is>
      </c>
      <c r="M1" s="8" t="inlineStr">
        <is>
          <t>Admission Date</t>
        </is>
      </c>
      <c r="N1" s="8" t="inlineStr">
        <is>
          <t>Confirmation Date</t>
        </is>
      </c>
      <c r="O1" s="8" t="inlineStr">
        <is>
          <t>Orientation Status</t>
        </is>
      </c>
      <c r="P1" s="8" t="inlineStr">
        <is>
          <t>Registration Date</t>
        </is>
      </c>
      <c r="Q1" s="8" t="inlineStr">
        <is>
          <t>Last Contact Date</t>
        </is>
      </c>
      <c r="R1" s="8" t="inlineStr">
        <is>
          <t>Next Action</t>
        </is>
      </c>
      <c r="S1" s="8" t="inlineStr">
        <is>
          <t>Next Action Date</t>
        </is>
      </c>
      <c r="T1" s="8" t="inlineStr">
        <is>
          <t>Notes</t>
        </is>
      </c>
      <c r="U1" s="8" t="inlineStr">
        <is>
          <t>Days to Start</t>
        </is>
      </c>
      <c r="V1" s="8" t="inlineStr">
        <is>
          <t>Follow-Up Alert</t>
        </is>
      </c>
      <c r="W1" s="8" t="inlineStr">
        <is>
          <t>Record Check</t>
        </is>
      </c>
    </row>
    <row r="2">
      <c r="A2" s="13" t="inlineStr">
        <is>
          <t>NS-260001</t>
        </is>
      </c>
      <c r="B2" s="13" t="inlineStr">
        <is>
          <t>Avery</t>
        </is>
      </c>
      <c r="C2" s="13" t="inlineStr">
        <is>
          <t>Benton</t>
        </is>
      </c>
      <c r="D2" s="25" t="n">
        <v>46218</v>
      </c>
      <c r="E2" s="15" t="inlineStr">
        <is>
          <t>User Experience Certificate</t>
        </is>
      </c>
      <c r="F2" s="13" t="inlineStr">
        <is>
          <t>Online</t>
        </is>
      </c>
      <c r="G2" s="15" t="inlineStr">
        <is>
          <t>Online Campus</t>
        </is>
      </c>
      <c r="H2" s="13" t="inlineStr">
        <is>
          <t>Fall 2026</t>
        </is>
      </c>
      <c r="I2" s="25" t="n">
        <v>46279</v>
      </c>
      <c r="J2" s="13" t="inlineStr">
        <is>
          <t>Maya Chen</t>
        </is>
      </c>
      <c r="K2" s="13" t="inlineStr">
        <is>
          <t>Registered</t>
        </is>
      </c>
      <c r="L2" s="13" t="inlineStr">
        <is>
          <t>Yes</t>
        </is>
      </c>
      <c r="M2" s="25" t="n">
        <v>46225</v>
      </c>
      <c r="N2" s="25" t="n">
        <v>46228</v>
      </c>
      <c r="O2" s="13" t="inlineStr">
        <is>
          <t>Completed</t>
        </is>
      </c>
      <c r="P2" s="25" t="n">
        <v>46264</v>
      </c>
      <c r="Q2" s="25" t="n">
        <v>46267</v>
      </c>
      <c r="R2" s="15" t="inlineStr">
        <is>
          <t>Send first-day reminder</t>
        </is>
      </c>
      <c r="S2" s="25" t="n">
        <v>46275</v>
      </c>
      <c r="T2" s="15" t="inlineStr">
        <is>
          <t>Ready for the first course session.</t>
        </is>
      </c>
      <c r="U2" s="16">
        <f>IF($A2="","",IF($I2="","",$I2-Dashboard!$B$3))</f>
        <v/>
      </c>
      <c r="V2" s="17">
        <f>IF($A2="","",IF(OR($K2="Registered",$K2="Withdrawn",$K2="Denied"),"Closed",IF($S2="","Missing Date",IF($S2&lt;Dashboard!$B$3,"Overdue",IF($S2&lt;=Dashboard!$B$3+'Lists &amp; Settings'!$B$2,"Due Soon","On Track")))))</f>
        <v/>
      </c>
      <c r="W2" s="17">
        <f>IF($A2="","",IF(COUNTIF($A$2:$A$121,$A2)&gt;1,"Review: Duplicate Student ID",IF($B2="","Review: Missing preferred name",IF($C2="","Review: Missing last name",IF($D2="","Review: Missing application date",IF($E2="","Review: Missing program",IF($H2="","Review: Missing start term",IF($I2="","Review: Missing intended start date",IF($J2="","Review: Missing enrollment owner",IF($K2="","Review: Missing enrollment status",IF(AND($Q2&lt;&gt;"",$Q2&gt;Dashboard!$B$3),"Review: Last contact is after as-of date",IF(AND($M2&lt;&gt;"",$M2&lt;$D2),"Review: Admission precedes application",IF(AND($N2&lt;&gt;"",$M2=""),"Review: Confirmation without admission date",IF(AND($N2&lt;&gt;"",$N2&lt;$M2),"Review: Confirmation precedes admission",IF(AND($P2&lt;&gt;"",$N2=""),"Review: Registration without confirmation date",IF(AND($P2&lt;&gt;"",$P2&lt;$N2),"Review: Registration precedes confirmation",IF(AND(OR($K2="Admitted",$K2="Confirmed",$K2="Registered"),$M2=""),"Review: Admission date required",IF(AND(OR($K2="Confirmed",$K2="Registered"),$N2=""),"Review: Confirmation date required",IF(AND($K2="Registered",$P2=""),"Review: Registration date required",IF(AND($K2="Registered",$L2&lt;&gt;"Yes"),"Review: Registered record has incomplete documents",IF(AND(OR($K2="Application Received",$K2="Review",$K2="Admitted",$K2="Confirmed"),$R2=""),"Review: Next action required",IF(AND(OR($K2="Application Received",$K2="Review",$K2="Admitted",$K2="Confirmed"),$S2=""),"Review: Next action date required","OK"))))))))))))))))))))))</f>
        <v/>
      </c>
    </row>
    <row r="3">
      <c r="A3" s="13" t="inlineStr">
        <is>
          <t>NS-260002</t>
        </is>
      </c>
      <c r="B3" s="13" t="inlineStr">
        <is>
          <t>Jordan</t>
        </is>
      </c>
      <c r="C3" s="13" t="inlineStr">
        <is>
          <t>Pike</t>
        </is>
      </c>
      <c r="D3" s="25" t="n">
        <v>46242</v>
      </c>
      <c r="E3" s="15" t="inlineStr">
        <is>
          <t>Cybersecurity Foundations</t>
        </is>
      </c>
      <c r="F3" s="13" t="inlineStr">
        <is>
          <t>Hybrid</t>
        </is>
      </c>
      <c r="G3" s="15" t="inlineStr">
        <is>
          <t>North Learning Center</t>
        </is>
      </c>
      <c r="H3" s="13" t="inlineStr">
        <is>
          <t>Fall 2026</t>
        </is>
      </c>
      <c r="I3" s="25" t="n">
        <v>46286</v>
      </c>
      <c r="J3" s="13" t="inlineStr">
        <is>
          <t>Lee Morgan</t>
        </is>
      </c>
      <c r="K3" s="13" t="inlineStr">
        <is>
          <t>Confirmed</t>
        </is>
      </c>
      <c r="L3" s="13" t="inlineStr">
        <is>
          <t>Yes</t>
        </is>
      </c>
      <c r="M3" s="25" t="n">
        <v>46249</v>
      </c>
      <c r="N3" s="25" t="n">
        <v>46254</v>
      </c>
      <c r="O3" s="13" t="inlineStr">
        <is>
          <t>Scheduled</t>
        </is>
      </c>
      <c r="P3" s="25" t="n"/>
      <c r="Q3" s="25" t="n">
        <v>46266</v>
      </c>
      <c r="R3" s="15" t="inlineStr">
        <is>
          <t>Complete course registration</t>
        </is>
      </c>
      <c r="S3" s="25" t="n">
        <v>46273</v>
      </c>
      <c r="T3" s="15" t="inlineStr">
        <is>
          <t>Orientation session is reserved.</t>
        </is>
      </c>
      <c r="U3" s="16">
        <f>IF($A3="","",IF($I3="","",$I3-Dashboard!$B$3))</f>
        <v/>
      </c>
      <c r="V3" s="17">
        <f>IF($A3="","",IF(OR($K3="Registered",$K3="Withdrawn",$K3="Denied"),"Closed",IF($S3="","Missing Date",IF($S3&lt;Dashboard!$B$3,"Overdue",IF($S3&lt;=Dashboard!$B$3+'Lists &amp; Settings'!$B$2,"Due Soon","On Track")))))</f>
        <v/>
      </c>
      <c r="W3" s="17">
        <f>IF($A3="","",IF(COUNTIF($A$2:$A$121,$A3)&gt;1,"Review: Duplicate Student ID",IF($B3="","Review: Missing preferred name",IF($C3="","Review: Missing last name",IF($D3="","Review: Missing application date",IF($E3="","Review: Missing program",IF($H3="","Review: Missing start term",IF($I3="","Review: Missing intended start date",IF($J3="","Review: Missing enrollment owner",IF($K3="","Review: Missing enrollment status",IF(AND($Q3&lt;&gt;"",$Q3&gt;Dashboard!$B$3),"Review: Last contact is after as-of date",IF(AND($M3&lt;&gt;"",$M3&lt;$D3),"Review: Admission precedes application",IF(AND($N3&lt;&gt;"",$M3=""),"Review: Confirmation without admission date",IF(AND($N3&lt;&gt;"",$N3&lt;$M3),"Review: Confirmation precedes admission",IF(AND($P3&lt;&gt;"",$N3=""),"Review: Registration without confirmation date",IF(AND($P3&lt;&gt;"",$P3&lt;$N3),"Review: Registration precedes confirmation",IF(AND(OR($K3="Admitted",$K3="Confirmed",$K3="Registered"),$M3=""),"Review: Admission date required",IF(AND(OR($K3="Confirmed",$K3="Registered"),$N3=""),"Review: Confirmation date required",IF(AND($K3="Registered",$P3=""),"Review: Registration date required",IF(AND($K3="Registered",$L3&lt;&gt;"Yes"),"Review: Registered record has incomplete documents",IF(AND(OR($K3="Application Received",$K3="Review",$K3="Admitted",$K3="Confirmed"),$R3=""),"Review: Next action required",IF(AND(OR($K3="Application Received",$K3="Review",$K3="Admitted",$K3="Confirmed"),$S3=""),"Review: Next action date required","OK"))))))))))))))))))))))</f>
        <v/>
      </c>
    </row>
    <row r="4">
      <c r="A4" s="13" t="inlineStr">
        <is>
          <t>NS-260003</t>
        </is>
      </c>
      <c r="B4" s="13" t="inlineStr">
        <is>
          <t>Casey</t>
        </is>
      </c>
      <c r="C4" s="13" t="inlineStr">
        <is>
          <t>Rowe</t>
        </is>
      </c>
      <c r="D4" s="25" t="n">
        <v>46253</v>
      </c>
      <c r="E4" s="15" t="inlineStr">
        <is>
          <t>Project Management Certificate</t>
        </is>
      </c>
      <c r="F4" s="13" t="inlineStr">
        <is>
          <t>Online</t>
        </is>
      </c>
      <c r="G4" s="15" t="inlineStr">
        <is>
          <t>Online Campus</t>
        </is>
      </c>
      <c r="H4" s="13" t="inlineStr">
        <is>
          <t>Fall 2026</t>
        </is>
      </c>
      <c r="I4" s="25" t="n">
        <v>46300</v>
      </c>
      <c r="J4" s="13" t="inlineStr">
        <is>
          <t>Sam Ortiz</t>
        </is>
      </c>
      <c r="K4" s="13" t="inlineStr">
        <is>
          <t>Admitted</t>
        </is>
      </c>
      <c r="L4" s="13" t="inlineStr">
        <is>
          <t>No</t>
        </is>
      </c>
      <c r="M4" s="25" t="n">
        <v>46262</v>
      </c>
      <c r="N4" s="25" t="n"/>
      <c r="O4" s="13" t="inlineStr">
        <is>
          <t>Not Scheduled</t>
        </is>
      </c>
      <c r="P4" s="25" t="n"/>
      <c r="Q4" s="25" t="n">
        <v>46265</v>
      </c>
      <c r="R4" s="15" t="inlineStr">
        <is>
          <t>Collect remaining documents</t>
        </is>
      </c>
      <c r="S4" s="25" t="n">
        <v>46269</v>
      </c>
      <c r="T4" s="15" t="inlineStr">
        <is>
          <t>Waiting for one program document.</t>
        </is>
      </c>
      <c r="U4" s="16">
        <f>IF($A4="","",IF($I4="","",$I4-Dashboard!$B$3))</f>
        <v/>
      </c>
      <c r="V4" s="17">
        <f>IF($A4="","",IF(OR($K4="Registered",$K4="Withdrawn",$K4="Denied"),"Closed",IF($S4="","Missing Date",IF($S4&lt;Dashboard!$B$3,"Overdue",IF($S4&lt;=Dashboard!$B$3+'Lists &amp; Settings'!$B$2,"Due Soon","On Track")))))</f>
        <v/>
      </c>
      <c r="W4" s="17">
        <f>IF($A4="","",IF(COUNTIF($A$2:$A$121,$A4)&gt;1,"Review: Duplicate Student ID",IF($B4="","Review: Missing preferred name",IF($C4="","Review: Missing last name",IF($D4="","Review: Missing application date",IF($E4="","Review: Missing program",IF($H4="","Review: Missing start term",IF($I4="","Review: Missing intended start date",IF($J4="","Review: Missing enrollment owner",IF($K4="","Review: Missing enrollment status",IF(AND($Q4&lt;&gt;"",$Q4&gt;Dashboard!$B$3),"Review: Last contact is after as-of date",IF(AND($M4&lt;&gt;"",$M4&lt;$D4),"Review: Admission precedes application",IF(AND($N4&lt;&gt;"",$M4=""),"Review: Confirmation without admission date",IF(AND($N4&lt;&gt;"",$N4&lt;$M4),"Review: Confirmation precedes admission",IF(AND($P4&lt;&gt;"",$N4=""),"Review: Registration without confirmation date",IF(AND($P4&lt;&gt;"",$P4&lt;$N4),"Review: Registration precedes confirmation",IF(AND(OR($K4="Admitted",$K4="Confirmed",$K4="Registered"),$M4=""),"Review: Admission date required",IF(AND(OR($K4="Confirmed",$K4="Registered"),$N4=""),"Review: Confirmation date required",IF(AND($K4="Registered",$P4=""),"Review: Registration date required",IF(AND($K4="Registered",$L4&lt;&gt;"Yes"),"Review: Registered record has incomplete documents",IF(AND(OR($K4="Application Received",$K4="Review",$K4="Admitted",$K4="Confirmed"),$R4=""),"Review: Next action required",IF(AND(OR($K4="Application Received",$K4="Review",$K4="Admitted",$K4="Confirmed"),$S4=""),"Review: Next action date required","OK"))))))))))))))))))))))</f>
        <v/>
      </c>
    </row>
    <row r="5">
      <c r="A5" s="13" t="inlineStr">
        <is>
          <t>NS-260004</t>
        </is>
      </c>
      <c r="B5" s="13" t="inlineStr">
        <is>
          <t>Morgan</t>
        </is>
      </c>
      <c r="C5" s="13" t="inlineStr">
        <is>
          <t>Vale</t>
        </is>
      </c>
      <c r="D5" s="25" t="n">
        <v>46263</v>
      </c>
      <c r="E5" s="15" t="inlineStr">
        <is>
          <t>Data Analytics Certificate</t>
        </is>
      </c>
      <c r="F5" s="13" t="inlineStr">
        <is>
          <t>In Person</t>
        </is>
      </c>
      <c r="G5" s="15" t="inlineStr">
        <is>
          <t>Downtown Training Center</t>
        </is>
      </c>
      <c r="H5" s="13" t="inlineStr">
        <is>
          <t>Winter 2027</t>
        </is>
      </c>
      <c r="I5" s="25" t="n">
        <v>46399</v>
      </c>
      <c r="J5" s="13" t="inlineStr">
        <is>
          <t>Priya Shah</t>
        </is>
      </c>
      <c r="K5" s="13" t="inlineStr">
        <is>
          <t>Application Received</t>
        </is>
      </c>
      <c r="L5" s="13" t="inlineStr">
        <is>
          <t>No</t>
        </is>
      </c>
      <c r="M5" s="25" t="n"/>
      <c r="N5" s="25" t="n"/>
      <c r="O5" s="13" t="inlineStr">
        <is>
          <t>Not Scheduled</t>
        </is>
      </c>
      <c r="P5" s="25" t="n"/>
      <c r="Q5" s="25" t="n">
        <v>46268</v>
      </c>
      <c r="R5" s="15" t="inlineStr">
        <is>
          <t>Review submitted application</t>
        </is>
      </c>
      <c r="S5" s="25" t="n">
        <v>46277</v>
      </c>
      <c r="T5" s="15" t="inlineStr">
        <is>
          <t>Application entered for winter start.</t>
        </is>
      </c>
      <c r="U5" s="16">
        <f>IF($A5="","",IF($I5="","",$I5-Dashboard!$B$3))</f>
        <v/>
      </c>
      <c r="V5" s="17">
        <f>IF($A5="","",IF(OR($K5="Registered",$K5="Withdrawn",$K5="Denied"),"Closed",IF($S5="","Missing Date",IF($S5&lt;Dashboard!$B$3,"Overdue",IF($S5&lt;=Dashboard!$B$3+'Lists &amp; Settings'!$B$2,"Due Soon","On Track")))))</f>
        <v/>
      </c>
      <c r="W5" s="17">
        <f>IF($A5="","",IF(COUNTIF($A$2:$A$121,$A5)&gt;1,"Review: Duplicate Student ID",IF($B5="","Review: Missing preferred name",IF($C5="","Review: Missing last name",IF($D5="","Review: Missing application date",IF($E5="","Review: Missing program",IF($H5="","Review: Missing start term",IF($I5="","Review: Missing intended start date",IF($J5="","Review: Missing enrollment owner",IF($K5="","Review: Missing enrollment status",IF(AND($Q5&lt;&gt;"",$Q5&gt;Dashboard!$B$3),"Review: Last contact is after as-of date",IF(AND($M5&lt;&gt;"",$M5&lt;$D5),"Review: Admission precedes application",IF(AND($N5&lt;&gt;"",$M5=""),"Review: Confirmation without admission date",IF(AND($N5&lt;&gt;"",$N5&lt;$M5),"Review: Confirmation precedes admission",IF(AND($P5&lt;&gt;"",$N5=""),"Review: Registration without confirmation date",IF(AND($P5&lt;&gt;"",$P5&lt;$N5),"Review: Registration precedes confirmation",IF(AND(OR($K5="Admitted",$K5="Confirmed",$K5="Registered"),$M5=""),"Review: Admission date required",IF(AND(OR($K5="Confirmed",$K5="Registered"),$N5=""),"Review: Confirmation date required",IF(AND($K5="Registered",$P5=""),"Review: Registration date required",IF(AND($K5="Registered",$L5&lt;&gt;"Yes"),"Review: Registered record has incomplete documents",IF(AND(OR($K5="Application Received",$K5="Review",$K5="Admitted",$K5="Confirmed"),$R5=""),"Review: Next action required",IF(AND(OR($K5="Application Received",$K5="Review",$K5="Admitted",$K5="Confirmed"),$S5=""),"Review: Next action date required","OK"))))))))))))))))))))))</f>
        <v/>
      </c>
    </row>
    <row r="6">
      <c r="A6" s="13" t="inlineStr">
        <is>
          <t>NS-260005</t>
        </is>
      </c>
      <c r="B6" s="13" t="inlineStr">
        <is>
          <t>Riley</t>
        </is>
      </c>
      <c r="C6" s="13" t="inlineStr">
        <is>
          <t>Hart</t>
        </is>
      </c>
      <c r="D6" s="25" t="n">
        <v>46258</v>
      </c>
      <c r="E6" s="15" t="inlineStr">
        <is>
          <t>Medical Office Essentials</t>
        </is>
      </c>
      <c r="F6" s="13" t="inlineStr">
        <is>
          <t>In Person</t>
        </is>
      </c>
      <c r="G6" s="15" t="inlineStr">
        <is>
          <t>South Skills Center</t>
        </is>
      </c>
      <c r="H6" s="13" t="inlineStr">
        <is>
          <t>Fall 2026</t>
        </is>
      </c>
      <c r="I6" s="25" t="n">
        <v>46293</v>
      </c>
      <c r="J6" s="13" t="inlineStr">
        <is>
          <t>Maya Chen</t>
        </is>
      </c>
      <c r="K6" s="13" t="inlineStr">
        <is>
          <t>Review</t>
        </is>
      </c>
      <c r="L6" s="13" t="inlineStr">
        <is>
          <t>No</t>
        </is>
      </c>
      <c r="M6" s="25" t="n"/>
      <c r="N6" s="25" t="n"/>
      <c r="O6" s="13" t="inlineStr">
        <is>
          <t>Not Scheduled</t>
        </is>
      </c>
      <c r="P6" s="25" t="n"/>
      <c r="Q6" s="25" t="n">
        <v>46270</v>
      </c>
      <c r="R6" s="15" t="inlineStr">
        <is>
          <t>Confirm document checklist</t>
        </is>
      </c>
      <c r="S6" s="25" t="n"/>
      <c r="T6" s="15" t="inlineStr">
        <is>
          <t>Missing next action date for review example.</t>
        </is>
      </c>
      <c r="U6" s="16">
        <f>IF($A6="","",IF($I6="","",$I6-Dashboard!$B$3))</f>
        <v/>
      </c>
      <c r="V6" s="17">
        <f>IF($A6="","",IF(OR($K6="Registered",$K6="Withdrawn",$K6="Denied"),"Closed",IF($S6="","Missing Date",IF($S6&lt;Dashboard!$B$3,"Overdue",IF($S6&lt;=Dashboard!$B$3+'Lists &amp; Settings'!$B$2,"Due Soon","On Track")))))</f>
        <v/>
      </c>
      <c r="W6" s="17">
        <f>IF($A6="","",IF(COUNTIF($A$2:$A$121,$A6)&gt;1,"Review: Duplicate Student ID",IF($B6="","Review: Missing preferred name",IF($C6="","Review: Missing last name",IF($D6="","Review: Missing application date",IF($E6="","Review: Missing program",IF($H6="","Review: Missing start term",IF($I6="","Review: Missing intended start date",IF($J6="","Review: Missing enrollment owner",IF($K6="","Review: Missing enrollment status",IF(AND($Q6&lt;&gt;"",$Q6&gt;Dashboard!$B$3),"Review: Last contact is after as-of date",IF(AND($M6&lt;&gt;"",$M6&lt;$D6),"Review: Admission precedes application",IF(AND($N6&lt;&gt;"",$M6=""),"Review: Confirmation without admission date",IF(AND($N6&lt;&gt;"",$N6&lt;$M6),"Review: Confirmation precedes admission",IF(AND($P6&lt;&gt;"",$N6=""),"Review: Registration without confirmation date",IF(AND($P6&lt;&gt;"",$P6&lt;$N6),"Review: Registration precedes confirmation",IF(AND(OR($K6="Admitted",$K6="Confirmed",$K6="Registered"),$M6=""),"Review: Admission date required",IF(AND(OR($K6="Confirmed",$K6="Registered"),$N6=""),"Review: Confirmation date required",IF(AND($K6="Registered",$P6=""),"Review: Registration date required",IF(AND($K6="Registered",$L6&lt;&gt;"Yes"),"Review: Registered record has incomplete documents",IF(AND(OR($K6="Application Received",$K6="Review",$K6="Admitted",$K6="Confirmed"),$R6=""),"Review: Next action required",IF(AND(OR($K6="Application Received",$K6="Review",$K6="Admitted",$K6="Confirmed"),$S6=""),"Review: Next action date required","OK"))))))))))))))))))))))</f>
        <v/>
      </c>
    </row>
    <row r="7">
      <c r="A7" s="13" t="inlineStr">
        <is>
          <t>NS-260006</t>
        </is>
      </c>
      <c r="B7" s="13" t="inlineStr">
        <is>
          <t>Taylor</t>
        </is>
      </c>
      <c r="C7" s="13" t="inlineStr">
        <is>
          <t>Quinn</t>
        </is>
      </c>
      <c r="D7" s="25" t="n">
        <v>46233</v>
      </c>
      <c r="E7" s="15" t="inlineStr">
        <is>
          <t>User Experience Certificate</t>
        </is>
      </c>
      <c r="F7" s="13" t="inlineStr">
        <is>
          <t>Online</t>
        </is>
      </c>
      <c r="G7" s="15" t="inlineStr">
        <is>
          <t>Online Campus</t>
        </is>
      </c>
      <c r="H7" s="13" t="inlineStr">
        <is>
          <t>Fall 2026</t>
        </is>
      </c>
      <c r="I7" s="25" t="n">
        <v>46314</v>
      </c>
      <c r="J7" s="13" t="inlineStr">
        <is>
          <t>Lee Morgan</t>
        </is>
      </c>
      <c r="K7" s="13" t="inlineStr">
        <is>
          <t>Withdrawn</t>
        </is>
      </c>
      <c r="L7" s="13" t="inlineStr">
        <is>
          <t>No</t>
        </is>
      </c>
      <c r="M7" s="25" t="n">
        <v>46239</v>
      </c>
      <c r="N7" s="25" t="n"/>
      <c r="O7" s="13" t="inlineStr">
        <is>
          <t>Not Required</t>
        </is>
      </c>
      <c r="P7" s="25" t="n"/>
      <c r="Q7" s="25" t="n">
        <v>46259</v>
      </c>
      <c r="R7" s="15" t="inlineStr">
        <is>
          <t>Close enrollment file</t>
        </is>
      </c>
      <c r="S7" s="25" t="n">
        <v>46259</v>
      </c>
      <c r="T7" s="15" t="inlineStr">
        <is>
          <t>Student chose a later training option.</t>
        </is>
      </c>
      <c r="U7" s="16">
        <f>IF($A7="","",IF($I7="","",$I7-Dashboard!$B$3))</f>
        <v/>
      </c>
      <c r="V7" s="17">
        <f>IF($A7="","",IF(OR($K7="Registered",$K7="Withdrawn",$K7="Denied"),"Closed",IF($S7="","Missing Date",IF($S7&lt;Dashboard!$B$3,"Overdue",IF($S7&lt;=Dashboard!$B$3+'Lists &amp; Settings'!$B$2,"Due Soon","On Track")))))</f>
        <v/>
      </c>
      <c r="W7" s="17">
        <f>IF($A7="","",IF(COUNTIF($A$2:$A$121,$A7)&gt;1,"Review: Duplicate Student ID",IF($B7="","Review: Missing preferred name",IF($C7="","Review: Missing last name",IF($D7="","Review: Missing application date",IF($E7="","Review: Missing program",IF($H7="","Review: Missing start term",IF($I7="","Review: Missing intended start date",IF($J7="","Review: Missing enrollment owner",IF($K7="","Review: Missing enrollment status",IF(AND($Q7&lt;&gt;"",$Q7&gt;Dashboard!$B$3),"Review: Last contact is after as-of date",IF(AND($M7&lt;&gt;"",$M7&lt;$D7),"Review: Admission precedes application",IF(AND($N7&lt;&gt;"",$M7=""),"Review: Confirmation without admission date",IF(AND($N7&lt;&gt;"",$N7&lt;$M7),"Review: Confirmation precedes admission",IF(AND($P7&lt;&gt;"",$N7=""),"Review: Registration without confirmation date",IF(AND($P7&lt;&gt;"",$P7&lt;$N7),"Review: Registration precedes confirmation",IF(AND(OR($K7="Admitted",$K7="Confirmed",$K7="Registered"),$M7=""),"Review: Admission date required",IF(AND(OR($K7="Confirmed",$K7="Registered"),$N7=""),"Review: Confirmation date required",IF(AND($K7="Registered",$P7=""),"Review: Registration date required",IF(AND($K7="Registered",$L7&lt;&gt;"Yes"),"Review: Registered record has incomplete documents",IF(AND(OR($K7="Application Received",$K7="Review",$K7="Admitted",$K7="Confirmed"),$R7=""),"Review: Next action required",IF(AND(OR($K7="Application Received",$K7="Review",$K7="Admitted",$K7="Confirmed"),$S7=""),"Review: Next action date required","OK"))))))))))))))))))))))</f>
        <v/>
      </c>
    </row>
    <row r="8">
      <c r="A8" s="13" t="inlineStr">
        <is>
          <t>NS-260007</t>
        </is>
      </c>
      <c r="B8" s="13" t="inlineStr">
        <is>
          <t>Cameron</t>
        </is>
      </c>
      <c r="C8" s="13" t="inlineStr">
        <is>
          <t>Ellis</t>
        </is>
      </c>
      <c r="D8" s="25" t="n">
        <v>46235</v>
      </c>
      <c r="E8" s="15" t="inlineStr">
        <is>
          <t>Cybersecurity Foundations</t>
        </is>
      </c>
      <c r="F8" s="13" t="inlineStr">
        <is>
          <t>Hybrid</t>
        </is>
      </c>
      <c r="G8" s="15" t="inlineStr">
        <is>
          <t>North Learning Center</t>
        </is>
      </c>
      <c r="H8" s="13" t="inlineStr">
        <is>
          <t>Fall 2026</t>
        </is>
      </c>
      <c r="I8" s="25" t="n">
        <v>46279</v>
      </c>
      <c r="J8" s="13" t="inlineStr">
        <is>
          <t>Sam Ortiz</t>
        </is>
      </c>
      <c r="K8" s="13" t="inlineStr">
        <is>
          <t>Denied</t>
        </is>
      </c>
      <c r="L8" s="13" t="inlineStr">
        <is>
          <t>No</t>
        </is>
      </c>
      <c r="M8" s="25" t="n"/>
      <c r="N8" s="25" t="n"/>
      <c r="O8" s="13" t="inlineStr">
        <is>
          <t>Not Required</t>
        </is>
      </c>
      <c r="P8" s="25" t="n"/>
      <c r="Q8" s="25" t="n">
        <v>46256</v>
      </c>
      <c r="R8" s="15" t="inlineStr">
        <is>
          <t>Archive decision record</t>
        </is>
      </c>
      <c r="S8" s="25" t="n">
        <v>46256</v>
      </c>
      <c r="T8" s="15" t="inlineStr">
        <is>
          <t>Enrollment process closed.</t>
        </is>
      </c>
      <c r="U8" s="16">
        <f>IF($A8="","",IF($I8="","",$I8-Dashboard!$B$3))</f>
        <v/>
      </c>
      <c r="V8" s="17">
        <f>IF($A8="","",IF(OR($K8="Registered",$K8="Withdrawn",$K8="Denied"),"Closed",IF($S8="","Missing Date",IF($S8&lt;Dashboard!$B$3,"Overdue",IF($S8&lt;=Dashboard!$B$3+'Lists &amp; Settings'!$B$2,"Due Soon","On Track")))))</f>
        <v/>
      </c>
      <c r="W8" s="17">
        <f>IF($A8="","",IF(COUNTIF($A$2:$A$121,$A8)&gt;1,"Review: Duplicate Student ID",IF($B8="","Review: Missing preferred name",IF($C8="","Review: Missing last name",IF($D8="","Review: Missing application date",IF($E8="","Review: Missing program",IF($H8="","Review: Missing start term",IF($I8="","Review: Missing intended start date",IF($J8="","Review: Missing enrollment owner",IF($K8="","Review: Missing enrollment status",IF(AND($Q8&lt;&gt;"",$Q8&gt;Dashboard!$B$3),"Review: Last contact is after as-of date",IF(AND($M8&lt;&gt;"",$M8&lt;$D8),"Review: Admission precedes application",IF(AND($N8&lt;&gt;"",$M8=""),"Review: Confirmation without admission date",IF(AND($N8&lt;&gt;"",$N8&lt;$M8),"Review: Confirmation precedes admission",IF(AND($P8&lt;&gt;"",$N8=""),"Review: Registration without confirmation date",IF(AND($P8&lt;&gt;"",$P8&lt;$N8),"Review: Registration precedes confirmation",IF(AND(OR($K8="Admitted",$K8="Confirmed",$K8="Registered"),$M8=""),"Review: Admission date required",IF(AND(OR($K8="Confirmed",$K8="Registered"),$N8=""),"Review: Confirmation date required",IF(AND($K8="Registered",$P8=""),"Review: Registration date required",IF(AND($K8="Registered",$L8&lt;&gt;"Yes"),"Review: Registered record has incomplete documents",IF(AND(OR($K8="Application Received",$K8="Review",$K8="Admitted",$K8="Confirmed"),$R8=""),"Review: Next action required",IF(AND(OR($K8="Application Received",$K8="Review",$K8="Admitted",$K8="Confirmed"),$S8=""),"Review: Next action date required","OK"))))))))))))))))))))))</f>
        <v/>
      </c>
    </row>
    <row r="9">
      <c r="A9" s="13" t="inlineStr">
        <is>
          <t>NS-260008</t>
        </is>
      </c>
      <c r="B9" s="13" t="inlineStr">
        <is>
          <t>Drew</t>
        </is>
      </c>
      <c r="C9" s="13" t="inlineStr">
        <is>
          <t>Nolan</t>
        </is>
      </c>
      <c r="D9" s="25" t="n">
        <v>46246</v>
      </c>
      <c r="E9" s="15" t="inlineStr">
        <is>
          <t>Data Analytics Certificate</t>
        </is>
      </c>
      <c r="F9" s="13" t="inlineStr">
        <is>
          <t>Online</t>
        </is>
      </c>
      <c r="G9" s="15" t="inlineStr">
        <is>
          <t>Online Campus</t>
        </is>
      </c>
      <c r="H9" s="13" t="inlineStr">
        <is>
          <t>Fall 2026</t>
        </is>
      </c>
      <c r="I9" s="25" t="n">
        <v>46293</v>
      </c>
      <c r="J9" s="13" t="inlineStr">
        <is>
          <t>Priya Shah</t>
        </is>
      </c>
      <c r="K9" s="13" t="inlineStr">
        <is>
          <t>Confirmed</t>
        </is>
      </c>
      <c r="L9" s="13" t="inlineStr">
        <is>
          <t>Yes</t>
        </is>
      </c>
      <c r="M9" s="25" t="n">
        <v>46252</v>
      </c>
      <c r="N9" s="25" t="n">
        <v>46260</v>
      </c>
      <c r="O9" s="13" t="inlineStr">
        <is>
          <t>Not Scheduled</t>
        </is>
      </c>
      <c r="P9" s="25" t="n"/>
      <c r="Q9" s="25" t="n">
        <v>46269</v>
      </c>
      <c r="R9" s="15" t="inlineStr">
        <is>
          <t>Schedule orientation</t>
        </is>
      </c>
      <c r="S9" s="25" t="n">
        <v>46271</v>
      </c>
      <c r="T9" s="15" t="inlineStr">
        <is>
          <t>Registration follows orientation scheduling.</t>
        </is>
      </c>
      <c r="U9" s="16">
        <f>IF($A9="","",IF($I9="","",$I9-Dashboard!$B$3))</f>
        <v/>
      </c>
      <c r="V9" s="17">
        <f>IF($A9="","",IF(OR($K9="Registered",$K9="Withdrawn",$K9="Denied"),"Closed",IF($S9="","Missing Date",IF($S9&lt;Dashboard!$B$3,"Overdue",IF($S9&lt;=Dashboard!$B$3+'Lists &amp; Settings'!$B$2,"Due Soon","On Track")))))</f>
        <v/>
      </c>
      <c r="W9" s="17">
        <f>IF($A9="","",IF(COUNTIF($A$2:$A$121,$A9)&gt;1,"Review: Duplicate Student ID",IF($B9="","Review: Missing preferred name",IF($C9="","Review: Missing last name",IF($D9="","Review: Missing application date",IF($E9="","Review: Missing program",IF($H9="","Review: Missing start term",IF($I9="","Review: Missing intended start date",IF($J9="","Review: Missing enrollment owner",IF($K9="","Review: Missing enrollment status",IF(AND($Q9&lt;&gt;"",$Q9&gt;Dashboard!$B$3),"Review: Last contact is after as-of date",IF(AND($M9&lt;&gt;"",$M9&lt;$D9),"Review: Admission precedes application",IF(AND($N9&lt;&gt;"",$M9=""),"Review: Confirmation without admission date",IF(AND($N9&lt;&gt;"",$N9&lt;$M9),"Review: Confirmation precedes admission",IF(AND($P9&lt;&gt;"",$N9=""),"Review: Registration without confirmation date",IF(AND($P9&lt;&gt;"",$P9&lt;$N9),"Review: Registration precedes confirmation",IF(AND(OR($K9="Admitted",$K9="Confirmed",$K9="Registered"),$M9=""),"Review: Admission date required",IF(AND(OR($K9="Confirmed",$K9="Registered"),$N9=""),"Review: Confirmation date required",IF(AND($K9="Registered",$P9=""),"Review: Registration date required",IF(AND($K9="Registered",$L9&lt;&gt;"Yes"),"Review: Registered record has incomplete documents",IF(AND(OR($K9="Application Received",$K9="Review",$K9="Admitted",$K9="Confirmed"),$R9=""),"Review: Next action required",IF(AND(OR($K9="Application Received",$K9="Review",$K9="Admitted",$K9="Confirmed"),$S9=""),"Review: Next action date required","OK"))))))))))))))))))))))</f>
        <v/>
      </c>
    </row>
    <row r="10">
      <c r="A10" s="13" t="inlineStr">
        <is>
          <t>NS-260009</t>
        </is>
      </c>
      <c r="B10" s="13" t="inlineStr">
        <is>
          <t>Skyler</t>
        </is>
      </c>
      <c r="C10" s="13" t="inlineStr">
        <is>
          <t>Monroe</t>
        </is>
      </c>
      <c r="D10" s="25" t="n">
        <v>46223</v>
      </c>
      <c r="E10" s="15" t="inlineStr">
        <is>
          <t>Project Management Certificate</t>
        </is>
      </c>
      <c r="F10" s="13" t="inlineStr">
        <is>
          <t>In Person</t>
        </is>
      </c>
      <c r="G10" s="15" t="inlineStr">
        <is>
          <t>Downtown Training Center</t>
        </is>
      </c>
      <c r="H10" s="13" t="inlineStr">
        <is>
          <t>Fall 2026</t>
        </is>
      </c>
      <c r="I10" s="25" t="n">
        <v>46307</v>
      </c>
      <c r="J10" s="13" t="inlineStr">
        <is>
          <t>Maya Chen</t>
        </is>
      </c>
      <c r="K10" s="13" t="inlineStr">
        <is>
          <t>Registered</t>
        </is>
      </c>
      <c r="L10" s="13" t="inlineStr">
        <is>
          <t>Yes</t>
        </is>
      </c>
      <c r="M10" s="25" t="n">
        <v>46232</v>
      </c>
      <c r="N10" s="25" t="n">
        <v>46237</v>
      </c>
      <c r="O10" s="13" t="inlineStr">
        <is>
          <t>Completed</t>
        </is>
      </c>
      <c r="P10" s="25" t="n">
        <v>46268</v>
      </c>
      <c r="Q10" s="25" t="n">
        <v>46268</v>
      </c>
      <c r="R10" s="15" t="inlineStr">
        <is>
          <t>Send course access details</t>
        </is>
      </c>
      <c r="S10" s="25" t="n">
        <v>46300</v>
      </c>
      <c r="T10" s="15" t="inlineStr">
        <is>
          <t>Registration is complete.</t>
        </is>
      </c>
      <c r="U10" s="16">
        <f>IF($A10="","",IF($I10="","",$I10-Dashboard!$B$3))</f>
        <v/>
      </c>
      <c r="V10" s="17">
        <f>IF($A10="","",IF(OR($K10="Registered",$K10="Withdrawn",$K10="Denied"),"Closed",IF($S10="","Missing Date",IF($S10&lt;Dashboard!$B$3,"Overdue",IF($S10&lt;=Dashboard!$B$3+'Lists &amp; Settings'!$B$2,"Due Soon","On Track")))))</f>
        <v/>
      </c>
      <c r="W10" s="17">
        <f>IF($A10="","",IF(COUNTIF($A$2:$A$121,$A10)&gt;1,"Review: Duplicate Student ID",IF($B10="","Review: Missing preferred name",IF($C10="","Review: Missing last name",IF($D10="","Review: Missing application date",IF($E10="","Review: Missing program",IF($H10="","Review: Missing start term",IF($I10="","Review: Missing intended start date",IF($J10="","Review: Missing enrollment owner",IF($K10="","Review: Missing enrollment status",IF(AND($Q10&lt;&gt;"",$Q10&gt;Dashboard!$B$3),"Review: Last contact is after as-of date",IF(AND($M10&lt;&gt;"",$M10&lt;$D10),"Review: Admission precedes application",IF(AND($N10&lt;&gt;"",$M10=""),"Review: Confirmation without admission date",IF(AND($N10&lt;&gt;"",$N10&lt;$M10),"Review: Confirmation precedes admission",IF(AND($P10&lt;&gt;"",$N10=""),"Review: Registration without confirmation date",IF(AND($P10&lt;&gt;"",$P10&lt;$N10),"Review: Registration precedes confirmation",IF(AND(OR($K10="Admitted",$K10="Confirmed",$K10="Registered"),$M10=""),"Review: Admission date required",IF(AND(OR($K10="Confirmed",$K10="Registered"),$N10=""),"Review: Confirmation date required",IF(AND($K10="Registered",$P10=""),"Review: Registration date required",IF(AND($K10="Registered",$L10&lt;&gt;"Yes"),"Review: Registered record has incomplete documents",IF(AND(OR($K10="Application Received",$K10="Review",$K10="Admitted",$K10="Confirmed"),$R10=""),"Review: Next action required",IF(AND(OR($K10="Application Received",$K10="Review",$K10="Admitted",$K10="Confirmed"),$S10=""),"Review: Next action date required","OK"))))))))))))))))))))))</f>
        <v/>
      </c>
    </row>
    <row r="11">
      <c r="A11" s="13" t="inlineStr">
        <is>
          <t>NS-260010</t>
        </is>
      </c>
      <c r="B11" s="13" t="inlineStr">
        <is>
          <t>Parker</t>
        </is>
      </c>
      <c r="C11" s="13" t="inlineStr">
        <is>
          <t>West</t>
        </is>
      </c>
      <c r="D11" s="25" t="n">
        <v>46260</v>
      </c>
      <c r="E11" s="15" t="inlineStr">
        <is>
          <t>Medical Office Essentials</t>
        </is>
      </c>
      <c r="F11" s="13" t="inlineStr">
        <is>
          <t>In Person</t>
        </is>
      </c>
      <c r="G11" s="15" t="inlineStr">
        <is>
          <t>South Skills Center</t>
        </is>
      </c>
      <c r="H11" s="13" t="inlineStr">
        <is>
          <t>Winter 2027</t>
        </is>
      </c>
      <c r="I11" s="25" t="n">
        <v>46412</v>
      </c>
      <c r="J11" s="13" t="inlineStr">
        <is>
          <t>Lee Morgan</t>
        </is>
      </c>
      <c r="K11" s="13" t="inlineStr">
        <is>
          <t>Admitted</t>
        </is>
      </c>
      <c r="L11" s="13" t="inlineStr">
        <is>
          <t>Yes</t>
        </is>
      </c>
      <c r="M11" s="25" t="n">
        <v>46269</v>
      </c>
      <c r="N11" s="25" t="n"/>
      <c r="O11" s="13" t="inlineStr">
        <is>
          <t>Not Scheduled</t>
        </is>
      </c>
      <c r="P11" s="25" t="n"/>
      <c r="Q11" s="25" t="n">
        <v>46269</v>
      </c>
      <c r="R11" s="15" t="inlineStr">
        <is>
          <t>Request enrollment confirmation</t>
        </is>
      </c>
      <c r="S11" s="25" t="n">
        <v>46280</v>
      </c>
      <c r="T11" s="15" t="inlineStr">
        <is>
          <t>Admission notice sent.</t>
        </is>
      </c>
      <c r="U11" s="16">
        <f>IF($A11="","",IF($I11="","",$I11-Dashboard!$B$3))</f>
        <v/>
      </c>
      <c r="V11" s="17">
        <f>IF($A11="","",IF(OR($K11="Registered",$K11="Withdrawn",$K11="Denied"),"Closed",IF($S11="","Missing Date",IF($S11&lt;Dashboard!$B$3,"Overdue",IF($S11&lt;=Dashboard!$B$3+'Lists &amp; Settings'!$B$2,"Due Soon","On Track")))))</f>
        <v/>
      </c>
      <c r="W11" s="17">
        <f>IF($A11="","",IF(COUNTIF($A$2:$A$121,$A11)&gt;1,"Review: Duplicate Student ID",IF($B11="","Review: Missing preferred name",IF($C11="","Review: Missing last name",IF($D11="","Review: Missing application date",IF($E11="","Review: Missing program",IF($H11="","Review: Missing start term",IF($I11="","Review: Missing intended start date",IF($J11="","Review: Missing enrollment owner",IF($K11="","Review: Missing enrollment status",IF(AND($Q11&lt;&gt;"",$Q11&gt;Dashboard!$B$3),"Review: Last contact is after as-of date",IF(AND($M11&lt;&gt;"",$M11&lt;$D11),"Review: Admission precedes application",IF(AND($N11&lt;&gt;"",$M11=""),"Review: Confirmation without admission date",IF(AND($N11&lt;&gt;"",$N11&lt;$M11),"Review: Confirmation precedes admission",IF(AND($P11&lt;&gt;"",$N11=""),"Review: Registration without confirmation date",IF(AND($P11&lt;&gt;"",$P11&lt;$N11),"Review: Registration precedes confirmation",IF(AND(OR($K11="Admitted",$K11="Confirmed",$K11="Registered"),$M11=""),"Review: Admission date required",IF(AND(OR($K11="Confirmed",$K11="Registered"),$N11=""),"Review: Confirmation date required",IF(AND($K11="Registered",$P11=""),"Review: Registration date required",IF(AND($K11="Registered",$L11&lt;&gt;"Yes"),"Review: Registered record has incomplete documents",IF(AND(OR($K11="Application Received",$K11="Review",$K11="Admitted",$K11="Confirmed"),$R11=""),"Review: Next action required",IF(AND(OR($K11="Application Received",$K11="Review",$K11="Admitted",$K11="Confirmed"),$S11=""),"Review: Next action date required","OK"))))))))))))))))))))))</f>
        <v/>
      </c>
    </row>
    <row r="12">
      <c r="A12" s="13" t="n"/>
      <c r="B12" s="13" t="n"/>
      <c r="C12" s="13" t="n"/>
      <c r="D12" s="25" t="n"/>
      <c r="E12" s="15" t="n"/>
      <c r="F12" s="13" t="n"/>
      <c r="G12" s="15" t="n"/>
      <c r="H12" s="13" t="n"/>
      <c r="I12" s="25" t="n"/>
      <c r="J12" s="13" t="n"/>
      <c r="K12" s="13" t="n"/>
      <c r="L12" s="13" t="n"/>
      <c r="M12" s="25" t="n"/>
      <c r="N12" s="25" t="n"/>
      <c r="O12" s="13" t="n"/>
      <c r="P12" s="25" t="n"/>
      <c r="Q12" s="25" t="n"/>
      <c r="R12" s="15" t="n"/>
      <c r="S12" s="25" t="n"/>
      <c r="T12" s="15" t="n"/>
      <c r="U12" s="16">
        <f>IF($A12="","",IF($I12="","",$I12-Dashboard!$B$3))</f>
        <v/>
      </c>
      <c r="V12" s="17">
        <f>IF($A12="","",IF(OR($K12="Registered",$K12="Withdrawn",$K12="Denied"),"Closed",IF($S12="","Missing Date",IF($S12&lt;Dashboard!$B$3,"Overdue",IF($S12&lt;=Dashboard!$B$3+'Lists &amp; Settings'!$B$2,"Due Soon","On Track")))))</f>
        <v/>
      </c>
      <c r="W12" s="17">
        <f>IF($A12="","",IF(COUNTIF($A$2:$A$121,$A12)&gt;1,"Review: Duplicate Student ID",IF($B12="","Review: Missing preferred name",IF($C12="","Review: Missing last name",IF($D12="","Review: Missing application date",IF($E12="","Review: Missing program",IF($H12="","Review: Missing start term",IF($I12="","Review: Missing intended start date",IF($J12="","Review: Missing enrollment owner",IF($K12="","Review: Missing enrollment status",IF(AND($Q12&lt;&gt;"",$Q12&gt;Dashboard!$B$3),"Review: Last contact is after as-of date",IF(AND($M12&lt;&gt;"",$M12&lt;$D12),"Review: Admission precedes application",IF(AND($N12&lt;&gt;"",$M12=""),"Review: Confirmation without admission date",IF(AND($N12&lt;&gt;"",$N12&lt;$M12),"Review: Confirmation precedes admission",IF(AND($P12&lt;&gt;"",$N12=""),"Review: Registration without confirmation date",IF(AND($P12&lt;&gt;"",$P12&lt;$N12),"Review: Registration precedes confirmation",IF(AND(OR($K12="Admitted",$K12="Confirmed",$K12="Registered"),$M12=""),"Review: Admission date required",IF(AND(OR($K12="Confirmed",$K12="Registered"),$N12=""),"Review: Confirmation date required",IF(AND($K12="Registered",$P12=""),"Review: Registration date required",IF(AND($K12="Registered",$L12&lt;&gt;"Yes"),"Review: Registered record has incomplete documents",IF(AND(OR($K12="Application Received",$K12="Review",$K12="Admitted",$K12="Confirmed"),$R12=""),"Review: Next action required",IF(AND(OR($K12="Application Received",$K12="Review",$K12="Admitted",$K12="Confirmed"),$S12=""),"Review: Next action date required","OK"))))))))))))))))))))))</f>
        <v/>
      </c>
    </row>
    <row r="13">
      <c r="A13" s="13" t="n"/>
      <c r="B13" s="13" t="n"/>
      <c r="C13" s="13" t="n"/>
      <c r="D13" s="25" t="n"/>
      <c r="E13" s="15" t="n"/>
      <c r="F13" s="13" t="n"/>
      <c r="G13" s="15" t="n"/>
      <c r="H13" s="13" t="n"/>
      <c r="I13" s="25" t="n"/>
      <c r="J13" s="13" t="n"/>
      <c r="K13" s="13" t="n"/>
      <c r="L13" s="13" t="n"/>
      <c r="M13" s="25" t="n"/>
      <c r="N13" s="25" t="n"/>
      <c r="O13" s="13" t="n"/>
      <c r="P13" s="25" t="n"/>
      <c r="Q13" s="25" t="n"/>
      <c r="R13" s="15" t="n"/>
      <c r="S13" s="25" t="n"/>
      <c r="T13" s="15" t="n"/>
      <c r="U13" s="16">
        <f>IF($A13="","",IF($I13="","",$I13-Dashboard!$B$3))</f>
        <v/>
      </c>
      <c r="V13" s="17">
        <f>IF($A13="","",IF(OR($K13="Registered",$K13="Withdrawn",$K13="Denied"),"Closed",IF($S13="","Missing Date",IF($S13&lt;Dashboard!$B$3,"Overdue",IF($S13&lt;=Dashboard!$B$3+'Lists &amp; Settings'!$B$2,"Due Soon","On Track")))))</f>
        <v/>
      </c>
      <c r="W13" s="17">
        <f>IF($A13="","",IF(COUNTIF($A$2:$A$121,$A13)&gt;1,"Review: Duplicate Student ID",IF($B13="","Review: Missing preferred name",IF($C13="","Review: Missing last name",IF($D13="","Review: Missing application date",IF($E13="","Review: Missing program",IF($H13="","Review: Missing start term",IF($I13="","Review: Missing intended start date",IF($J13="","Review: Missing enrollment owner",IF($K13="","Review: Missing enrollment status",IF(AND($Q13&lt;&gt;"",$Q13&gt;Dashboard!$B$3),"Review: Last contact is after as-of date",IF(AND($M13&lt;&gt;"",$M13&lt;$D13),"Review: Admission precedes application",IF(AND($N13&lt;&gt;"",$M13=""),"Review: Confirmation without admission date",IF(AND($N13&lt;&gt;"",$N13&lt;$M13),"Review: Confirmation precedes admission",IF(AND($P13&lt;&gt;"",$N13=""),"Review: Registration without confirmation date",IF(AND($P13&lt;&gt;"",$P13&lt;$N13),"Review: Registration precedes confirmation",IF(AND(OR($K13="Admitted",$K13="Confirmed",$K13="Registered"),$M13=""),"Review: Admission date required",IF(AND(OR($K13="Confirmed",$K13="Registered"),$N13=""),"Review: Confirmation date required",IF(AND($K13="Registered",$P13=""),"Review: Registration date required",IF(AND($K13="Registered",$L13&lt;&gt;"Yes"),"Review: Registered record has incomplete documents",IF(AND(OR($K13="Application Received",$K13="Review",$K13="Admitted",$K13="Confirmed"),$R13=""),"Review: Next action required",IF(AND(OR($K13="Application Received",$K13="Review",$K13="Admitted",$K13="Confirmed"),$S13=""),"Review: Next action date required","OK"))))))))))))))))))))))</f>
        <v/>
      </c>
    </row>
    <row r="14">
      <c r="A14" s="13" t="n"/>
      <c r="B14" s="13" t="n"/>
      <c r="C14" s="13" t="n"/>
      <c r="D14" s="25" t="n"/>
      <c r="E14" s="15" t="n"/>
      <c r="F14" s="13" t="n"/>
      <c r="G14" s="15" t="n"/>
      <c r="H14" s="13" t="n"/>
      <c r="I14" s="25" t="n"/>
      <c r="J14" s="13" t="n"/>
      <c r="K14" s="13" t="n"/>
      <c r="L14" s="13" t="n"/>
      <c r="M14" s="25" t="n"/>
      <c r="N14" s="25" t="n"/>
      <c r="O14" s="13" t="n"/>
      <c r="P14" s="25" t="n"/>
      <c r="Q14" s="25" t="n"/>
      <c r="R14" s="15" t="n"/>
      <c r="S14" s="25" t="n"/>
      <c r="T14" s="15" t="n"/>
      <c r="U14" s="16">
        <f>IF($A14="","",IF($I14="","",$I14-Dashboard!$B$3))</f>
        <v/>
      </c>
      <c r="V14" s="17">
        <f>IF($A14="","",IF(OR($K14="Registered",$K14="Withdrawn",$K14="Denied"),"Closed",IF($S14="","Missing Date",IF($S14&lt;Dashboard!$B$3,"Overdue",IF($S14&lt;=Dashboard!$B$3+'Lists &amp; Settings'!$B$2,"Due Soon","On Track")))))</f>
        <v/>
      </c>
      <c r="W14" s="17">
        <f>IF($A14="","",IF(COUNTIF($A$2:$A$121,$A14)&gt;1,"Review: Duplicate Student ID",IF($B14="","Review: Missing preferred name",IF($C14="","Review: Missing last name",IF($D14="","Review: Missing application date",IF($E14="","Review: Missing program",IF($H14="","Review: Missing start term",IF($I14="","Review: Missing intended start date",IF($J14="","Review: Missing enrollment owner",IF($K14="","Review: Missing enrollment status",IF(AND($Q14&lt;&gt;"",$Q14&gt;Dashboard!$B$3),"Review: Last contact is after as-of date",IF(AND($M14&lt;&gt;"",$M14&lt;$D14),"Review: Admission precedes application",IF(AND($N14&lt;&gt;"",$M14=""),"Review: Confirmation without admission date",IF(AND($N14&lt;&gt;"",$N14&lt;$M14),"Review: Confirmation precedes admission",IF(AND($P14&lt;&gt;"",$N14=""),"Review: Registration without confirmation date",IF(AND($P14&lt;&gt;"",$P14&lt;$N14),"Review: Registration precedes confirmation",IF(AND(OR($K14="Admitted",$K14="Confirmed",$K14="Registered"),$M14=""),"Review: Admission date required",IF(AND(OR($K14="Confirmed",$K14="Registered"),$N14=""),"Review: Confirmation date required",IF(AND($K14="Registered",$P14=""),"Review: Registration date required",IF(AND($K14="Registered",$L14&lt;&gt;"Yes"),"Review: Registered record has incomplete documents",IF(AND(OR($K14="Application Received",$K14="Review",$K14="Admitted",$K14="Confirmed"),$R14=""),"Review: Next action required",IF(AND(OR($K14="Application Received",$K14="Review",$K14="Admitted",$K14="Confirmed"),$S14=""),"Review: Next action date required","OK"))))))))))))))))))))))</f>
        <v/>
      </c>
    </row>
    <row r="15">
      <c r="A15" s="13" t="n"/>
      <c r="B15" s="13" t="n"/>
      <c r="C15" s="13" t="n"/>
      <c r="D15" s="25" t="n"/>
      <c r="E15" s="15" t="n"/>
      <c r="F15" s="13" t="n"/>
      <c r="G15" s="15" t="n"/>
      <c r="H15" s="13" t="n"/>
      <c r="I15" s="25" t="n"/>
      <c r="J15" s="13" t="n"/>
      <c r="K15" s="13" t="n"/>
      <c r="L15" s="13" t="n"/>
      <c r="M15" s="25" t="n"/>
      <c r="N15" s="25" t="n"/>
      <c r="O15" s="13" t="n"/>
      <c r="P15" s="25" t="n"/>
      <c r="Q15" s="25" t="n"/>
      <c r="R15" s="15" t="n"/>
      <c r="S15" s="25" t="n"/>
      <c r="T15" s="15" t="n"/>
      <c r="U15" s="16">
        <f>IF($A15="","",IF($I15="","",$I15-Dashboard!$B$3))</f>
        <v/>
      </c>
      <c r="V15" s="17">
        <f>IF($A15="","",IF(OR($K15="Registered",$K15="Withdrawn",$K15="Denied"),"Closed",IF($S15="","Missing Date",IF($S15&lt;Dashboard!$B$3,"Overdue",IF($S15&lt;=Dashboard!$B$3+'Lists &amp; Settings'!$B$2,"Due Soon","On Track")))))</f>
        <v/>
      </c>
      <c r="W15" s="17">
        <f>IF($A15="","",IF(COUNTIF($A$2:$A$121,$A15)&gt;1,"Review: Duplicate Student ID",IF($B15="","Review: Missing preferred name",IF($C15="","Review: Missing last name",IF($D15="","Review: Missing application date",IF($E15="","Review: Missing program",IF($H15="","Review: Missing start term",IF($I15="","Review: Missing intended start date",IF($J15="","Review: Missing enrollment owner",IF($K15="","Review: Missing enrollment status",IF(AND($Q15&lt;&gt;"",$Q15&gt;Dashboard!$B$3),"Review: Last contact is after as-of date",IF(AND($M15&lt;&gt;"",$M15&lt;$D15),"Review: Admission precedes application",IF(AND($N15&lt;&gt;"",$M15=""),"Review: Confirmation without admission date",IF(AND($N15&lt;&gt;"",$N15&lt;$M15),"Review: Confirmation precedes admission",IF(AND($P15&lt;&gt;"",$N15=""),"Review: Registration without confirmation date",IF(AND($P15&lt;&gt;"",$P15&lt;$N15),"Review: Registration precedes confirmation",IF(AND(OR($K15="Admitted",$K15="Confirmed",$K15="Registered"),$M15=""),"Review: Admission date required",IF(AND(OR($K15="Confirmed",$K15="Registered"),$N15=""),"Review: Confirmation date required",IF(AND($K15="Registered",$P15=""),"Review: Registration date required",IF(AND($K15="Registered",$L15&lt;&gt;"Yes"),"Review: Registered record has incomplete documents",IF(AND(OR($K15="Application Received",$K15="Review",$K15="Admitted",$K15="Confirmed"),$R15=""),"Review: Next action required",IF(AND(OR($K15="Application Received",$K15="Review",$K15="Admitted",$K15="Confirmed"),$S15=""),"Review: Next action date required","OK"))))))))))))))))))))))</f>
        <v/>
      </c>
    </row>
    <row r="16">
      <c r="A16" s="13" t="n"/>
      <c r="B16" s="13" t="n"/>
      <c r="C16" s="13" t="n"/>
      <c r="D16" s="25" t="n"/>
      <c r="E16" s="15" t="n"/>
      <c r="F16" s="13" t="n"/>
      <c r="G16" s="15" t="n"/>
      <c r="H16" s="13" t="n"/>
      <c r="I16" s="25" t="n"/>
      <c r="J16" s="13" t="n"/>
      <c r="K16" s="13" t="n"/>
      <c r="L16" s="13" t="n"/>
      <c r="M16" s="25" t="n"/>
      <c r="N16" s="25" t="n"/>
      <c r="O16" s="13" t="n"/>
      <c r="P16" s="25" t="n"/>
      <c r="Q16" s="25" t="n"/>
      <c r="R16" s="15" t="n"/>
      <c r="S16" s="25" t="n"/>
      <c r="T16" s="15" t="n"/>
      <c r="U16" s="16">
        <f>IF($A16="","",IF($I16="","",$I16-Dashboard!$B$3))</f>
        <v/>
      </c>
      <c r="V16" s="17">
        <f>IF($A16="","",IF(OR($K16="Registered",$K16="Withdrawn",$K16="Denied"),"Closed",IF($S16="","Missing Date",IF($S16&lt;Dashboard!$B$3,"Overdue",IF($S16&lt;=Dashboard!$B$3+'Lists &amp; Settings'!$B$2,"Due Soon","On Track")))))</f>
        <v/>
      </c>
      <c r="W16" s="17">
        <f>IF($A16="","",IF(COUNTIF($A$2:$A$121,$A16)&gt;1,"Review: Duplicate Student ID",IF($B16="","Review: Missing preferred name",IF($C16="","Review: Missing last name",IF($D16="","Review: Missing application date",IF($E16="","Review: Missing program",IF($H16="","Review: Missing start term",IF($I16="","Review: Missing intended start date",IF($J16="","Review: Missing enrollment owner",IF($K16="","Review: Missing enrollment status",IF(AND($Q16&lt;&gt;"",$Q16&gt;Dashboard!$B$3),"Review: Last contact is after as-of date",IF(AND($M16&lt;&gt;"",$M16&lt;$D16),"Review: Admission precedes application",IF(AND($N16&lt;&gt;"",$M16=""),"Review: Confirmation without admission date",IF(AND($N16&lt;&gt;"",$N16&lt;$M16),"Review: Confirmation precedes admission",IF(AND($P16&lt;&gt;"",$N16=""),"Review: Registration without confirmation date",IF(AND($P16&lt;&gt;"",$P16&lt;$N16),"Review: Registration precedes confirmation",IF(AND(OR($K16="Admitted",$K16="Confirmed",$K16="Registered"),$M16=""),"Review: Admission date required",IF(AND(OR($K16="Confirmed",$K16="Registered"),$N16=""),"Review: Confirmation date required",IF(AND($K16="Registered",$P16=""),"Review: Registration date required",IF(AND($K16="Registered",$L16&lt;&gt;"Yes"),"Review: Registered record has incomplete documents",IF(AND(OR($K16="Application Received",$K16="Review",$K16="Admitted",$K16="Confirmed"),$R16=""),"Review: Next action required",IF(AND(OR($K16="Application Received",$K16="Review",$K16="Admitted",$K16="Confirmed"),$S16=""),"Review: Next action date required","OK"))))))))))))))))))))))</f>
        <v/>
      </c>
    </row>
    <row r="17">
      <c r="A17" s="13" t="n"/>
      <c r="B17" s="13" t="n"/>
      <c r="C17" s="13" t="n"/>
      <c r="D17" s="25" t="n"/>
      <c r="E17" s="15" t="n"/>
      <c r="F17" s="13" t="n"/>
      <c r="G17" s="15" t="n"/>
      <c r="H17" s="13" t="n"/>
      <c r="I17" s="25" t="n"/>
      <c r="J17" s="13" t="n"/>
      <c r="K17" s="13" t="n"/>
      <c r="L17" s="13" t="n"/>
      <c r="M17" s="25" t="n"/>
      <c r="N17" s="25" t="n"/>
      <c r="O17" s="13" t="n"/>
      <c r="P17" s="25" t="n"/>
      <c r="Q17" s="25" t="n"/>
      <c r="R17" s="15" t="n"/>
      <c r="S17" s="25" t="n"/>
      <c r="T17" s="15" t="n"/>
      <c r="U17" s="16">
        <f>IF($A17="","",IF($I17="","",$I17-Dashboard!$B$3))</f>
        <v/>
      </c>
      <c r="V17" s="17">
        <f>IF($A17="","",IF(OR($K17="Registered",$K17="Withdrawn",$K17="Denied"),"Closed",IF($S17="","Missing Date",IF($S17&lt;Dashboard!$B$3,"Overdue",IF($S17&lt;=Dashboard!$B$3+'Lists &amp; Settings'!$B$2,"Due Soon","On Track")))))</f>
        <v/>
      </c>
      <c r="W17" s="17">
        <f>IF($A17="","",IF(COUNTIF($A$2:$A$121,$A17)&gt;1,"Review: Duplicate Student ID",IF($B17="","Review: Missing preferred name",IF($C17="","Review: Missing last name",IF($D17="","Review: Missing application date",IF($E17="","Review: Missing program",IF($H17="","Review: Missing start term",IF($I17="","Review: Missing intended start date",IF($J17="","Review: Missing enrollment owner",IF($K17="","Review: Missing enrollment status",IF(AND($Q17&lt;&gt;"",$Q17&gt;Dashboard!$B$3),"Review: Last contact is after as-of date",IF(AND($M17&lt;&gt;"",$M17&lt;$D17),"Review: Admission precedes application",IF(AND($N17&lt;&gt;"",$M17=""),"Review: Confirmation without admission date",IF(AND($N17&lt;&gt;"",$N17&lt;$M17),"Review: Confirmation precedes admission",IF(AND($P17&lt;&gt;"",$N17=""),"Review: Registration without confirmation date",IF(AND($P17&lt;&gt;"",$P17&lt;$N17),"Review: Registration precedes confirmation",IF(AND(OR($K17="Admitted",$K17="Confirmed",$K17="Registered"),$M17=""),"Review: Admission date required",IF(AND(OR($K17="Confirmed",$K17="Registered"),$N17=""),"Review: Confirmation date required",IF(AND($K17="Registered",$P17=""),"Review: Registration date required",IF(AND($K17="Registered",$L17&lt;&gt;"Yes"),"Review: Registered record has incomplete documents",IF(AND(OR($K17="Application Received",$K17="Review",$K17="Admitted",$K17="Confirmed"),$R17=""),"Review: Next action required",IF(AND(OR($K17="Application Received",$K17="Review",$K17="Admitted",$K17="Confirmed"),$S17=""),"Review: Next action date required","OK"))))))))))))))))))))))</f>
        <v/>
      </c>
    </row>
    <row r="18">
      <c r="A18" s="13" t="n"/>
      <c r="B18" s="13" t="n"/>
      <c r="C18" s="13" t="n"/>
      <c r="D18" s="25" t="n"/>
      <c r="E18" s="15" t="n"/>
      <c r="F18" s="13" t="n"/>
      <c r="G18" s="15" t="n"/>
      <c r="H18" s="13" t="n"/>
      <c r="I18" s="25" t="n"/>
      <c r="J18" s="13" t="n"/>
      <c r="K18" s="13" t="n"/>
      <c r="L18" s="13" t="n"/>
      <c r="M18" s="25" t="n"/>
      <c r="N18" s="25" t="n"/>
      <c r="O18" s="13" t="n"/>
      <c r="P18" s="25" t="n"/>
      <c r="Q18" s="25" t="n"/>
      <c r="R18" s="15" t="n"/>
      <c r="S18" s="25" t="n"/>
      <c r="T18" s="15" t="n"/>
      <c r="U18" s="16">
        <f>IF($A18="","",IF($I18="","",$I18-Dashboard!$B$3))</f>
        <v/>
      </c>
      <c r="V18" s="17">
        <f>IF($A18="","",IF(OR($K18="Registered",$K18="Withdrawn",$K18="Denied"),"Closed",IF($S18="","Missing Date",IF($S18&lt;Dashboard!$B$3,"Overdue",IF($S18&lt;=Dashboard!$B$3+'Lists &amp; Settings'!$B$2,"Due Soon","On Track")))))</f>
        <v/>
      </c>
      <c r="W18" s="17">
        <f>IF($A18="","",IF(COUNTIF($A$2:$A$121,$A18)&gt;1,"Review: Duplicate Student ID",IF($B18="","Review: Missing preferred name",IF($C18="","Review: Missing last name",IF($D18="","Review: Missing application date",IF($E18="","Review: Missing program",IF($H18="","Review: Missing start term",IF($I18="","Review: Missing intended start date",IF($J18="","Review: Missing enrollment owner",IF($K18="","Review: Missing enrollment status",IF(AND($Q18&lt;&gt;"",$Q18&gt;Dashboard!$B$3),"Review: Last contact is after as-of date",IF(AND($M18&lt;&gt;"",$M18&lt;$D18),"Review: Admission precedes application",IF(AND($N18&lt;&gt;"",$M18=""),"Review: Confirmation without admission date",IF(AND($N18&lt;&gt;"",$N18&lt;$M18),"Review: Confirmation precedes admission",IF(AND($P18&lt;&gt;"",$N18=""),"Review: Registration without confirmation date",IF(AND($P18&lt;&gt;"",$P18&lt;$N18),"Review: Registration precedes confirmation",IF(AND(OR($K18="Admitted",$K18="Confirmed",$K18="Registered"),$M18=""),"Review: Admission date required",IF(AND(OR($K18="Confirmed",$K18="Registered"),$N18=""),"Review: Confirmation date required",IF(AND($K18="Registered",$P18=""),"Review: Registration date required",IF(AND($K18="Registered",$L18&lt;&gt;"Yes"),"Review: Registered record has incomplete documents",IF(AND(OR($K18="Application Received",$K18="Review",$K18="Admitted",$K18="Confirmed"),$R18=""),"Review: Next action required",IF(AND(OR($K18="Application Received",$K18="Review",$K18="Admitted",$K18="Confirmed"),$S18=""),"Review: Next action date required","OK"))))))))))))))))))))))</f>
        <v/>
      </c>
    </row>
    <row r="19">
      <c r="A19" s="13" t="n"/>
      <c r="B19" s="13" t="n"/>
      <c r="C19" s="13" t="n"/>
      <c r="D19" s="25" t="n"/>
      <c r="E19" s="15" t="n"/>
      <c r="F19" s="13" t="n"/>
      <c r="G19" s="15" t="n"/>
      <c r="H19" s="13" t="n"/>
      <c r="I19" s="25" t="n"/>
      <c r="J19" s="13" t="n"/>
      <c r="K19" s="13" t="n"/>
      <c r="L19" s="13" t="n"/>
      <c r="M19" s="25" t="n"/>
      <c r="N19" s="25" t="n"/>
      <c r="O19" s="13" t="n"/>
      <c r="P19" s="25" t="n"/>
      <c r="Q19" s="25" t="n"/>
      <c r="R19" s="15" t="n"/>
      <c r="S19" s="25" t="n"/>
      <c r="T19" s="15" t="n"/>
      <c r="U19" s="16">
        <f>IF($A19="","",IF($I19="","",$I19-Dashboard!$B$3))</f>
        <v/>
      </c>
      <c r="V19" s="17">
        <f>IF($A19="","",IF(OR($K19="Registered",$K19="Withdrawn",$K19="Denied"),"Closed",IF($S19="","Missing Date",IF($S19&lt;Dashboard!$B$3,"Overdue",IF($S19&lt;=Dashboard!$B$3+'Lists &amp; Settings'!$B$2,"Due Soon","On Track")))))</f>
        <v/>
      </c>
      <c r="W19" s="17">
        <f>IF($A19="","",IF(COUNTIF($A$2:$A$121,$A19)&gt;1,"Review: Duplicate Student ID",IF($B19="","Review: Missing preferred name",IF($C19="","Review: Missing last name",IF($D19="","Review: Missing application date",IF($E19="","Review: Missing program",IF($H19="","Review: Missing start term",IF($I19="","Review: Missing intended start date",IF($J19="","Review: Missing enrollment owner",IF($K19="","Review: Missing enrollment status",IF(AND($Q19&lt;&gt;"",$Q19&gt;Dashboard!$B$3),"Review: Last contact is after as-of date",IF(AND($M19&lt;&gt;"",$M19&lt;$D19),"Review: Admission precedes application",IF(AND($N19&lt;&gt;"",$M19=""),"Review: Confirmation without admission date",IF(AND($N19&lt;&gt;"",$N19&lt;$M19),"Review: Confirmation precedes admission",IF(AND($P19&lt;&gt;"",$N19=""),"Review: Registration without confirmation date",IF(AND($P19&lt;&gt;"",$P19&lt;$N19),"Review: Registration precedes confirmation",IF(AND(OR($K19="Admitted",$K19="Confirmed",$K19="Registered"),$M19=""),"Review: Admission date required",IF(AND(OR($K19="Confirmed",$K19="Registered"),$N19=""),"Review: Confirmation date required",IF(AND($K19="Registered",$P19=""),"Review: Registration date required",IF(AND($K19="Registered",$L19&lt;&gt;"Yes"),"Review: Registered record has incomplete documents",IF(AND(OR($K19="Application Received",$K19="Review",$K19="Admitted",$K19="Confirmed"),$R19=""),"Review: Next action required",IF(AND(OR($K19="Application Received",$K19="Review",$K19="Admitted",$K19="Confirmed"),$S19=""),"Review: Next action date required","OK"))))))))))))))))))))))</f>
        <v/>
      </c>
    </row>
    <row r="20">
      <c r="A20" s="13" t="n"/>
      <c r="B20" s="13" t="n"/>
      <c r="C20" s="13" t="n"/>
      <c r="D20" s="25" t="n"/>
      <c r="E20" s="15" t="n"/>
      <c r="F20" s="13" t="n"/>
      <c r="G20" s="15" t="n"/>
      <c r="H20" s="13" t="n"/>
      <c r="I20" s="25" t="n"/>
      <c r="J20" s="13" t="n"/>
      <c r="K20" s="13" t="n"/>
      <c r="L20" s="13" t="n"/>
      <c r="M20" s="25" t="n"/>
      <c r="N20" s="25" t="n"/>
      <c r="O20" s="13" t="n"/>
      <c r="P20" s="25" t="n"/>
      <c r="Q20" s="25" t="n"/>
      <c r="R20" s="15" t="n"/>
      <c r="S20" s="25" t="n"/>
      <c r="T20" s="15" t="n"/>
      <c r="U20" s="16">
        <f>IF($A20="","",IF($I20="","",$I20-Dashboard!$B$3))</f>
        <v/>
      </c>
      <c r="V20" s="17">
        <f>IF($A20="","",IF(OR($K20="Registered",$K20="Withdrawn",$K20="Denied"),"Closed",IF($S20="","Missing Date",IF($S20&lt;Dashboard!$B$3,"Overdue",IF($S20&lt;=Dashboard!$B$3+'Lists &amp; Settings'!$B$2,"Due Soon","On Track")))))</f>
        <v/>
      </c>
      <c r="W20" s="17">
        <f>IF($A20="","",IF(COUNTIF($A$2:$A$121,$A20)&gt;1,"Review: Duplicate Student ID",IF($B20="","Review: Missing preferred name",IF($C20="","Review: Missing last name",IF($D20="","Review: Missing application date",IF($E20="","Review: Missing program",IF($H20="","Review: Missing start term",IF($I20="","Review: Missing intended start date",IF($J20="","Review: Missing enrollment owner",IF($K20="","Review: Missing enrollment status",IF(AND($Q20&lt;&gt;"",$Q20&gt;Dashboard!$B$3),"Review: Last contact is after as-of date",IF(AND($M20&lt;&gt;"",$M20&lt;$D20),"Review: Admission precedes application",IF(AND($N20&lt;&gt;"",$M20=""),"Review: Confirmation without admission date",IF(AND($N20&lt;&gt;"",$N20&lt;$M20),"Review: Confirmation precedes admission",IF(AND($P20&lt;&gt;"",$N20=""),"Review: Registration without confirmation date",IF(AND($P20&lt;&gt;"",$P20&lt;$N20),"Review: Registration precedes confirmation",IF(AND(OR($K20="Admitted",$K20="Confirmed",$K20="Registered"),$M20=""),"Review: Admission date required",IF(AND(OR($K20="Confirmed",$K20="Registered"),$N20=""),"Review: Confirmation date required",IF(AND($K20="Registered",$P20=""),"Review: Registration date required",IF(AND($K20="Registered",$L20&lt;&gt;"Yes"),"Review: Registered record has incomplete documents",IF(AND(OR($K20="Application Received",$K20="Review",$K20="Admitted",$K20="Confirmed"),$R20=""),"Review: Next action required",IF(AND(OR($K20="Application Received",$K20="Review",$K20="Admitted",$K20="Confirmed"),$S20=""),"Review: Next action date required","OK"))))))))))))))))))))))</f>
        <v/>
      </c>
    </row>
    <row r="21">
      <c r="A21" s="13" t="n"/>
      <c r="B21" s="13" t="n"/>
      <c r="C21" s="13" t="n"/>
      <c r="D21" s="25" t="n"/>
      <c r="E21" s="15" t="n"/>
      <c r="F21" s="13" t="n"/>
      <c r="G21" s="15" t="n"/>
      <c r="H21" s="13" t="n"/>
      <c r="I21" s="25" t="n"/>
      <c r="J21" s="13" t="n"/>
      <c r="K21" s="13" t="n"/>
      <c r="L21" s="13" t="n"/>
      <c r="M21" s="25" t="n"/>
      <c r="N21" s="25" t="n"/>
      <c r="O21" s="13" t="n"/>
      <c r="P21" s="25" t="n"/>
      <c r="Q21" s="25" t="n"/>
      <c r="R21" s="15" t="n"/>
      <c r="S21" s="25" t="n"/>
      <c r="T21" s="15" t="n"/>
      <c r="U21" s="16">
        <f>IF($A21="","",IF($I21="","",$I21-Dashboard!$B$3))</f>
        <v/>
      </c>
      <c r="V21" s="17">
        <f>IF($A21="","",IF(OR($K21="Registered",$K21="Withdrawn",$K21="Denied"),"Closed",IF($S21="","Missing Date",IF($S21&lt;Dashboard!$B$3,"Overdue",IF($S21&lt;=Dashboard!$B$3+'Lists &amp; Settings'!$B$2,"Due Soon","On Track")))))</f>
        <v/>
      </c>
      <c r="W21" s="17">
        <f>IF($A21="","",IF(COUNTIF($A$2:$A$121,$A21)&gt;1,"Review: Duplicate Student ID",IF($B21="","Review: Missing preferred name",IF($C21="","Review: Missing last name",IF($D21="","Review: Missing application date",IF($E21="","Review: Missing program",IF($H21="","Review: Missing start term",IF($I21="","Review: Missing intended start date",IF($J21="","Review: Missing enrollment owner",IF($K21="","Review: Missing enrollment status",IF(AND($Q21&lt;&gt;"",$Q21&gt;Dashboard!$B$3),"Review: Last contact is after as-of date",IF(AND($M21&lt;&gt;"",$M21&lt;$D21),"Review: Admission precedes application",IF(AND($N21&lt;&gt;"",$M21=""),"Review: Confirmation without admission date",IF(AND($N21&lt;&gt;"",$N21&lt;$M21),"Review: Confirmation precedes admission",IF(AND($P21&lt;&gt;"",$N21=""),"Review: Registration without confirmation date",IF(AND($P21&lt;&gt;"",$P21&lt;$N21),"Review: Registration precedes confirmation",IF(AND(OR($K21="Admitted",$K21="Confirmed",$K21="Registered"),$M21=""),"Review: Admission date required",IF(AND(OR($K21="Confirmed",$K21="Registered"),$N21=""),"Review: Confirmation date required",IF(AND($K21="Registered",$P21=""),"Review: Registration date required",IF(AND($K21="Registered",$L21&lt;&gt;"Yes"),"Review: Registered record has incomplete documents",IF(AND(OR($K21="Application Received",$K21="Review",$K21="Admitted",$K21="Confirmed"),$R21=""),"Review: Next action required",IF(AND(OR($K21="Application Received",$K21="Review",$K21="Admitted",$K21="Confirmed"),$S21=""),"Review: Next action date required","OK"))))))))))))))))))))))</f>
        <v/>
      </c>
    </row>
    <row r="22">
      <c r="A22" s="13" t="n"/>
      <c r="B22" s="13" t="n"/>
      <c r="C22" s="13" t="n"/>
      <c r="D22" s="25" t="n"/>
      <c r="E22" s="15" t="n"/>
      <c r="F22" s="13" t="n"/>
      <c r="G22" s="15" t="n"/>
      <c r="H22" s="13" t="n"/>
      <c r="I22" s="25" t="n"/>
      <c r="J22" s="13" t="n"/>
      <c r="K22" s="13" t="n"/>
      <c r="L22" s="13" t="n"/>
      <c r="M22" s="25" t="n"/>
      <c r="N22" s="25" t="n"/>
      <c r="O22" s="13" t="n"/>
      <c r="P22" s="25" t="n"/>
      <c r="Q22" s="25" t="n"/>
      <c r="R22" s="15" t="n"/>
      <c r="S22" s="25" t="n"/>
      <c r="T22" s="15" t="n"/>
      <c r="U22" s="16">
        <f>IF($A22="","",IF($I22="","",$I22-Dashboard!$B$3))</f>
        <v/>
      </c>
      <c r="V22" s="17">
        <f>IF($A22="","",IF(OR($K22="Registered",$K22="Withdrawn",$K22="Denied"),"Closed",IF($S22="","Missing Date",IF($S22&lt;Dashboard!$B$3,"Overdue",IF($S22&lt;=Dashboard!$B$3+'Lists &amp; Settings'!$B$2,"Due Soon","On Track")))))</f>
        <v/>
      </c>
      <c r="W22" s="17">
        <f>IF($A22="","",IF(COUNTIF($A$2:$A$121,$A22)&gt;1,"Review: Duplicate Student ID",IF($B22="","Review: Missing preferred name",IF($C22="","Review: Missing last name",IF($D22="","Review: Missing application date",IF($E22="","Review: Missing program",IF($H22="","Review: Missing start term",IF($I22="","Review: Missing intended start date",IF($J22="","Review: Missing enrollment owner",IF($K22="","Review: Missing enrollment status",IF(AND($Q22&lt;&gt;"",$Q22&gt;Dashboard!$B$3),"Review: Last contact is after as-of date",IF(AND($M22&lt;&gt;"",$M22&lt;$D22),"Review: Admission precedes application",IF(AND($N22&lt;&gt;"",$M22=""),"Review: Confirmation without admission date",IF(AND($N22&lt;&gt;"",$N22&lt;$M22),"Review: Confirmation precedes admission",IF(AND($P22&lt;&gt;"",$N22=""),"Review: Registration without confirmation date",IF(AND($P22&lt;&gt;"",$P22&lt;$N22),"Review: Registration precedes confirmation",IF(AND(OR($K22="Admitted",$K22="Confirmed",$K22="Registered"),$M22=""),"Review: Admission date required",IF(AND(OR($K22="Confirmed",$K22="Registered"),$N22=""),"Review: Confirmation date required",IF(AND($K22="Registered",$P22=""),"Review: Registration date required",IF(AND($K22="Registered",$L22&lt;&gt;"Yes"),"Review: Registered record has incomplete documents",IF(AND(OR($K22="Application Received",$K22="Review",$K22="Admitted",$K22="Confirmed"),$R22=""),"Review: Next action required",IF(AND(OR($K22="Application Received",$K22="Review",$K22="Admitted",$K22="Confirmed"),$S22=""),"Review: Next action date required","OK"))))))))))))))))))))))</f>
        <v/>
      </c>
    </row>
    <row r="23">
      <c r="A23" s="13" t="n"/>
      <c r="B23" s="13" t="n"/>
      <c r="C23" s="13" t="n"/>
      <c r="D23" s="25" t="n"/>
      <c r="E23" s="15" t="n"/>
      <c r="F23" s="13" t="n"/>
      <c r="G23" s="15" t="n"/>
      <c r="H23" s="13" t="n"/>
      <c r="I23" s="25" t="n"/>
      <c r="J23" s="13" t="n"/>
      <c r="K23" s="13" t="n"/>
      <c r="L23" s="13" t="n"/>
      <c r="M23" s="25" t="n"/>
      <c r="N23" s="25" t="n"/>
      <c r="O23" s="13" t="n"/>
      <c r="P23" s="25" t="n"/>
      <c r="Q23" s="25" t="n"/>
      <c r="R23" s="15" t="n"/>
      <c r="S23" s="25" t="n"/>
      <c r="T23" s="15" t="n"/>
      <c r="U23" s="16">
        <f>IF($A23="","",IF($I23="","",$I23-Dashboard!$B$3))</f>
        <v/>
      </c>
      <c r="V23" s="17">
        <f>IF($A23="","",IF(OR($K23="Registered",$K23="Withdrawn",$K23="Denied"),"Closed",IF($S23="","Missing Date",IF($S23&lt;Dashboard!$B$3,"Overdue",IF($S23&lt;=Dashboard!$B$3+'Lists &amp; Settings'!$B$2,"Due Soon","On Track")))))</f>
        <v/>
      </c>
      <c r="W23" s="17">
        <f>IF($A23="","",IF(COUNTIF($A$2:$A$121,$A23)&gt;1,"Review: Duplicate Student ID",IF($B23="","Review: Missing preferred name",IF($C23="","Review: Missing last name",IF($D23="","Review: Missing application date",IF($E23="","Review: Missing program",IF($H23="","Review: Missing start term",IF($I23="","Review: Missing intended start date",IF($J23="","Review: Missing enrollment owner",IF($K23="","Review: Missing enrollment status",IF(AND($Q23&lt;&gt;"",$Q23&gt;Dashboard!$B$3),"Review: Last contact is after as-of date",IF(AND($M23&lt;&gt;"",$M23&lt;$D23),"Review: Admission precedes application",IF(AND($N23&lt;&gt;"",$M23=""),"Review: Confirmation without admission date",IF(AND($N23&lt;&gt;"",$N23&lt;$M23),"Review: Confirmation precedes admission",IF(AND($P23&lt;&gt;"",$N23=""),"Review: Registration without confirmation date",IF(AND($P23&lt;&gt;"",$P23&lt;$N23),"Review: Registration precedes confirmation",IF(AND(OR($K23="Admitted",$K23="Confirmed",$K23="Registered"),$M23=""),"Review: Admission date required",IF(AND(OR($K23="Confirmed",$K23="Registered"),$N23=""),"Review: Confirmation date required",IF(AND($K23="Registered",$P23=""),"Review: Registration date required",IF(AND($K23="Registered",$L23&lt;&gt;"Yes"),"Review: Registered record has incomplete documents",IF(AND(OR($K23="Application Received",$K23="Review",$K23="Admitted",$K23="Confirmed"),$R23=""),"Review: Next action required",IF(AND(OR($K23="Application Received",$K23="Review",$K23="Admitted",$K23="Confirmed"),$S23=""),"Review: Next action date required","OK"))))))))))))))))))))))</f>
        <v/>
      </c>
    </row>
    <row r="24">
      <c r="A24" s="13" t="n"/>
      <c r="B24" s="13" t="n"/>
      <c r="C24" s="13" t="n"/>
      <c r="D24" s="25" t="n"/>
      <c r="E24" s="15" t="n"/>
      <c r="F24" s="13" t="n"/>
      <c r="G24" s="15" t="n"/>
      <c r="H24" s="13" t="n"/>
      <c r="I24" s="25" t="n"/>
      <c r="J24" s="13" t="n"/>
      <c r="K24" s="13" t="n"/>
      <c r="L24" s="13" t="n"/>
      <c r="M24" s="25" t="n"/>
      <c r="N24" s="25" t="n"/>
      <c r="O24" s="13" t="n"/>
      <c r="P24" s="25" t="n"/>
      <c r="Q24" s="25" t="n"/>
      <c r="R24" s="15" t="n"/>
      <c r="S24" s="25" t="n"/>
      <c r="T24" s="15" t="n"/>
      <c r="U24" s="16">
        <f>IF($A24="","",IF($I24="","",$I24-Dashboard!$B$3))</f>
        <v/>
      </c>
      <c r="V24" s="17">
        <f>IF($A24="","",IF(OR($K24="Registered",$K24="Withdrawn",$K24="Denied"),"Closed",IF($S24="","Missing Date",IF($S24&lt;Dashboard!$B$3,"Overdue",IF($S24&lt;=Dashboard!$B$3+'Lists &amp; Settings'!$B$2,"Due Soon","On Track")))))</f>
        <v/>
      </c>
      <c r="W24" s="17">
        <f>IF($A24="","",IF(COUNTIF($A$2:$A$121,$A24)&gt;1,"Review: Duplicate Student ID",IF($B24="","Review: Missing preferred name",IF($C24="","Review: Missing last name",IF($D24="","Review: Missing application date",IF($E24="","Review: Missing program",IF($H24="","Review: Missing start term",IF($I24="","Review: Missing intended start date",IF($J24="","Review: Missing enrollment owner",IF($K24="","Review: Missing enrollment status",IF(AND($Q24&lt;&gt;"",$Q24&gt;Dashboard!$B$3),"Review: Last contact is after as-of date",IF(AND($M24&lt;&gt;"",$M24&lt;$D24),"Review: Admission precedes application",IF(AND($N24&lt;&gt;"",$M24=""),"Review: Confirmation without admission date",IF(AND($N24&lt;&gt;"",$N24&lt;$M24),"Review: Confirmation precedes admission",IF(AND($P24&lt;&gt;"",$N24=""),"Review: Registration without confirmation date",IF(AND($P24&lt;&gt;"",$P24&lt;$N24),"Review: Registration precedes confirmation",IF(AND(OR($K24="Admitted",$K24="Confirmed",$K24="Registered"),$M24=""),"Review: Admission date required",IF(AND(OR($K24="Confirmed",$K24="Registered"),$N24=""),"Review: Confirmation date required",IF(AND($K24="Registered",$P24=""),"Review: Registration date required",IF(AND($K24="Registered",$L24&lt;&gt;"Yes"),"Review: Registered record has incomplete documents",IF(AND(OR($K24="Application Received",$K24="Review",$K24="Admitted",$K24="Confirmed"),$R24=""),"Review: Next action required",IF(AND(OR($K24="Application Received",$K24="Review",$K24="Admitted",$K24="Confirmed"),$S24=""),"Review: Next action date required","OK"))))))))))))))))))))))</f>
        <v/>
      </c>
    </row>
    <row r="25">
      <c r="A25" s="13" t="n"/>
      <c r="B25" s="13" t="n"/>
      <c r="C25" s="13" t="n"/>
      <c r="D25" s="25" t="n"/>
      <c r="E25" s="15" t="n"/>
      <c r="F25" s="13" t="n"/>
      <c r="G25" s="15" t="n"/>
      <c r="H25" s="13" t="n"/>
      <c r="I25" s="25" t="n"/>
      <c r="J25" s="13" t="n"/>
      <c r="K25" s="13" t="n"/>
      <c r="L25" s="13" t="n"/>
      <c r="M25" s="25" t="n"/>
      <c r="N25" s="25" t="n"/>
      <c r="O25" s="13" t="n"/>
      <c r="P25" s="25" t="n"/>
      <c r="Q25" s="25" t="n"/>
      <c r="R25" s="15" t="n"/>
      <c r="S25" s="25" t="n"/>
      <c r="T25" s="15" t="n"/>
      <c r="U25" s="16">
        <f>IF($A25="","",IF($I25="","",$I25-Dashboard!$B$3))</f>
        <v/>
      </c>
      <c r="V25" s="17">
        <f>IF($A25="","",IF(OR($K25="Registered",$K25="Withdrawn",$K25="Denied"),"Closed",IF($S25="","Missing Date",IF($S25&lt;Dashboard!$B$3,"Overdue",IF($S25&lt;=Dashboard!$B$3+'Lists &amp; Settings'!$B$2,"Due Soon","On Track")))))</f>
        <v/>
      </c>
      <c r="W25" s="17">
        <f>IF($A25="","",IF(COUNTIF($A$2:$A$121,$A25)&gt;1,"Review: Duplicate Student ID",IF($B25="","Review: Missing preferred name",IF($C25="","Review: Missing last name",IF($D25="","Review: Missing application date",IF($E25="","Review: Missing program",IF($H25="","Review: Missing start term",IF($I25="","Review: Missing intended start date",IF($J25="","Review: Missing enrollment owner",IF($K25="","Review: Missing enrollment status",IF(AND($Q25&lt;&gt;"",$Q25&gt;Dashboard!$B$3),"Review: Last contact is after as-of date",IF(AND($M25&lt;&gt;"",$M25&lt;$D25),"Review: Admission precedes application",IF(AND($N25&lt;&gt;"",$M25=""),"Review: Confirmation without admission date",IF(AND($N25&lt;&gt;"",$N25&lt;$M25),"Review: Confirmation precedes admission",IF(AND($P25&lt;&gt;"",$N25=""),"Review: Registration without confirmation date",IF(AND($P25&lt;&gt;"",$P25&lt;$N25),"Review: Registration precedes confirmation",IF(AND(OR($K25="Admitted",$K25="Confirmed",$K25="Registered"),$M25=""),"Review: Admission date required",IF(AND(OR($K25="Confirmed",$K25="Registered"),$N25=""),"Review: Confirmation date required",IF(AND($K25="Registered",$P25=""),"Review: Registration date required",IF(AND($K25="Registered",$L25&lt;&gt;"Yes"),"Review: Registered record has incomplete documents",IF(AND(OR($K25="Application Received",$K25="Review",$K25="Admitted",$K25="Confirmed"),$R25=""),"Review: Next action required",IF(AND(OR($K25="Application Received",$K25="Review",$K25="Admitted",$K25="Confirmed"),$S25=""),"Review: Next action date required","OK"))))))))))))))))))))))</f>
        <v/>
      </c>
    </row>
    <row r="26">
      <c r="A26" s="13" t="n"/>
      <c r="B26" s="13" t="n"/>
      <c r="C26" s="13" t="n"/>
      <c r="D26" s="25" t="n"/>
      <c r="E26" s="15" t="n"/>
      <c r="F26" s="13" t="n"/>
      <c r="G26" s="15" t="n"/>
      <c r="H26" s="13" t="n"/>
      <c r="I26" s="25" t="n"/>
      <c r="J26" s="13" t="n"/>
      <c r="K26" s="13" t="n"/>
      <c r="L26" s="13" t="n"/>
      <c r="M26" s="25" t="n"/>
      <c r="N26" s="25" t="n"/>
      <c r="O26" s="13" t="n"/>
      <c r="P26" s="25" t="n"/>
      <c r="Q26" s="25" t="n"/>
      <c r="R26" s="15" t="n"/>
      <c r="S26" s="25" t="n"/>
      <c r="T26" s="15" t="n"/>
      <c r="U26" s="16">
        <f>IF($A26="","",IF($I26="","",$I26-Dashboard!$B$3))</f>
        <v/>
      </c>
      <c r="V26" s="17">
        <f>IF($A26="","",IF(OR($K26="Registered",$K26="Withdrawn",$K26="Denied"),"Closed",IF($S26="","Missing Date",IF($S26&lt;Dashboard!$B$3,"Overdue",IF($S26&lt;=Dashboard!$B$3+'Lists &amp; Settings'!$B$2,"Due Soon","On Track")))))</f>
        <v/>
      </c>
      <c r="W26" s="17">
        <f>IF($A26="","",IF(COUNTIF($A$2:$A$121,$A26)&gt;1,"Review: Duplicate Student ID",IF($B26="","Review: Missing preferred name",IF($C26="","Review: Missing last name",IF($D26="","Review: Missing application date",IF($E26="","Review: Missing program",IF($H26="","Review: Missing start term",IF($I26="","Review: Missing intended start date",IF($J26="","Review: Missing enrollment owner",IF($K26="","Review: Missing enrollment status",IF(AND($Q26&lt;&gt;"",$Q26&gt;Dashboard!$B$3),"Review: Last contact is after as-of date",IF(AND($M26&lt;&gt;"",$M26&lt;$D26),"Review: Admission precedes application",IF(AND($N26&lt;&gt;"",$M26=""),"Review: Confirmation without admission date",IF(AND($N26&lt;&gt;"",$N26&lt;$M26),"Review: Confirmation precedes admission",IF(AND($P26&lt;&gt;"",$N26=""),"Review: Registration without confirmation date",IF(AND($P26&lt;&gt;"",$P26&lt;$N26),"Review: Registration precedes confirmation",IF(AND(OR($K26="Admitted",$K26="Confirmed",$K26="Registered"),$M26=""),"Review: Admission date required",IF(AND(OR($K26="Confirmed",$K26="Registered"),$N26=""),"Review: Confirmation date required",IF(AND($K26="Registered",$P26=""),"Review: Registration date required",IF(AND($K26="Registered",$L26&lt;&gt;"Yes"),"Review: Registered record has incomplete documents",IF(AND(OR($K26="Application Received",$K26="Review",$K26="Admitted",$K26="Confirmed"),$R26=""),"Review: Next action required",IF(AND(OR($K26="Application Received",$K26="Review",$K26="Admitted",$K26="Confirmed"),$S26=""),"Review: Next action date required","OK"))))))))))))))))))))))</f>
        <v/>
      </c>
    </row>
    <row r="27">
      <c r="A27" s="13" t="n"/>
      <c r="B27" s="13" t="n"/>
      <c r="C27" s="13" t="n"/>
      <c r="D27" s="25" t="n"/>
      <c r="E27" s="15" t="n"/>
      <c r="F27" s="13" t="n"/>
      <c r="G27" s="15" t="n"/>
      <c r="H27" s="13" t="n"/>
      <c r="I27" s="25" t="n"/>
      <c r="J27" s="13" t="n"/>
      <c r="K27" s="13" t="n"/>
      <c r="L27" s="13" t="n"/>
      <c r="M27" s="25" t="n"/>
      <c r="N27" s="25" t="n"/>
      <c r="O27" s="13" t="n"/>
      <c r="P27" s="25" t="n"/>
      <c r="Q27" s="25" t="n"/>
      <c r="R27" s="15" t="n"/>
      <c r="S27" s="25" t="n"/>
      <c r="T27" s="15" t="n"/>
      <c r="U27" s="16">
        <f>IF($A27="","",IF($I27="","",$I27-Dashboard!$B$3))</f>
        <v/>
      </c>
      <c r="V27" s="17">
        <f>IF($A27="","",IF(OR($K27="Registered",$K27="Withdrawn",$K27="Denied"),"Closed",IF($S27="","Missing Date",IF($S27&lt;Dashboard!$B$3,"Overdue",IF($S27&lt;=Dashboard!$B$3+'Lists &amp; Settings'!$B$2,"Due Soon","On Track")))))</f>
        <v/>
      </c>
      <c r="W27" s="17">
        <f>IF($A27="","",IF(COUNTIF($A$2:$A$121,$A27)&gt;1,"Review: Duplicate Student ID",IF($B27="","Review: Missing preferred name",IF($C27="","Review: Missing last name",IF($D27="","Review: Missing application date",IF($E27="","Review: Missing program",IF($H27="","Review: Missing start term",IF($I27="","Review: Missing intended start date",IF($J27="","Review: Missing enrollment owner",IF($K27="","Review: Missing enrollment status",IF(AND($Q27&lt;&gt;"",$Q27&gt;Dashboard!$B$3),"Review: Last contact is after as-of date",IF(AND($M27&lt;&gt;"",$M27&lt;$D27),"Review: Admission precedes application",IF(AND($N27&lt;&gt;"",$M27=""),"Review: Confirmation without admission date",IF(AND($N27&lt;&gt;"",$N27&lt;$M27),"Review: Confirmation precedes admission",IF(AND($P27&lt;&gt;"",$N27=""),"Review: Registration without confirmation date",IF(AND($P27&lt;&gt;"",$P27&lt;$N27),"Review: Registration precedes confirmation",IF(AND(OR($K27="Admitted",$K27="Confirmed",$K27="Registered"),$M27=""),"Review: Admission date required",IF(AND(OR($K27="Confirmed",$K27="Registered"),$N27=""),"Review: Confirmation date required",IF(AND($K27="Registered",$P27=""),"Review: Registration date required",IF(AND($K27="Registered",$L27&lt;&gt;"Yes"),"Review: Registered record has incomplete documents",IF(AND(OR($K27="Application Received",$K27="Review",$K27="Admitted",$K27="Confirmed"),$R27=""),"Review: Next action required",IF(AND(OR($K27="Application Received",$K27="Review",$K27="Admitted",$K27="Confirmed"),$S27=""),"Review: Next action date required","OK"))))))))))))))))))))))</f>
        <v/>
      </c>
    </row>
    <row r="28">
      <c r="A28" s="13" t="n"/>
      <c r="B28" s="13" t="n"/>
      <c r="C28" s="13" t="n"/>
      <c r="D28" s="25" t="n"/>
      <c r="E28" s="15" t="n"/>
      <c r="F28" s="13" t="n"/>
      <c r="G28" s="15" t="n"/>
      <c r="H28" s="13" t="n"/>
      <c r="I28" s="25" t="n"/>
      <c r="J28" s="13" t="n"/>
      <c r="K28" s="13" t="n"/>
      <c r="L28" s="13" t="n"/>
      <c r="M28" s="25" t="n"/>
      <c r="N28" s="25" t="n"/>
      <c r="O28" s="13" t="n"/>
      <c r="P28" s="25" t="n"/>
      <c r="Q28" s="25" t="n"/>
      <c r="R28" s="15" t="n"/>
      <c r="S28" s="25" t="n"/>
      <c r="T28" s="15" t="n"/>
      <c r="U28" s="16">
        <f>IF($A28="","",IF($I28="","",$I28-Dashboard!$B$3))</f>
        <v/>
      </c>
      <c r="V28" s="17">
        <f>IF($A28="","",IF(OR($K28="Registered",$K28="Withdrawn",$K28="Denied"),"Closed",IF($S28="","Missing Date",IF($S28&lt;Dashboard!$B$3,"Overdue",IF($S28&lt;=Dashboard!$B$3+'Lists &amp; Settings'!$B$2,"Due Soon","On Track")))))</f>
        <v/>
      </c>
      <c r="W28" s="17">
        <f>IF($A28="","",IF(COUNTIF($A$2:$A$121,$A28)&gt;1,"Review: Duplicate Student ID",IF($B28="","Review: Missing preferred name",IF($C28="","Review: Missing last name",IF($D28="","Review: Missing application date",IF($E28="","Review: Missing program",IF($H28="","Review: Missing start term",IF($I28="","Review: Missing intended start date",IF($J28="","Review: Missing enrollment owner",IF($K28="","Review: Missing enrollment status",IF(AND($Q28&lt;&gt;"",$Q28&gt;Dashboard!$B$3),"Review: Last contact is after as-of date",IF(AND($M28&lt;&gt;"",$M28&lt;$D28),"Review: Admission precedes application",IF(AND($N28&lt;&gt;"",$M28=""),"Review: Confirmation without admission date",IF(AND($N28&lt;&gt;"",$N28&lt;$M28),"Review: Confirmation precedes admission",IF(AND($P28&lt;&gt;"",$N28=""),"Review: Registration without confirmation date",IF(AND($P28&lt;&gt;"",$P28&lt;$N28),"Review: Registration precedes confirmation",IF(AND(OR($K28="Admitted",$K28="Confirmed",$K28="Registered"),$M28=""),"Review: Admission date required",IF(AND(OR($K28="Confirmed",$K28="Registered"),$N28=""),"Review: Confirmation date required",IF(AND($K28="Registered",$P28=""),"Review: Registration date required",IF(AND($K28="Registered",$L28&lt;&gt;"Yes"),"Review: Registered record has incomplete documents",IF(AND(OR($K28="Application Received",$K28="Review",$K28="Admitted",$K28="Confirmed"),$R28=""),"Review: Next action required",IF(AND(OR($K28="Application Received",$K28="Review",$K28="Admitted",$K28="Confirmed"),$S28=""),"Review: Next action date required","OK"))))))))))))))))))))))</f>
        <v/>
      </c>
    </row>
    <row r="29">
      <c r="A29" s="13" t="n"/>
      <c r="B29" s="13" t="n"/>
      <c r="C29" s="13" t="n"/>
      <c r="D29" s="25" t="n"/>
      <c r="E29" s="15" t="n"/>
      <c r="F29" s="13" t="n"/>
      <c r="G29" s="15" t="n"/>
      <c r="H29" s="13" t="n"/>
      <c r="I29" s="25" t="n"/>
      <c r="J29" s="13" t="n"/>
      <c r="K29" s="13" t="n"/>
      <c r="L29" s="13" t="n"/>
      <c r="M29" s="25" t="n"/>
      <c r="N29" s="25" t="n"/>
      <c r="O29" s="13" t="n"/>
      <c r="P29" s="25" t="n"/>
      <c r="Q29" s="25" t="n"/>
      <c r="R29" s="15" t="n"/>
      <c r="S29" s="25" t="n"/>
      <c r="T29" s="15" t="n"/>
      <c r="U29" s="16">
        <f>IF($A29="","",IF($I29="","",$I29-Dashboard!$B$3))</f>
        <v/>
      </c>
      <c r="V29" s="17">
        <f>IF($A29="","",IF(OR($K29="Registered",$K29="Withdrawn",$K29="Denied"),"Closed",IF($S29="","Missing Date",IF($S29&lt;Dashboard!$B$3,"Overdue",IF($S29&lt;=Dashboard!$B$3+'Lists &amp; Settings'!$B$2,"Due Soon","On Track")))))</f>
        <v/>
      </c>
      <c r="W29" s="17">
        <f>IF($A29="","",IF(COUNTIF($A$2:$A$121,$A29)&gt;1,"Review: Duplicate Student ID",IF($B29="","Review: Missing preferred name",IF($C29="","Review: Missing last name",IF($D29="","Review: Missing application date",IF($E29="","Review: Missing program",IF($H29="","Review: Missing start term",IF($I29="","Review: Missing intended start date",IF($J29="","Review: Missing enrollment owner",IF($K29="","Review: Missing enrollment status",IF(AND($Q29&lt;&gt;"",$Q29&gt;Dashboard!$B$3),"Review: Last contact is after as-of date",IF(AND($M29&lt;&gt;"",$M29&lt;$D29),"Review: Admission precedes application",IF(AND($N29&lt;&gt;"",$M29=""),"Review: Confirmation without admission date",IF(AND($N29&lt;&gt;"",$N29&lt;$M29),"Review: Confirmation precedes admission",IF(AND($P29&lt;&gt;"",$N29=""),"Review: Registration without confirmation date",IF(AND($P29&lt;&gt;"",$P29&lt;$N29),"Review: Registration precedes confirmation",IF(AND(OR($K29="Admitted",$K29="Confirmed",$K29="Registered"),$M29=""),"Review: Admission date required",IF(AND(OR($K29="Confirmed",$K29="Registered"),$N29=""),"Review: Confirmation date required",IF(AND($K29="Registered",$P29=""),"Review: Registration date required",IF(AND($K29="Registered",$L29&lt;&gt;"Yes"),"Review: Registered record has incomplete documents",IF(AND(OR($K29="Application Received",$K29="Review",$K29="Admitted",$K29="Confirmed"),$R29=""),"Review: Next action required",IF(AND(OR($K29="Application Received",$K29="Review",$K29="Admitted",$K29="Confirmed"),$S29=""),"Review: Next action date required","OK"))))))))))))))))))))))</f>
        <v/>
      </c>
    </row>
    <row r="30">
      <c r="A30" s="13" t="n"/>
      <c r="B30" s="13" t="n"/>
      <c r="C30" s="13" t="n"/>
      <c r="D30" s="25" t="n"/>
      <c r="E30" s="15" t="n"/>
      <c r="F30" s="13" t="n"/>
      <c r="G30" s="15" t="n"/>
      <c r="H30" s="13" t="n"/>
      <c r="I30" s="25" t="n"/>
      <c r="J30" s="13" t="n"/>
      <c r="K30" s="13" t="n"/>
      <c r="L30" s="13" t="n"/>
      <c r="M30" s="25" t="n"/>
      <c r="N30" s="25" t="n"/>
      <c r="O30" s="13" t="n"/>
      <c r="P30" s="25" t="n"/>
      <c r="Q30" s="25" t="n"/>
      <c r="R30" s="15" t="n"/>
      <c r="S30" s="25" t="n"/>
      <c r="T30" s="15" t="n"/>
      <c r="U30" s="16">
        <f>IF($A30="","",IF($I30="","",$I30-Dashboard!$B$3))</f>
        <v/>
      </c>
      <c r="V30" s="17">
        <f>IF($A30="","",IF(OR($K30="Registered",$K30="Withdrawn",$K30="Denied"),"Closed",IF($S30="","Missing Date",IF($S30&lt;Dashboard!$B$3,"Overdue",IF($S30&lt;=Dashboard!$B$3+'Lists &amp; Settings'!$B$2,"Due Soon","On Track")))))</f>
        <v/>
      </c>
      <c r="W30" s="17">
        <f>IF($A30="","",IF(COUNTIF($A$2:$A$121,$A30)&gt;1,"Review: Duplicate Student ID",IF($B30="","Review: Missing preferred name",IF($C30="","Review: Missing last name",IF($D30="","Review: Missing application date",IF($E30="","Review: Missing program",IF($H30="","Review: Missing start term",IF($I30="","Review: Missing intended start date",IF($J30="","Review: Missing enrollment owner",IF($K30="","Review: Missing enrollment status",IF(AND($Q30&lt;&gt;"",$Q30&gt;Dashboard!$B$3),"Review: Last contact is after as-of date",IF(AND($M30&lt;&gt;"",$M30&lt;$D30),"Review: Admission precedes application",IF(AND($N30&lt;&gt;"",$M30=""),"Review: Confirmation without admission date",IF(AND($N30&lt;&gt;"",$N30&lt;$M30),"Review: Confirmation precedes admission",IF(AND($P30&lt;&gt;"",$N30=""),"Review: Registration without confirmation date",IF(AND($P30&lt;&gt;"",$P30&lt;$N30),"Review: Registration precedes confirmation",IF(AND(OR($K30="Admitted",$K30="Confirmed",$K30="Registered"),$M30=""),"Review: Admission date required",IF(AND(OR($K30="Confirmed",$K30="Registered"),$N30=""),"Review: Confirmation date required",IF(AND($K30="Registered",$P30=""),"Review: Registration date required",IF(AND($K30="Registered",$L30&lt;&gt;"Yes"),"Review: Registered record has incomplete documents",IF(AND(OR($K30="Application Received",$K30="Review",$K30="Admitted",$K30="Confirmed"),$R30=""),"Review: Next action required",IF(AND(OR($K30="Application Received",$K30="Review",$K30="Admitted",$K30="Confirmed"),$S30=""),"Review: Next action date required","OK"))))))))))))))))))))))</f>
        <v/>
      </c>
    </row>
    <row r="31">
      <c r="A31" s="13" t="n"/>
      <c r="B31" s="13" t="n"/>
      <c r="C31" s="13" t="n"/>
      <c r="D31" s="25" t="n"/>
      <c r="E31" s="15" t="n"/>
      <c r="F31" s="13" t="n"/>
      <c r="G31" s="15" t="n"/>
      <c r="H31" s="13" t="n"/>
      <c r="I31" s="25" t="n"/>
      <c r="J31" s="13" t="n"/>
      <c r="K31" s="13" t="n"/>
      <c r="L31" s="13" t="n"/>
      <c r="M31" s="25" t="n"/>
      <c r="N31" s="25" t="n"/>
      <c r="O31" s="13" t="n"/>
      <c r="P31" s="25" t="n"/>
      <c r="Q31" s="25" t="n"/>
      <c r="R31" s="15" t="n"/>
      <c r="S31" s="25" t="n"/>
      <c r="T31" s="15" t="n"/>
      <c r="U31" s="16">
        <f>IF($A31="","",IF($I31="","",$I31-Dashboard!$B$3))</f>
        <v/>
      </c>
      <c r="V31" s="17">
        <f>IF($A31="","",IF(OR($K31="Registered",$K31="Withdrawn",$K31="Denied"),"Closed",IF($S31="","Missing Date",IF($S31&lt;Dashboard!$B$3,"Overdue",IF($S31&lt;=Dashboard!$B$3+'Lists &amp; Settings'!$B$2,"Due Soon","On Track")))))</f>
        <v/>
      </c>
      <c r="W31" s="17">
        <f>IF($A31="","",IF(COUNTIF($A$2:$A$121,$A31)&gt;1,"Review: Duplicate Student ID",IF($B31="","Review: Missing preferred name",IF($C31="","Review: Missing last name",IF($D31="","Review: Missing application date",IF($E31="","Review: Missing program",IF($H31="","Review: Missing start term",IF($I31="","Review: Missing intended start date",IF($J31="","Review: Missing enrollment owner",IF($K31="","Review: Missing enrollment status",IF(AND($Q31&lt;&gt;"",$Q31&gt;Dashboard!$B$3),"Review: Last contact is after as-of date",IF(AND($M31&lt;&gt;"",$M31&lt;$D31),"Review: Admission precedes application",IF(AND($N31&lt;&gt;"",$M31=""),"Review: Confirmation without admission date",IF(AND($N31&lt;&gt;"",$N31&lt;$M31),"Review: Confirmation precedes admission",IF(AND($P31&lt;&gt;"",$N31=""),"Review: Registration without confirmation date",IF(AND($P31&lt;&gt;"",$P31&lt;$N31),"Review: Registration precedes confirmation",IF(AND(OR($K31="Admitted",$K31="Confirmed",$K31="Registered"),$M31=""),"Review: Admission date required",IF(AND(OR($K31="Confirmed",$K31="Registered"),$N31=""),"Review: Confirmation date required",IF(AND($K31="Registered",$P31=""),"Review: Registration date required",IF(AND($K31="Registered",$L31&lt;&gt;"Yes"),"Review: Registered record has incomplete documents",IF(AND(OR($K31="Application Received",$K31="Review",$K31="Admitted",$K31="Confirmed"),$R31=""),"Review: Next action required",IF(AND(OR($K31="Application Received",$K31="Review",$K31="Admitted",$K31="Confirmed"),$S31=""),"Review: Next action date required","OK"))))))))))))))))))))))</f>
        <v/>
      </c>
    </row>
    <row r="32">
      <c r="A32" s="13" t="n"/>
      <c r="B32" s="13" t="n"/>
      <c r="C32" s="13" t="n"/>
      <c r="D32" s="25" t="n"/>
      <c r="E32" s="15" t="n"/>
      <c r="F32" s="13" t="n"/>
      <c r="G32" s="15" t="n"/>
      <c r="H32" s="13" t="n"/>
      <c r="I32" s="25" t="n"/>
      <c r="J32" s="13" t="n"/>
      <c r="K32" s="13" t="n"/>
      <c r="L32" s="13" t="n"/>
      <c r="M32" s="25" t="n"/>
      <c r="N32" s="25" t="n"/>
      <c r="O32" s="13" t="n"/>
      <c r="P32" s="25" t="n"/>
      <c r="Q32" s="25" t="n"/>
      <c r="R32" s="15" t="n"/>
      <c r="S32" s="25" t="n"/>
      <c r="T32" s="15" t="n"/>
      <c r="U32" s="16">
        <f>IF($A32="","",IF($I32="","",$I32-Dashboard!$B$3))</f>
        <v/>
      </c>
      <c r="V32" s="17">
        <f>IF($A32="","",IF(OR($K32="Registered",$K32="Withdrawn",$K32="Denied"),"Closed",IF($S32="","Missing Date",IF($S32&lt;Dashboard!$B$3,"Overdue",IF($S32&lt;=Dashboard!$B$3+'Lists &amp; Settings'!$B$2,"Due Soon","On Track")))))</f>
        <v/>
      </c>
      <c r="W32" s="17">
        <f>IF($A32="","",IF(COUNTIF($A$2:$A$121,$A32)&gt;1,"Review: Duplicate Student ID",IF($B32="","Review: Missing preferred name",IF($C32="","Review: Missing last name",IF($D32="","Review: Missing application date",IF($E32="","Review: Missing program",IF($H32="","Review: Missing start term",IF($I32="","Review: Missing intended start date",IF($J32="","Review: Missing enrollment owner",IF($K32="","Review: Missing enrollment status",IF(AND($Q32&lt;&gt;"",$Q32&gt;Dashboard!$B$3),"Review: Last contact is after as-of date",IF(AND($M32&lt;&gt;"",$M32&lt;$D32),"Review: Admission precedes application",IF(AND($N32&lt;&gt;"",$M32=""),"Review: Confirmation without admission date",IF(AND($N32&lt;&gt;"",$N32&lt;$M32),"Review: Confirmation precedes admission",IF(AND($P32&lt;&gt;"",$N32=""),"Review: Registration without confirmation date",IF(AND($P32&lt;&gt;"",$P32&lt;$N32),"Review: Registration precedes confirmation",IF(AND(OR($K32="Admitted",$K32="Confirmed",$K32="Registered"),$M32=""),"Review: Admission date required",IF(AND(OR($K32="Confirmed",$K32="Registered"),$N32=""),"Review: Confirmation date required",IF(AND($K32="Registered",$P32=""),"Review: Registration date required",IF(AND($K32="Registered",$L32&lt;&gt;"Yes"),"Review: Registered record has incomplete documents",IF(AND(OR($K32="Application Received",$K32="Review",$K32="Admitted",$K32="Confirmed"),$R32=""),"Review: Next action required",IF(AND(OR($K32="Application Received",$K32="Review",$K32="Admitted",$K32="Confirmed"),$S32=""),"Review: Next action date required","OK"))))))))))))))))))))))</f>
        <v/>
      </c>
    </row>
    <row r="33">
      <c r="A33" s="13" t="n"/>
      <c r="B33" s="13" t="n"/>
      <c r="C33" s="13" t="n"/>
      <c r="D33" s="25" t="n"/>
      <c r="E33" s="15" t="n"/>
      <c r="F33" s="13" t="n"/>
      <c r="G33" s="15" t="n"/>
      <c r="H33" s="13" t="n"/>
      <c r="I33" s="25" t="n"/>
      <c r="J33" s="13" t="n"/>
      <c r="K33" s="13" t="n"/>
      <c r="L33" s="13" t="n"/>
      <c r="M33" s="25" t="n"/>
      <c r="N33" s="25" t="n"/>
      <c r="O33" s="13" t="n"/>
      <c r="P33" s="25" t="n"/>
      <c r="Q33" s="25" t="n"/>
      <c r="R33" s="15" t="n"/>
      <c r="S33" s="25" t="n"/>
      <c r="T33" s="15" t="n"/>
      <c r="U33" s="16">
        <f>IF($A33="","",IF($I33="","",$I33-Dashboard!$B$3))</f>
        <v/>
      </c>
      <c r="V33" s="17">
        <f>IF($A33="","",IF(OR($K33="Registered",$K33="Withdrawn",$K33="Denied"),"Closed",IF($S33="","Missing Date",IF($S33&lt;Dashboard!$B$3,"Overdue",IF($S33&lt;=Dashboard!$B$3+'Lists &amp; Settings'!$B$2,"Due Soon","On Track")))))</f>
        <v/>
      </c>
      <c r="W33" s="17">
        <f>IF($A33="","",IF(COUNTIF($A$2:$A$121,$A33)&gt;1,"Review: Duplicate Student ID",IF($B33="","Review: Missing preferred name",IF($C33="","Review: Missing last name",IF($D33="","Review: Missing application date",IF($E33="","Review: Missing program",IF($H33="","Review: Missing start term",IF($I33="","Review: Missing intended start date",IF($J33="","Review: Missing enrollment owner",IF($K33="","Review: Missing enrollment status",IF(AND($Q33&lt;&gt;"",$Q33&gt;Dashboard!$B$3),"Review: Last contact is after as-of date",IF(AND($M33&lt;&gt;"",$M33&lt;$D33),"Review: Admission precedes application",IF(AND($N33&lt;&gt;"",$M33=""),"Review: Confirmation without admission date",IF(AND($N33&lt;&gt;"",$N33&lt;$M33),"Review: Confirmation precedes admission",IF(AND($P33&lt;&gt;"",$N33=""),"Review: Registration without confirmation date",IF(AND($P33&lt;&gt;"",$P33&lt;$N33),"Review: Registration precedes confirmation",IF(AND(OR($K33="Admitted",$K33="Confirmed",$K33="Registered"),$M33=""),"Review: Admission date required",IF(AND(OR($K33="Confirmed",$K33="Registered"),$N33=""),"Review: Confirmation date required",IF(AND($K33="Registered",$P33=""),"Review: Registration date required",IF(AND($K33="Registered",$L33&lt;&gt;"Yes"),"Review: Registered record has incomplete documents",IF(AND(OR($K33="Application Received",$K33="Review",$K33="Admitted",$K33="Confirmed"),$R33=""),"Review: Next action required",IF(AND(OR($K33="Application Received",$K33="Review",$K33="Admitted",$K33="Confirmed"),$S33=""),"Review: Next action date required","OK"))))))))))))))))))))))</f>
        <v/>
      </c>
    </row>
    <row r="34">
      <c r="A34" s="13" t="n"/>
      <c r="B34" s="13" t="n"/>
      <c r="C34" s="13" t="n"/>
      <c r="D34" s="25" t="n"/>
      <c r="E34" s="15" t="n"/>
      <c r="F34" s="13" t="n"/>
      <c r="G34" s="15" t="n"/>
      <c r="H34" s="13" t="n"/>
      <c r="I34" s="25" t="n"/>
      <c r="J34" s="13" t="n"/>
      <c r="K34" s="13" t="n"/>
      <c r="L34" s="13" t="n"/>
      <c r="M34" s="25" t="n"/>
      <c r="N34" s="25" t="n"/>
      <c r="O34" s="13" t="n"/>
      <c r="P34" s="25" t="n"/>
      <c r="Q34" s="25" t="n"/>
      <c r="R34" s="15" t="n"/>
      <c r="S34" s="25" t="n"/>
      <c r="T34" s="15" t="n"/>
      <c r="U34" s="16">
        <f>IF($A34="","",IF($I34="","",$I34-Dashboard!$B$3))</f>
        <v/>
      </c>
      <c r="V34" s="17">
        <f>IF($A34="","",IF(OR($K34="Registered",$K34="Withdrawn",$K34="Denied"),"Closed",IF($S34="","Missing Date",IF($S34&lt;Dashboard!$B$3,"Overdue",IF($S34&lt;=Dashboard!$B$3+'Lists &amp; Settings'!$B$2,"Due Soon","On Track")))))</f>
        <v/>
      </c>
      <c r="W34" s="17">
        <f>IF($A34="","",IF(COUNTIF($A$2:$A$121,$A34)&gt;1,"Review: Duplicate Student ID",IF($B34="","Review: Missing preferred name",IF($C34="","Review: Missing last name",IF($D34="","Review: Missing application date",IF($E34="","Review: Missing program",IF($H34="","Review: Missing start term",IF($I34="","Review: Missing intended start date",IF($J34="","Review: Missing enrollment owner",IF($K34="","Review: Missing enrollment status",IF(AND($Q34&lt;&gt;"",$Q34&gt;Dashboard!$B$3),"Review: Last contact is after as-of date",IF(AND($M34&lt;&gt;"",$M34&lt;$D34),"Review: Admission precedes application",IF(AND($N34&lt;&gt;"",$M34=""),"Review: Confirmation without admission date",IF(AND($N34&lt;&gt;"",$N34&lt;$M34),"Review: Confirmation precedes admission",IF(AND($P34&lt;&gt;"",$N34=""),"Review: Registration without confirmation date",IF(AND($P34&lt;&gt;"",$P34&lt;$N34),"Review: Registration precedes confirmation",IF(AND(OR($K34="Admitted",$K34="Confirmed",$K34="Registered"),$M34=""),"Review: Admission date required",IF(AND(OR($K34="Confirmed",$K34="Registered"),$N34=""),"Review: Confirmation date required",IF(AND($K34="Registered",$P34=""),"Review: Registration date required",IF(AND($K34="Registered",$L34&lt;&gt;"Yes"),"Review: Registered record has incomplete documents",IF(AND(OR($K34="Application Received",$K34="Review",$K34="Admitted",$K34="Confirmed"),$R34=""),"Review: Next action required",IF(AND(OR($K34="Application Received",$K34="Review",$K34="Admitted",$K34="Confirmed"),$S34=""),"Review: Next action date required","OK"))))))))))))))))))))))</f>
        <v/>
      </c>
    </row>
    <row r="35">
      <c r="A35" s="13" t="n"/>
      <c r="B35" s="13" t="n"/>
      <c r="C35" s="13" t="n"/>
      <c r="D35" s="25" t="n"/>
      <c r="E35" s="15" t="n"/>
      <c r="F35" s="13" t="n"/>
      <c r="G35" s="15" t="n"/>
      <c r="H35" s="13" t="n"/>
      <c r="I35" s="25" t="n"/>
      <c r="J35" s="13" t="n"/>
      <c r="K35" s="13" t="n"/>
      <c r="L35" s="13" t="n"/>
      <c r="M35" s="25" t="n"/>
      <c r="N35" s="25" t="n"/>
      <c r="O35" s="13" t="n"/>
      <c r="P35" s="25" t="n"/>
      <c r="Q35" s="25" t="n"/>
      <c r="R35" s="15" t="n"/>
      <c r="S35" s="25" t="n"/>
      <c r="T35" s="15" t="n"/>
      <c r="U35" s="16">
        <f>IF($A35="","",IF($I35="","",$I35-Dashboard!$B$3))</f>
        <v/>
      </c>
      <c r="V35" s="17">
        <f>IF($A35="","",IF(OR($K35="Registered",$K35="Withdrawn",$K35="Denied"),"Closed",IF($S35="","Missing Date",IF($S35&lt;Dashboard!$B$3,"Overdue",IF($S35&lt;=Dashboard!$B$3+'Lists &amp; Settings'!$B$2,"Due Soon","On Track")))))</f>
        <v/>
      </c>
      <c r="W35" s="17">
        <f>IF($A35="","",IF(COUNTIF($A$2:$A$121,$A35)&gt;1,"Review: Duplicate Student ID",IF($B35="","Review: Missing preferred name",IF($C35="","Review: Missing last name",IF($D35="","Review: Missing application date",IF($E35="","Review: Missing program",IF($H35="","Review: Missing start term",IF($I35="","Review: Missing intended start date",IF($J35="","Review: Missing enrollment owner",IF($K35="","Review: Missing enrollment status",IF(AND($Q35&lt;&gt;"",$Q35&gt;Dashboard!$B$3),"Review: Last contact is after as-of date",IF(AND($M35&lt;&gt;"",$M35&lt;$D35),"Review: Admission precedes application",IF(AND($N35&lt;&gt;"",$M35=""),"Review: Confirmation without admission date",IF(AND($N35&lt;&gt;"",$N35&lt;$M35),"Review: Confirmation precedes admission",IF(AND($P35&lt;&gt;"",$N35=""),"Review: Registration without confirmation date",IF(AND($P35&lt;&gt;"",$P35&lt;$N35),"Review: Registration precedes confirmation",IF(AND(OR($K35="Admitted",$K35="Confirmed",$K35="Registered"),$M35=""),"Review: Admission date required",IF(AND(OR($K35="Confirmed",$K35="Registered"),$N35=""),"Review: Confirmation date required",IF(AND($K35="Registered",$P35=""),"Review: Registration date required",IF(AND($K35="Registered",$L35&lt;&gt;"Yes"),"Review: Registered record has incomplete documents",IF(AND(OR($K35="Application Received",$K35="Review",$K35="Admitted",$K35="Confirmed"),$R35=""),"Review: Next action required",IF(AND(OR($K35="Application Received",$K35="Review",$K35="Admitted",$K35="Confirmed"),$S35=""),"Review: Next action date required","OK"))))))))))))))))))))))</f>
        <v/>
      </c>
    </row>
    <row r="36">
      <c r="A36" s="13" t="n"/>
      <c r="B36" s="13" t="n"/>
      <c r="C36" s="13" t="n"/>
      <c r="D36" s="25" t="n"/>
      <c r="E36" s="15" t="n"/>
      <c r="F36" s="13" t="n"/>
      <c r="G36" s="15" t="n"/>
      <c r="H36" s="13" t="n"/>
      <c r="I36" s="25" t="n"/>
      <c r="J36" s="13" t="n"/>
      <c r="K36" s="13" t="n"/>
      <c r="L36" s="13" t="n"/>
      <c r="M36" s="25" t="n"/>
      <c r="N36" s="25" t="n"/>
      <c r="O36" s="13" t="n"/>
      <c r="P36" s="25" t="n"/>
      <c r="Q36" s="25" t="n"/>
      <c r="R36" s="15" t="n"/>
      <c r="S36" s="25" t="n"/>
      <c r="T36" s="15" t="n"/>
      <c r="U36" s="16">
        <f>IF($A36="","",IF($I36="","",$I36-Dashboard!$B$3))</f>
        <v/>
      </c>
      <c r="V36" s="17">
        <f>IF($A36="","",IF(OR($K36="Registered",$K36="Withdrawn",$K36="Denied"),"Closed",IF($S36="","Missing Date",IF($S36&lt;Dashboard!$B$3,"Overdue",IF($S36&lt;=Dashboard!$B$3+'Lists &amp; Settings'!$B$2,"Due Soon","On Track")))))</f>
        <v/>
      </c>
      <c r="W36" s="17">
        <f>IF($A36="","",IF(COUNTIF($A$2:$A$121,$A36)&gt;1,"Review: Duplicate Student ID",IF($B36="","Review: Missing preferred name",IF($C36="","Review: Missing last name",IF($D36="","Review: Missing application date",IF($E36="","Review: Missing program",IF($H36="","Review: Missing start term",IF($I36="","Review: Missing intended start date",IF($J36="","Review: Missing enrollment owner",IF($K36="","Review: Missing enrollment status",IF(AND($Q36&lt;&gt;"",$Q36&gt;Dashboard!$B$3),"Review: Last contact is after as-of date",IF(AND($M36&lt;&gt;"",$M36&lt;$D36),"Review: Admission precedes application",IF(AND($N36&lt;&gt;"",$M36=""),"Review: Confirmation without admission date",IF(AND($N36&lt;&gt;"",$N36&lt;$M36),"Review: Confirmation precedes admission",IF(AND($P36&lt;&gt;"",$N36=""),"Review: Registration without confirmation date",IF(AND($P36&lt;&gt;"",$P36&lt;$N36),"Review: Registration precedes confirmation",IF(AND(OR($K36="Admitted",$K36="Confirmed",$K36="Registered"),$M36=""),"Review: Admission date required",IF(AND(OR($K36="Confirmed",$K36="Registered"),$N36=""),"Review: Confirmation date required",IF(AND($K36="Registered",$P36=""),"Review: Registration date required",IF(AND($K36="Registered",$L36&lt;&gt;"Yes"),"Review: Registered record has incomplete documents",IF(AND(OR($K36="Application Received",$K36="Review",$K36="Admitted",$K36="Confirmed"),$R36=""),"Review: Next action required",IF(AND(OR($K36="Application Received",$K36="Review",$K36="Admitted",$K36="Confirmed"),$S36=""),"Review: Next action date required","OK"))))))))))))))))))))))</f>
        <v/>
      </c>
    </row>
    <row r="37">
      <c r="A37" s="13" t="n"/>
      <c r="B37" s="13" t="n"/>
      <c r="C37" s="13" t="n"/>
      <c r="D37" s="25" t="n"/>
      <c r="E37" s="15" t="n"/>
      <c r="F37" s="13" t="n"/>
      <c r="G37" s="15" t="n"/>
      <c r="H37" s="13" t="n"/>
      <c r="I37" s="25" t="n"/>
      <c r="J37" s="13" t="n"/>
      <c r="K37" s="13" t="n"/>
      <c r="L37" s="13" t="n"/>
      <c r="M37" s="25" t="n"/>
      <c r="N37" s="25" t="n"/>
      <c r="O37" s="13" t="n"/>
      <c r="P37" s="25" t="n"/>
      <c r="Q37" s="25" t="n"/>
      <c r="R37" s="15" t="n"/>
      <c r="S37" s="25" t="n"/>
      <c r="T37" s="15" t="n"/>
      <c r="U37" s="16">
        <f>IF($A37="","",IF($I37="","",$I37-Dashboard!$B$3))</f>
        <v/>
      </c>
      <c r="V37" s="17">
        <f>IF($A37="","",IF(OR($K37="Registered",$K37="Withdrawn",$K37="Denied"),"Closed",IF($S37="","Missing Date",IF($S37&lt;Dashboard!$B$3,"Overdue",IF($S37&lt;=Dashboard!$B$3+'Lists &amp; Settings'!$B$2,"Due Soon","On Track")))))</f>
        <v/>
      </c>
      <c r="W37" s="17">
        <f>IF($A37="","",IF(COUNTIF($A$2:$A$121,$A37)&gt;1,"Review: Duplicate Student ID",IF($B37="","Review: Missing preferred name",IF($C37="","Review: Missing last name",IF($D37="","Review: Missing application date",IF($E37="","Review: Missing program",IF($H37="","Review: Missing start term",IF($I37="","Review: Missing intended start date",IF($J37="","Review: Missing enrollment owner",IF($K37="","Review: Missing enrollment status",IF(AND($Q37&lt;&gt;"",$Q37&gt;Dashboard!$B$3),"Review: Last contact is after as-of date",IF(AND($M37&lt;&gt;"",$M37&lt;$D37),"Review: Admission precedes application",IF(AND($N37&lt;&gt;"",$M37=""),"Review: Confirmation without admission date",IF(AND($N37&lt;&gt;"",$N37&lt;$M37),"Review: Confirmation precedes admission",IF(AND($P37&lt;&gt;"",$N37=""),"Review: Registration without confirmation date",IF(AND($P37&lt;&gt;"",$P37&lt;$N37),"Review: Registration precedes confirmation",IF(AND(OR($K37="Admitted",$K37="Confirmed",$K37="Registered"),$M37=""),"Review: Admission date required",IF(AND(OR($K37="Confirmed",$K37="Registered"),$N37=""),"Review: Confirmation date required",IF(AND($K37="Registered",$P37=""),"Review: Registration date required",IF(AND($K37="Registered",$L37&lt;&gt;"Yes"),"Review: Registered record has incomplete documents",IF(AND(OR($K37="Application Received",$K37="Review",$K37="Admitted",$K37="Confirmed"),$R37=""),"Review: Next action required",IF(AND(OR($K37="Application Received",$K37="Review",$K37="Admitted",$K37="Confirmed"),$S37=""),"Review: Next action date required","OK"))))))))))))))))))))))</f>
        <v/>
      </c>
    </row>
    <row r="38">
      <c r="A38" s="13" t="n"/>
      <c r="B38" s="13" t="n"/>
      <c r="C38" s="13" t="n"/>
      <c r="D38" s="25" t="n"/>
      <c r="E38" s="15" t="n"/>
      <c r="F38" s="13" t="n"/>
      <c r="G38" s="15" t="n"/>
      <c r="H38" s="13" t="n"/>
      <c r="I38" s="25" t="n"/>
      <c r="J38" s="13" t="n"/>
      <c r="K38" s="13" t="n"/>
      <c r="L38" s="13" t="n"/>
      <c r="M38" s="25" t="n"/>
      <c r="N38" s="25" t="n"/>
      <c r="O38" s="13" t="n"/>
      <c r="P38" s="25" t="n"/>
      <c r="Q38" s="25" t="n"/>
      <c r="R38" s="15" t="n"/>
      <c r="S38" s="25" t="n"/>
      <c r="T38" s="15" t="n"/>
      <c r="U38" s="16">
        <f>IF($A38="","",IF($I38="","",$I38-Dashboard!$B$3))</f>
        <v/>
      </c>
      <c r="V38" s="17">
        <f>IF($A38="","",IF(OR($K38="Registered",$K38="Withdrawn",$K38="Denied"),"Closed",IF($S38="","Missing Date",IF($S38&lt;Dashboard!$B$3,"Overdue",IF($S38&lt;=Dashboard!$B$3+'Lists &amp; Settings'!$B$2,"Due Soon","On Track")))))</f>
        <v/>
      </c>
      <c r="W38" s="17">
        <f>IF($A38="","",IF(COUNTIF($A$2:$A$121,$A38)&gt;1,"Review: Duplicate Student ID",IF($B38="","Review: Missing preferred name",IF($C38="","Review: Missing last name",IF($D38="","Review: Missing application date",IF($E38="","Review: Missing program",IF($H38="","Review: Missing start term",IF($I38="","Review: Missing intended start date",IF($J38="","Review: Missing enrollment owner",IF($K38="","Review: Missing enrollment status",IF(AND($Q38&lt;&gt;"",$Q38&gt;Dashboard!$B$3),"Review: Last contact is after as-of date",IF(AND($M38&lt;&gt;"",$M38&lt;$D38),"Review: Admission precedes application",IF(AND($N38&lt;&gt;"",$M38=""),"Review: Confirmation without admission date",IF(AND($N38&lt;&gt;"",$N38&lt;$M38),"Review: Confirmation precedes admission",IF(AND($P38&lt;&gt;"",$N38=""),"Review: Registration without confirmation date",IF(AND($P38&lt;&gt;"",$P38&lt;$N38),"Review: Registration precedes confirmation",IF(AND(OR($K38="Admitted",$K38="Confirmed",$K38="Registered"),$M38=""),"Review: Admission date required",IF(AND(OR($K38="Confirmed",$K38="Registered"),$N38=""),"Review: Confirmation date required",IF(AND($K38="Registered",$P38=""),"Review: Registration date required",IF(AND($K38="Registered",$L38&lt;&gt;"Yes"),"Review: Registered record has incomplete documents",IF(AND(OR($K38="Application Received",$K38="Review",$K38="Admitted",$K38="Confirmed"),$R38=""),"Review: Next action required",IF(AND(OR($K38="Application Received",$K38="Review",$K38="Admitted",$K38="Confirmed"),$S38=""),"Review: Next action date required","OK"))))))))))))))))))))))</f>
        <v/>
      </c>
    </row>
    <row r="39">
      <c r="A39" s="13" t="n"/>
      <c r="B39" s="13" t="n"/>
      <c r="C39" s="13" t="n"/>
      <c r="D39" s="25" t="n"/>
      <c r="E39" s="15" t="n"/>
      <c r="F39" s="13" t="n"/>
      <c r="G39" s="15" t="n"/>
      <c r="H39" s="13" t="n"/>
      <c r="I39" s="25" t="n"/>
      <c r="J39" s="13" t="n"/>
      <c r="K39" s="13" t="n"/>
      <c r="L39" s="13" t="n"/>
      <c r="M39" s="25" t="n"/>
      <c r="N39" s="25" t="n"/>
      <c r="O39" s="13" t="n"/>
      <c r="P39" s="25" t="n"/>
      <c r="Q39" s="25" t="n"/>
      <c r="R39" s="15" t="n"/>
      <c r="S39" s="25" t="n"/>
      <c r="T39" s="15" t="n"/>
      <c r="U39" s="16">
        <f>IF($A39="","",IF($I39="","",$I39-Dashboard!$B$3))</f>
        <v/>
      </c>
      <c r="V39" s="17">
        <f>IF($A39="","",IF(OR($K39="Registered",$K39="Withdrawn",$K39="Denied"),"Closed",IF($S39="","Missing Date",IF($S39&lt;Dashboard!$B$3,"Overdue",IF($S39&lt;=Dashboard!$B$3+'Lists &amp; Settings'!$B$2,"Due Soon","On Track")))))</f>
        <v/>
      </c>
      <c r="W39" s="17">
        <f>IF($A39="","",IF(COUNTIF($A$2:$A$121,$A39)&gt;1,"Review: Duplicate Student ID",IF($B39="","Review: Missing preferred name",IF($C39="","Review: Missing last name",IF($D39="","Review: Missing application date",IF($E39="","Review: Missing program",IF($H39="","Review: Missing start term",IF($I39="","Review: Missing intended start date",IF($J39="","Review: Missing enrollment owner",IF($K39="","Review: Missing enrollment status",IF(AND($Q39&lt;&gt;"",$Q39&gt;Dashboard!$B$3),"Review: Last contact is after as-of date",IF(AND($M39&lt;&gt;"",$M39&lt;$D39),"Review: Admission precedes application",IF(AND($N39&lt;&gt;"",$M39=""),"Review: Confirmation without admission date",IF(AND($N39&lt;&gt;"",$N39&lt;$M39),"Review: Confirmation precedes admission",IF(AND($P39&lt;&gt;"",$N39=""),"Review: Registration without confirmation date",IF(AND($P39&lt;&gt;"",$P39&lt;$N39),"Review: Registration precedes confirmation",IF(AND(OR($K39="Admitted",$K39="Confirmed",$K39="Registered"),$M39=""),"Review: Admission date required",IF(AND(OR($K39="Confirmed",$K39="Registered"),$N39=""),"Review: Confirmation date required",IF(AND($K39="Registered",$P39=""),"Review: Registration date required",IF(AND($K39="Registered",$L39&lt;&gt;"Yes"),"Review: Registered record has incomplete documents",IF(AND(OR($K39="Application Received",$K39="Review",$K39="Admitted",$K39="Confirmed"),$R39=""),"Review: Next action required",IF(AND(OR($K39="Application Received",$K39="Review",$K39="Admitted",$K39="Confirmed"),$S39=""),"Review: Next action date required","OK"))))))))))))))))))))))</f>
        <v/>
      </c>
    </row>
    <row r="40">
      <c r="A40" s="13" t="n"/>
      <c r="B40" s="13" t="n"/>
      <c r="C40" s="13" t="n"/>
      <c r="D40" s="25" t="n"/>
      <c r="E40" s="15" t="n"/>
      <c r="F40" s="13" t="n"/>
      <c r="G40" s="15" t="n"/>
      <c r="H40" s="13" t="n"/>
      <c r="I40" s="25" t="n"/>
      <c r="J40" s="13" t="n"/>
      <c r="K40" s="13" t="n"/>
      <c r="L40" s="13" t="n"/>
      <c r="M40" s="25" t="n"/>
      <c r="N40" s="25" t="n"/>
      <c r="O40" s="13" t="n"/>
      <c r="P40" s="25" t="n"/>
      <c r="Q40" s="25" t="n"/>
      <c r="R40" s="15" t="n"/>
      <c r="S40" s="25" t="n"/>
      <c r="T40" s="15" t="n"/>
      <c r="U40" s="16">
        <f>IF($A40="","",IF($I40="","",$I40-Dashboard!$B$3))</f>
        <v/>
      </c>
      <c r="V40" s="17">
        <f>IF($A40="","",IF(OR($K40="Registered",$K40="Withdrawn",$K40="Denied"),"Closed",IF($S40="","Missing Date",IF($S40&lt;Dashboard!$B$3,"Overdue",IF($S40&lt;=Dashboard!$B$3+'Lists &amp; Settings'!$B$2,"Due Soon","On Track")))))</f>
        <v/>
      </c>
      <c r="W40" s="17">
        <f>IF($A40="","",IF(COUNTIF($A$2:$A$121,$A40)&gt;1,"Review: Duplicate Student ID",IF($B40="","Review: Missing preferred name",IF($C40="","Review: Missing last name",IF($D40="","Review: Missing application date",IF($E40="","Review: Missing program",IF($H40="","Review: Missing start term",IF($I40="","Review: Missing intended start date",IF($J40="","Review: Missing enrollment owner",IF($K40="","Review: Missing enrollment status",IF(AND($Q40&lt;&gt;"",$Q40&gt;Dashboard!$B$3),"Review: Last contact is after as-of date",IF(AND($M40&lt;&gt;"",$M40&lt;$D40),"Review: Admission precedes application",IF(AND($N40&lt;&gt;"",$M40=""),"Review: Confirmation without admission date",IF(AND($N40&lt;&gt;"",$N40&lt;$M40),"Review: Confirmation precedes admission",IF(AND($P40&lt;&gt;"",$N40=""),"Review: Registration without confirmation date",IF(AND($P40&lt;&gt;"",$P40&lt;$N40),"Review: Registration precedes confirmation",IF(AND(OR($K40="Admitted",$K40="Confirmed",$K40="Registered"),$M40=""),"Review: Admission date required",IF(AND(OR($K40="Confirmed",$K40="Registered"),$N40=""),"Review: Confirmation date required",IF(AND($K40="Registered",$P40=""),"Review: Registration date required",IF(AND($K40="Registered",$L40&lt;&gt;"Yes"),"Review: Registered record has incomplete documents",IF(AND(OR($K40="Application Received",$K40="Review",$K40="Admitted",$K40="Confirmed"),$R40=""),"Review: Next action required",IF(AND(OR($K40="Application Received",$K40="Review",$K40="Admitted",$K40="Confirmed"),$S40=""),"Review: Next action date required","OK"))))))))))))))))))))))</f>
        <v/>
      </c>
    </row>
    <row r="41">
      <c r="A41" s="13" t="n"/>
      <c r="B41" s="13" t="n"/>
      <c r="C41" s="13" t="n"/>
      <c r="D41" s="25" t="n"/>
      <c r="E41" s="15" t="n"/>
      <c r="F41" s="13" t="n"/>
      <c r="G41" s="15" t="n"/>
      <c r="H41" s="13" t="n"/>
      <c r="I41" s="25" t="n"/>
      <c r="J41" s="13" t="n"/>
      <c r="K41" s="13" t="n"/>
      <c r="L41" s="13" t="n"/>
      <c r="M41" s="25" t="n"/>
      <c r="N41" s="25" t="n"/>
      <c r="O41" s="13" t="n"/>
      <c r="P41" s="25" t="n"/>
      <c r="Q41" s="25" t="n"/>
      <c r="R41" s="15" t="n"/>
      <c r="S41" s="25" t="n"/>
      <c r="T41" s="15" t="n"/>
      <c r="U41" s="16">
        <f>IF($A41="","",IF($I41="","",$I41-Dashboard!$B$3))</f>
        <v/>
      </c>
      <c r="V41" s="17">
        <f>IF($A41="","",IF(OR($K41="Registered",$K41="Withdrawn",$K41="Denied"),"Closed",IF($S41="","Missing Date",IF($S41&lt;Dashboard!$B$3,"Overdue",IF($S41&lt;=Dashboard!$B$3+'Lists &amp; Settings'!$B$2,"Due Soon","On Track")))))</f>
        <v/>
      </c>
      <c r="W41" s="17">
        <f>IF($A41="","",IF(COUNTIF($A$2:$A$121,$A41)&gt;1,"Review: Duplicate Student ID",IF($B41="","Review: Missing preferred name",IF($C41="","Review: Missing last name",IF($D41="","Review: Missing application date",IF($E41="","Review: Missing program",IF($H41="","Review: Missing start term",IF($I41="","Review: Missing intended start date",IF($J41="","Review: Missing enrollment owner",IF($K41="","Review: Missing enrollment status",IF(AND($Q41&lt;&gt;"",$Q41&gt;Dashboard!$B$3),"Review: Last contact is after as-of date",IF(AND($M41&lt;&gt;"",$M41&lt;$D41),"Review: Admission precedes application",IF(AND($N41&lt;&gt;"",$M41=""),"Review: Confirmation without admission date",IF(AND($N41&lt;&gt;"",$N41&lt;$M41),"Review: Confirmation precedes admission",IF(AND($P41&lt;&gt;"",$N41=""),"Review: Registration without confirmation date",IF(AND($P41&lt;&gt;"",$P41&lt;$N41),"Review: Registration precedes confirmation",IF(AND(OR($K41="Admitted",$K41="Confirmed",$K41="Registered"),$M41=""),"Review: Admission date required",IF(AND(OR($K41="Confirmed",$K41="Registered"),$N41=""),"Review: Confirmation date required",IF(AND($K41="Registered",$P41=""),"Review: Registration date required",IF(AND($K41="Registered",$L41&lt;&gt;"Yes"),"Review: Registered record has incomplete documents",IF(AND(OR($K41="Application Received",$K41="Review",$K41="Admitted",$K41="Confirmed"),$R41=""),"Review: Next action required",IF(AND(OR($K41="Application Received",$K41="Review",$K41="Admitted",$K41="Confirmed"),$S41=""),"Review: Next action date required","OK"))))))))))))))))))))))</f>
        <v/>
      </c>
    </row>
    <row r="42">
      <c r="A42" s="13" t="n"/>
      <c r="B42" s="13" t="n"/>
      <c r="C42" s="13" t="n"/>
      <c r="D42" s="25" t="n"/>
      <c r="E42" s="15" t="n"/>
      <c r="F42" s="13" t="n"/>
      <c r="G42" s="15" t="n"/>
      <c r="H42" s="13" t="n"/>
      <c r="I42" s="25" t="n"/>
      <c r="J42" s="13" t="n"/>
      <c r="K42" s="13" t="n"/>
      <c r="L42" s="13" t="n"/>
      <c r="M42" s="25" t="n"/>
      <c r="N42" s="25" t="n"/>
      <c r="O42" s="13" t="n"/>
      <c r="P42" s="25" t="n"/>
      <c r="Q42" s="25" t="n"/>
      <c r="R42" s="15" t="n"/>
      <c r="S42" s="25" t="n"/>
      <c r="T42" s="15" t="n"/>
      <c r="U42" s="16">
        <f>IF($A42="","",IF($I42="","",$I42-Dashboard!$B$3))</f>
        <v/>
      </c>
      <c r="V42" s="17">
        <f>IF($A42="","",IF(OR($K42="Registered",$K42="Withdrawn",$K42="Denied"),"Closed",IF($S42="","Missing Date",IF($S42&lt;Dashboard!$B$3,"Overdue",IF($S42&lt;=Dashboard!$B$3+'Lists &amp; Settings'!$B$2,"Due Soon","On Track")))))</f>
        <v/>
      </c>
      <c r="W42" s="17">
        <f>IF($A42="","",IF(COUNTIF($A$2:$A$121,$A42)&gt;1,"Review: Duplicate Student ID",IF($B42="","Review: Missing preferred name",IF($C42="","Review: Missing last name",IF($D42="","Review: Missing application date",IF($E42="","Review: Missing program",IF($H42="","Review: Missing start term",IF($I42="","Review: Missing intended start date",IF($J42="","Review: Missing enrollment owner",IF($K42="","Review: Missing enrollment status",IF(AND($Q42&lt;&gt;"",$Q42&gt;Dashboard!$B$3),"Review: Last contact is after as-of date",IF(AND($M42&lt;&gt;"",$M42&lt;$D42),"Review: Admission precedes application",IF(AND($N42&lt;&gt;"",$M42=""),"Review: Confirmation without admission date",IF(AND($N42&lt;&gt;"",$N42&lt;$M42),"Review: Confirmation precedes admission",IF(AND($P42&lt;&gt;"",$N42=""),"Review: Registration without confirmation date",IF(AND($P42&lt;&gt;"",$P42&lt;$N42),"Review: Registration precedes confirmation",IF(AND(OR($K42="Admitted",$K42="Confirmed",$K42="Registered"),$M42=""),"Review: Admission date required",IF(AND(OR($K42="Confirmed",$K42="Registered"),$N42=""),"Review: Confirmation date required",IF(AND($K42="Registered",$P42=""),"Review: Registration date required",IF(AND($K42="Registered",$L42&lt;&gt;"Yes"),"Review: Registered record has incomplete documents",IF(AND(OR($K42="Application Received",$K42="Review",$K42="Admitted",$K42="Confirmed"),$R42=""),"Review: Next action required",IF(AND(OR($K42="Application Received",$K42="Review",$K42="Admitted",$K42="Confirmed"),$S42=""),"Review: Next action date required","OK"))))))))))))))))))))))</f>
        <v/>
      </c>
    </row>
    <row r="43">
      <c r="A43" s="13" t="n"/>
      <c r="B43" s="13" t="n"/>
      <c r="C43" s="13" t="n"/>
      <c r="D43" s="25" t="n"/>
      <c r="E43" s="15" t="n"/>
      <c r="F43" s="13" t="n"/>
      <c r="G43" s="15" t="n"/>
      <c r="H43" s="13" t="n"/>
      <c r="I43" s="25" t="n"/>
      <c r="J43" s="13" t="n"/>
      <c r="K43" s="13" t="n"/>
      <c r="L43" s="13" t="n"/>
      <c r="M43" s="25" t="n"/>
      <c r="N43" s="25" t="n"/>
      <c r="O43" s="13" t="n"/>
      <c r="P43" s="25" t="n"/>
      <c r="Q43" s="25" t="n"/>
      <c r="R43" s="15" t="n"/>
      <c r="S43" s="25" t="n"/>
      <c r="T43" s="15" t="n"/>
      <c r="U43" s="16">
        <f>IF($A43="","",IF($I43="","",$I43-Dashboard!$B$3))</f>
        <v/>
      </c>
      <c r="V43" s="17">
        <f>IF($A43="","",IF(OR($K43="Registered",$K43="Withdrawn",$K43="Denied"),"Closed",IF($S43="","Missing Date",IF($S43&lt;Dashboard!$B$3,"Overdue",IF($S43&lt;=Dashboard!$B$3+'Lists &amp; Settings'!$B$2,"Due Soon","On Track")))))</f>
        <v/>
      </c>
      <c r="W43" s="17">
        <f>IF($A43="","",IF(COUNTIF($A$2:$A$121,$A43)&gt;1,"Review: Duplicate Student ID",IF($B43="","Review: Missing preferred name",IF($C43="","Review: Missing last name",IF($D43="","Review: Missing application date",IF($E43="","Review: Missing program",IF($H43="","Review: Missing start term",IF($I43="","Review: Missing intended start date",IF($J43="","Review: Missing enrollment owner",IF($K43="","Review: Missing enrollment status",IF(AND($Q43&lt;&gt;"",$Q43&gt;Dashboard!$B$3),"Review: Last contact is after as-of date",IF(AND($M43&lt;&gt;"",$M43&lt;$D43),"Review: Admission precedes application",IF(AND($N43&lt;&gt;"",$M43=""),"Review: Confirmation without admission date",IF(AND($N43&lt;&gt;"",$N43&lt;$M43),"Review: Confirmation precedes admission",IF(AND($P43&lt;&gt;"",$N43=""),"Review: Registration without confirmation date",IF(AND($P43&lt;&gt;"",$P43&lt;$N43),"Review: Registration precedes confirmation",IF(AND(OR($K43="Admitted",$K43="Confirmed",$K43="Registered"),$M43=""),"Review: Admission date required",IF(AND(OR($K43="Confirmed",$K43="Registered"),$N43=""),"Review: Confirmation date required",IF(AND($K43="Registered",$P43=""),"Review: Registration date required",IF(AND($K43="Registered",$L43&lt;&gt;"Yes"),"Review: Registered record has incomplete documents",IF(AND(OR($K43="Application Received",$K43="Review",$K43="Admitted",$K43="Confirmed"),$R43=""),"Review: Next action required",IF(AND(OR($K43="Application Received",$K43="Review",$K43="Admitted",$K43="Confirmed"),$S43=""),"Review: Next action date required","OK"))))))))))))))))))))))</f>
        <v/>
      </c>
    </row>
    <row r="44">
      <c r="A44" s="13" t="n"/>
      <c r="B44" s="13" t="n"/>
      <c r="C44" s="13" t="n"/>
      <c r="D44" s="25" t="n"/>
      <c r="E44" s="15" t="n"/>
      <c r="F44" s="13" t="n"/>
      <c r="G44" s="15" t="n"/>
      <c r="H44" s="13" t="n"/>
      <c r="I44" s="25" t="n"/>
      <c r="J44" s="13" t="n"/>
      <c r="K44" s="13" t="n"/>
      <c r="L44" s="13" t="n"/>
      <c r="M44" s="25" t="n"/>
      <c r="N44" s="25" t="n"/>
      <c r="O44" s="13" t="n"/>
      <c r="P44" s="25" t="n"/>
      <c r="Q44" s="25" t="n"/>
      <c r="R44" s="15" t="n"/>
      <c r="S44" s="25" t="n"/>
      <c r="T44" s="15" t="n"/>
      <c r="U44" s="16">
        <f>IF($A44="","",IF($I44="","",$I44-Dashboard!$B$3))</f>
        <v/>
      </c>
      <c r="V44" s="17">
        <f>IF($A44="","",IF(OR($K44="Registered",$K44="Withdrawn",$K44="Denied"),"Closed",IF($S44="","Missing Date",IF($S44&lt;Dashboard!$B$3,"Overdue",IF($S44&lt;=Dashboard!$B$3+'Lists &amp; Settings'!$B$2,"Due Soon","On Track")))))</f>
        <v/>
      </c>
      <c r="W44" s="17">
        <f>IF($A44="","",IF(COUNTIF($A$2:$A$121,$A44)&gt;1,"Review: Duplicate Student ID",IF($B44="","Review: Missing preferred name",IF($C44="","Review: Missing last name",IF($D44="","Review: Missing application date",IF($E44="","Review: Missing program",IF($H44="","Review: Missing start term",IF($I44="","Review: Missing intended start date",IF($J44="","Review: Missing enrollment owner",IF($K44="","Review: Missing enrollment status",IF(AND($Q44&lt;&gt;"",$Q44&gt;Dashboard!$B$3),"Review: Last contact is after as-of date",IF(AND($M44&lt;&gt;"",$M44&lt;$D44),"Review: Admission precedes application",IF(AND($N44&lt;&gt;"",$M44=""),"Review: Confirmation without admission date",IF(AND($N44&lt;&gt;"",$N44&lt;$M44),"Review: Confirmation precedes admission",IF(AND($P44&lt;&gt;"",$N44=""),"Review: Registration without confirmation date",IF(AND($P44&lt;&gt;"",$P44&lt;$N44),"Review: Registration precedes confirmation",IF(AND(OR($K44="Admitted",$K44="Confirmed",$K44="Registered"),$M44=""),"Review: Admission date required",IF(AND(OR($K44="Confirmed",$K44="Registered"),$N44=""),"Review: Confirmation date required",IF(AND($K44="Registered",$P44=""),"Review: Registration date required",IF(AND($K44="Registered",$L44&lt;&gt;"Yes"),"Review: Registered record has incomplete documents",IF(AND(OR($K44="Application Received",$K44="Review",$K44="Admitted",$K44="Confirmed"),$R44=""),"Review: Next action required",IF(AND(OR($K44="Application Received",$K44="Review",$K44="Admitted",$K44="Confirmed"),$S44=""),"Review: Next action date required","OK"))))))))))))))))))))))</f>
        <v/>
      </c>
    </row>
    <row r="45">
      <c r="A45" s="13" t="n"/>
      <c r="B45" s="13" t="n"/>
      <c r="C45" s="13" t="n"/>
      <c r="D45" s="25" t="n"/>
      <c r="E45" s="15" t="n"/>
      <c r="F45" s="13" t="n"/>
      <c r="G45" s="15" t="n"/>
      <c r="H45" s="13" t="n"/>
      <c r="I45" s="25" t="n"/>
      <c r="J45" s="13" t="n"/>
      <c r="K45" s="13" t="n"/>
      <c r="L45" s="13" t="n"/>
      <c r="M45" s="25" t="n"/>
      <c r="N45" s="25" t="n"/>
      <c r="O45" s="13" t="n"/>
      <c r="P45" s="25" t="n"/>
      <c r="Q45" s="25" t="n"/>
      <c r="R45" s="15" t="n"/>
      <c r="S45" s="25" t="n"/>
      <c r="T45" s="15" t="n"/>
      <c r="U45" s="16">
        <f>IF($A45="","",IF($I45="","",$I45-Dashboard!$B$3))</f>
        <v/>
      </c>
      <c r="V45" s="17">
        <f>IF($A45="","",IF(OR($K45="Registered",$K45="Withdrawn",$K45="Denied"),"Closed",IF($S45="","Missing Date",IF($S45&lt;Dashboard!$B$3,"Overdue",IF($S45&lt;=Dashboard!$B$3+'Lists &amp; Settings'!$B$2,"Due Soon","On Track")))))</f>
        <v/>
      </c>
      <c r="W45" s="17">
        <f>IF($A45="","",IF(COUNTIF($A$2:$A$121,$A45)&gt;1,"Review: Duplicate Student ID",IF($B45="","Review: Missing preferred name",IF($C45="","Review: Missing last name",IF($D45="","Review: Missing application date",IF($E45="","Review: Missing program",IF($H45="","Review: Missing start term",IF($I45="","Review: Missing intended start date",IF($J45="","Review: Missing enrollment owner",IF($K45="","Review: Missing enrollment status",IF(AND($Q45&lt;&gt;"",$Q45&gt;Dashboard!$B$3),"Review: Last contact is after as-of date",IF(AND($M45&lt;&gt;"",$M45&lt;$D45),"Review: Admission precedes application",IF(AND($N45&lt;&gt;"",$M45=""),"Review: Confirmation without admission date",IF(AND($N45&lt;&gt;"",$N45&lt;$M45),"Review: Confirmation precedes admission",IF(AND($P45&lt;&gt;"",$N45=""),"Review: Registration without confirmation date",IF(AND($P45&lt;&gt;"",$P45&lt;$N45),"Review: Registration precedes confirmation",IF(AND(OR($K45="Admitted",$K45="Confirmed",$K45="Registered"),$M45=""),"Review: Admission date required",IF(AND(OR($K45="Confirmed",$K45="Registered"),$N45=""),"Review: Confirmation date required",IF(AND($K45="Registered",$P45=""),"Review: Registration date required",IF(AND($K45="Registered",$L45&lt;&gt;"Yes"),"Review: Registered record has incomplete documents",IF(AND(OR($K45="Application Received",$K45="Review",$K45="Admitted",$K45="Confirmed"),$R45=""),"Review: Next action required",IF(AND(OR($K45="Application Received",$K45="Review",$K45="Admitted",$K45="Confirmed"),$S45=""),"Review: Next action date required","OK"))))))))))))))))))))))</f>
        <v/>
      </c>
    </row>
    <row r="46">
      <c r="A46" s="13" t="n"/>
      <c r="B46" s="13" t="n"/>
      <c r="C46" s="13" t="n"/>
      <c r="D46" s="25" t="n"/>
      <c r="E46" s="15" t="n"/>
      <c r="F46" s="13" t="n"/>
      <c r="G46" s="15" t="n"/>
      <c r="H46" s="13" t="n"/>
      <c r="I46" s="25" t="n"/>
      <c r="J46" s="13" t="n"/>
      <c r="K46" s="13" t="n"/>
      <c r="L46" s="13" t="n"/>
      <c r="M46" s="25" t="n"/>
      <c r="N46" s="25" t="n"/>
      <c r="O46" s="13" t="n"/>
      <c r="P46" s="25" t="n"/>
      <c r="Q46" s="25" t="n"/>
      <c r="R46" s="15" t="n"/>
      <c r="S46" s="25" t="n"/>
      <c r="T46" s="15" t="n"/>
      <c r="U46" s="16">
        <f>IF($A46="","",IF($I46="","",$I46-Dashboard!$B$3))</f>
        <v/>
      </c>
      <c r="V46" s="17">
        <f>IF($A46="","",IF(OR($K46="Registered",$K46="Withdrawn",$K46="Denied"),"Closed",IF($S46="","Missing Date",IF($S46&lt;Dashboard!$B$3,"Overdue",IF($S46&lt;=Dashboard!$B$3+'Lists &amp; Settings'!$B$2,"Due Soon","On Track")))))</f>
        <v/>
      </c>
      <c r="W46" s="17">
        <f>IF($A46="","",IF(COUNTIF($A$2:$A$121,$A46)&gt;1,"Review: Duplicate Student ID",IF($B46="","Review: Missing preferred name",IF($C46="","Review: Missing last name",IF($D46="","Review: Missing application date",IF($E46="","Review: Missing program",IF($H46="","Review: Missing start term",IF($I46="","Review: Missing intended start date",IF($J46="","Review: Missing enrollment owner",IF($K46="","Review: Missing enrollment status",IF(AND($Q46&lt;&gt;"",$Q46&gt;Dashboard!$B$3),"Review: Last contact is after as-of date",IF(AND($M46&lt;&gt;"",$M46&lt;$D46),"Review: Admission precedes application",IF(AND($N46&lt;&gt;"",$M46=""),"Review: Confirmation without admission date",IF(AND($N46&lt;&gt;"",$N46&lt;$M46),"Review: Confirmation precedes admission",IF(AND($P46&lt;&gt;"",$N46=""),"Review: Registration without confirmation date",IF(AND($P46&lt;&gt;"",$P46&lt;$N46),"Review: Registration precedes confirmation",IF(AND(OR($K46="Admitted",$K46="Confirmed",$K46="Registered"),$M46=""),"Review: Admission date required",IF(AND(OR($K46="Confirmed",$K46="Registered"),$N46=""),"Review: Confirmation date required",IF(AND($K46="Registered",$P46=""),"Review: Registration date required",IF(AND($K46="Registered",$L46&lt;&gt;"Yes"),"Review: Registered record has incomplete documents",IF(AND(OR($K46="Application Received",$K46="Review",$K46="Admitted",$K46="Confirmed"),$R46=""),"Review: Next action required",IF(AND(OR($K46="Application Received",$K46="Review",$K46="Admitted",$K46="Confirmed"),$S46=""),"Review: Next action date required","OK"))))))))))))))))))))))</f>
        <v/>
      </c>
    </row>
    <row r="47">
      <c r="A47" s="13" t="n"/>
      <c r="B47" s="13" t="n"/>
      <c r="C47" s="13" t="n"/>
      <c r="D47" s="25" t="n"/>
      <c r="E47" s="15" t="n"/>
      <c r="F47" s="13" t="n"/>
      <c r="G47" s="15" t="n"/>
      <c r="H47" s="13" t="n"/>
      <c r="I47" s="25" t="n"/>
      <c r="J47" s="13" t="n"/>
      <c r="K47" s="13" t="n"/>
      <c r="L47" s="13" t="n"/>
      <c r="M47" s="25" t="n"/>
      <c r="N47" s="25" t="n"/>
      <c r="O47" s="13" t="n"/>
      <c r="P47" s="25" t="n"/>
      <c r="Q47" s="25" t="n"/>
      <c r="R47" s="15" t="n"/>
      <c r="S47" s="25" t="n"/>
      <c r="T47" s="15" t="n"/>
      <c r="U47" s="16">
        <f>IF($A47="","",IF($I47="","",$I47-Dashboard!$B$3))</f>
        <v/>
      </c>
      <c r="V47" s="17">
        <f>IF($A47="","",IF(OR($K47="Registered",$K47="Withdrawn",$K47="Denied"),"Closed",IF($S47="","Missing Date",IF($S47&lt;Dashboard!$B$3,"Overdue",IF($S47&lt;=Dashboard!$B$3+'Lists &amp; Settings'!$B$2,"Due Soon","On Track")))))</f>
        <v/>
      </c>
      <c r="W47" s="17">
        <f>IF($A47="","",IF(COUNTIF($A$2:$A$121,$A47)&gt;1,"Review: Duplicate Student ID",IF($B47="","Review: Missing preferred name",IF($C47="","Review: Missing last name",IF($D47="","Review: Missing application date",IF($E47="","Review: Missing program",IF($H47="","Review: Missing start term",IF($I47="","Review: Missing intended start date",IF($J47="","Review: Missing enrollment owner",IF($K47="","Review: Missing enrollment status",IF(AND($Q47&lt;&gt;"",$Q47&gt;Dashboard!$B$3),"Review: Last contact is after as-of date",IF(AND($M47&lt;&gt;"",$M47&lt;$D47),"Review: Admission precedes application",IF(AND($N47&lt;&gt;"",$M47=""),"Review: Confirmation without admission date",IF(AND($N47&lt;&gt;"",$N47&lt;$M47),"Review: Confirmation precedes admission",IF(AND($P47&lt;&gt;"",$N47=""),"Review: Registration without confirmation date",IF(AND($P47&lt;&gt;"",$P47&lt;$N47),"Review: Registration precedes confirmation",IF(AND(OR($K47="Admitted",$K47="Confirmed",$K47="Registered"),$M47=""),"Review: Admission date required",IF(AND(OR($K47="Confirmed",$K47="Registered"),$N47=""),"Review: Confirmation date required",IF(AND($K47="Registered",$P47=""),"Review: Registration date required",IF(AND($K47="Registered",$L47&lt;&gt;"Yes"),"Review: Registered record has incomplete documents",IF(AND(OR($K47="Application Received",$K47="Review",$K47="Admitted",$K47="Confirmed"),$R47=""),"Review: Next action required",IF(AND(OR($K47="Application Received",$K47="Review",$K47="Admitted",$K47="Confirmed"),$S47=""),"Review: Next action date required","OK"))))))))))))))))))))))</f>
        <v/>
      </c>
    </row>
    <row r="48">
      <c r="A48" s="13" t="n"/>
      <c r="B48" s="13" t="n"/>
      <c r="C48" s="13" t="n"/>
      <c r="D48" s="25" t="n"/>
      <c r="E48" s="15" t="n"/>
      <c r="F48" s="13" t="n"/>
      <c r="G48" s="15" t="n"/>
      <c r="H48" s="13" t="n"/>
      <c r="I48" s="25" t="n"/>
      <c r="J48" s="13" t="n"/>
      <c r="K48" s="13" t="n"/>
      <c r="L48" s="13" t="n"/>
      <c r="M48" s="25" t="n"/>
      <c r="N48" s="25" t="n"/>
      <c r="O48" s="13" t="n"/>
      <c r="P48" s="25" t="n"/>
      <c r="Q48" s="25" t="n"/>
      <c r="R48" s="15" t="n"/>
      <c r="S48" s="25" t="n"/>
      <c r="T48" s="15" t="n"/>
      <c r="U48" s="16">
        <f>IF($A48="","",IF($I48="","",$I48-Dashboard!$B$3))</f>
        <v/>
      </c>
      <c r="V48" s="17">
        <f>IF($A48="","",IF(OR($K48="Registered",$K48="Withdrawn",$K48="Denied"),"Closed",IF($S48="","Missing Date",IF($S48&lt;Dashboard!$B$3,"Overdue",IF($S48&lt;=Dashboard!$B$3+'Lists &amp; Settings'!$B$2,"Due Soon","On Track")))))</f>
        <v/>
      </c>
      <c r="W48" s="17">
        <f>IF($A48="","",IF(COUNTIF($A$2:$A$121,$A48)&gt;1,"Review: Duplicate Student ID",IF($B48="","Review: Missing preferred name",IF($C48="","Review: Missing last name",IF($D48="","Review: Missing application date",IF($E48="","Review: Missing program",IF($H48="","Review: Missing start term",IF($I48="","Review: Missing intended start date",IF($J48="","Review: Missing enrollment owner",IF($K48="","Review: Missing enrollment status",IF(AND($Q48&lt;&gt;"",$Q48&gt;Dashboard!$B$3),"Review: Last contact is after as-of date",IF(AND($M48&lt;&gt;"",$M48&lt;$D48),"Review: Admission precedes application",IF(AND($N48&lt;&gt;"",$M48=""),"Review: Confirmation without admission date",IF(AND($N48&lt;&gt;"",$N48&lt;$M48),"Review: Confirmation precedes admission",IF(AND($P48&lt;&gt;"",$N48=""),"Review: Registration without confirmation date",IF(AND($P48&lt;&gt;"",$P48&lt;$N48),"Review: Registration precedes confirmation",IF(AND(OR($K48="Admitted",$K48="Confirmed",$K48="Registered"),$M48=""),"Review: Admission date required",IF(AND(OR($K48="Confirmed",$K48="Registered"),$N48=""),"Review: Confirmation date required",IF(AND($K48="Registered",$P48=""),"Review: Registration date required",IF(AND($K48="Registered",$L48&lt;&gt;"Yes"),"Review: Registered record has incomplete documents",IF(AND(OR($K48="Application Received",$K48="Review",$K48="Admitted",$K48="Confirmed"),$R48=""),"Review: Next action required",IF(AND(OR($K48="Application Received",$K48="Review",$K48="Admitted",$K48="Confirmed"),$S48=""),"Review: Next action date required","OK"))))))))))))))))))))))</f>
        <v/>
      </c>
    </row>
    <row r="49">
      <c r="A49" s="13" t="n"/>
      <c r="B49" s="13" t="n"/>
      <c r="C49" s="13" t="n"/>
      <c r="D49" s="25" t="n"/>
      <c r="E49" s="15" t="n"/>
      <c r="F49" s="13" t="n"/>
      <c r="G49" s="15" t="n"/>
      <c r="H49" s="13" t="n"/>
      <c r="I49" s="25" t="n"/>
      <c r="J49" s="13" t="n"/>
      <c r="K49" s="13" t="n"/>
      <c r="L49" s="13" t="n"/>
      <c r="M49" s="25" t="n"/>
      <c r="N49" s="25" t="n"/>
      <c r="O49" s="13" t="n"/>
      <c r="P49" s="25" t="n"/>
      <c r="Q49" s="25" t="n"/>
      <c r="R49" s="15" t="n"/>
      <c r="S49" s="25" t="n"/>
      <c r="T49" s="15" t="n"/>
      <c r="U49" s="16">
        <f>IF($A49="","",IF($I49="","",$I49-Dashboard!$B$3))</f>
        <v/>
      </c>
      <c r="V49" s="17">
        <f>IF($A49="","",IF(OR($K49="Registered",$K49="Withdrawn",$K49="Denied"),"Closed",IF($S49="","Missing Date",IF($S49&lt;Dashboard!$B$3,"Overdue",IF($S49&lt;=Dashboard!$B$3+'Lists &amp; Settings'!$B$2,"Due Soon","On Track")))))</f>
        <v/>
      </c>
      <c r="W49" s="17">
        <f>IF($A49="","",IF(COUNTIF($A$2:$A$121,$A49)&gt;1,"Review: Duplicate Student ID",IF($B49="","Review: Missing preferred name",IF($C49="","Review: Missing last name",IF($D49="","Review: Missing application date",IF($E49="","Review: Missing program",IF($H49="","Review: Missing start term",IF($I49="","Review: Missing intended start date",IF($J49="","Review: Missing enrollment owner",IF($K49="","Review: Missing enrollment status",IF(AND($Q49&lt;&gt;"",$Q49&gt;Dashboard!$B$3),"Review: Last contact is after as-of date",IF(AND($M49&lt;&gt;"",$M49&lt;$D49),"Review: Admission precedes application",IF(AND($N49&lt;&gt;"",$M49=""),"Review: Confirmation without admission date",IF(AND($N49&lt;&gt;"",$N49&lt;$M49),"Review: Confirmation precedes admission",IF(AND($P49&lt;&gt;"",$N49=""),"Review: Registration without confirmation date",IF(AND($P49&lt;&gt;"",$P49&lt;$N49),"Review: Registration precedes confirmation",IF(AND(OR($K49="Admitted",$K49="Confirmed",$K49="Registered"),$M49=""),"Review: Admission date required",IF(AND(OR($K49="Confirmed",$K49="Registered"),$N49=""),"Review: Confirmation date required",IF(AND($K49="Registered",$P49=""),"Review: Registration date required",IF(AND($K49="Registered",$L49&lt;&gt;"Yes"),"Review: Registered record has incomplete documents",IF(AND(OR($K49="Application Received",$K49="Review",$K49="Admitted",$K49="Confirmed"),$R49=""),"Review: Next action required",IF(AND(OR($K49="Application Received",$K49="Review",$K49="Admitted",$K49="Confirmed"),$S49=""),"Review: Next action date required","OK"))))))))))))))))))))))</f>
        <v/>
      </c>
    </row>
    <row r="50">
      <c r="A50" s="13" t="n"/>
      <c r="B50" s="13" t="n"/>
      <c r="C50" s="13" t="n"/>
      <c r="D50" s="25" t="n"/>
      <c r="E50" s="15" t="n"/>
      <c r="F50" s="13" t="n"/>
      <c r="G50" s="15" t="n"/>
      <c r="H50" s="13" t="n"/>
      <c r="I50" s="25" t="n"/>
      <c r="J50" s="13" t="n"/>
      <c r="K50" s="13" t="n"/>
      <c r="L50" s="13" t="n"/>
      <c r="M50" s="25" t="n"/>
      <c r="N50" s="25" t="n"/>
      <c r="O50" s="13" t="n"/>
      <c r="P50" s="25" t="n"/>
      <c r="Q50" s="25" t="n"/>
      <c r="R50" s="15" t="n"/>
      <c r="S50" s="25" t="n"/>
      <c r="T50" s="15" t="n"/>
      <c r="U50" s="16">
        <f>IF($A50="","",IF($I50="","",$I50-Dashboard!$B$3))</f>
        <v/>
      </c>
      <c r="V50" s="17">
        <f>IF($A50="","",IF(OR($K50="Registered",$K50="Withdrawn",$K50="Denied"),"Closed",IF($S50="","Missing Date",IF($S50&lt;Dashboard!$B$3,"Overdue",IF($S50&lt;=Dashboard!$B$3+'Lists &amp; Settings'!$B$2,"Due Soon","On Track")))))</f>
        <v/>
      </c>
      <c r="W50" s="17">
        <f>IF($A50="","",IF(COUNTIF($A$2:$A$121,$A50)&gt;1,"Review: Duplicate Student ID",IF($B50="","Review: Missing preferred name",IF($C50="","Review: Missing last name",IF($D50="","Review: Missing application date",IF($E50="","Review: Missing program",IF($H50="","Review: Missing start term",IF($I50="","Review: Missing intended start date",IF($J50="","Review: Missing enrollment owner",IF($K50="","Review: Missing enrollment status",IF(AND($Q50&lt;&gt;"",$Q50&gt;Dashboard!$B$3),"Review: Last contact is after as-of date",IF(AND($M50&lt;&gt;"",$M50&lt;$D50),"Review: Admission precedes application",IF(AND($N50&lt;&gt;"",$M50=""),"Review: Confirmation without admission date",IF(AND($N50&lt;&gt;"",$N50&lt;$M50),"Review: Confirmation precedes admission",IF(AND($P50&lt;&gt;"",$N50=""),"Review: Registration without confirmation date",IF(AND($P50&lt;&gt;"",$P50&lt;$N50),"Review: Registration precedes confirmation",IF(AND(OR($K50="Admitted",$K50="Confirmed",$K50="Registered"),$M50=""),"Review: Admission date required",IF(AND(OR($K50="Confirmed",$K50="Registered"),$N50=""),"Review: Confirmation date required",IF(AND($K50="Registered",$P50=""),"Review: Registration date required",IF(AND($K50="Registered",$L50&lt;&gt;"Yes"),"Review: Registered record has incomplete documents",IF(AND(OR($K50="Application Received",$K50="Review",$K50="Admitted",$K50="Confirmed"),$R50=""),"Review: Next action required",IF(AND(OR($K50="Application Received",$K50="Review",$K50="Admitted",$K50="Confirmed"),$S50=""),"Review: Next action date required","OK"))))))))))))))))))))))</f>
        <v/>
      </c>
    </row>
    <row r="51">
      <c r="A51" s="13" t="n"/>
      <c r="B51" s="13" t="n"/>
      <c r="C51" s="13" t="n"/>
      <c r="D51" s="25" t="n"/>
      <c r="E51" s="15" t="n"/>
      <c r="F51" s="13" t="n"/>
      <c r="G51" s="15" t="n"/>
      <c r="H51" s="13" t="n"/>
      <c r="I51" s="25" t="n"/>
      <c r="J51" s="13" t="n"/>
      <c r="K51" s="13" t="n"/>
      <c r="L51" s="13" t="n"/>
      <c r="M51" s="25" t="n"/>
      <c r="N51" s="25" t="n"/>
      <c r="O51" s="13" t="n"/>
      <c r="P51" s="25" t="n"/>
      <c r="Q51" s="25" t="n"/>
      <c r="R51" s="15" t="n"/>
      <c r="S51" s="25" t="n"/>
      <c r="T51" s="15" t="n"/>
      <c r="U51" s="16">
        <f>IF($A51="","",IF($I51="","",$I51-Dashboard!$B$3))</f>
        <v/>
      </c>
      <c r="V51" s="17">
        <f>IF($A51="","",IF(OR($K51="Registered",$K51="Withdrawn",$K51="Denied"),"Closed",IF($S51="","Missing Date",IF($S51&lt;Dashboard!$B$3,"Overdue",IF($S51&lt;=Dashboard!$B$3+'Lists &amp; Settings'!$B$2,"Due Soon","On Track")))))</f>
        <v/>
      </c>
      <c r="W51" s="17">
        <f>IF($A51="","",IF(COUNTIF($A$2:$A$121,$A51)&gt;1,"Review: Duplicate Student ID",IF($B51="","Review: Missing preferred name",IF($C51="","Review: Missing last name",IF($D51="","Review: Missing application date",IF($E51="","Review: Missing program",IF($H51="","Review: Missing start term",IF($I51="","Review: Missing intended start date",IF($J51="","Review: Missing enrollment owner",IF($K51="","Review: Missing enrollment status",IF(AND($Q51&lt;&gt;"",$Q51&gt;Dashboard!$B$3),"Review: Last contact is after as-of date",IF(AND($M51&lt;&gt;"",$M51&lt;$D51),"Review: Admission precedes application",IF(AND($N51&lt;&gt;"",$M51=""),"Review: Confirmation without admission date",IF(AND($N51&lt;&gt;"",$N51&lt;$M51),"Review: Confirmation precedes admission",IF(AND($P51&lt;&gt;"",$N51=""),"Review: Registration without confirmation date",IF(AND($P51&lt;&gt;"",$P51&lt;$N51),"Review: Registration precedes confirmation",IF(AND(OR($K51="Admitted",$K51="Confirmed",$K51="Registered"),$M51=""),"Review: Admission date required",IF(AND(OR($K51="Confirmed",$K51="Registered"),$N51=""),"Review: Confirmation date required",IF(AND($K51="Registered",$P51=""),"Review: Registration date required",IF(AND($K51="Registered",$L51&lt;&gt;"Yes"),"Review: Registered record has incomplete documents",IF(AND(OR($K51="Application Received",$K51="Review",$K51="Admitted",$K51="Confirmed"),$R51=""),"Review: Next action required",IF(AND(OR($K51="Application Received",$K51="Review",$K51="Admitted",$K51="Confirmed"),$S51=""),"Review: Next action date required","OK"))))))))))))))))))))))</f>
        <v/>
      </c>
    </row>
    <row r="52">
      <c r="A52" s="13" t="n"/>
      <c r="B52" s="13" t="n"/>
      <c r="C52" s="13" t="n"/>
      <c r="D52" s="25" t="n"/>
      <c r="E52" s="15" t="n"/>
      <c r="F52" s="13" t="n"/>
      <c r="G52" s="15" t="n"/>
      <c r="H52" s="13" t="n"/>
      <c r="I52" s="25" t="n"/>
      <c r="J52" s="13" t="n"/>
      <c r="K52" s="13" t="n"/>
      <c r="L52" s="13" t="n"/>
      <c r="M52" s="25" t="n"/>
      <c r="N52" s="25" t="n"/>
      <c r="O52" s="13" t="n"/>
      <c r="P52" s="25" t="n"/>
      <c r="Q52" s="25" t="n"/>
      <c r="R52" s="15" t="n"/>
      <c r="S52" s="25" t="n"/>
      <c r="T52" s="15" t="n"/>
      <c r="U52" s="16">
        <f>IF($A52="","",IF($I52="","",$I52-Dashboard!$B$3))</f>
        <v/>
      </c>
      <c r="V52" s="17">
        <f>IF($A52="","",IF(OR($K52="Registered",$K52="Withdrawn",$K52="Denied"),"Closed",IF($S52="","Missing Date",IF($S52&lt;Dashboard!$B$3,"Overdue",IF($S52&lt;=Dashboard!$B$3+'Lists &amp; Settings'!$B$2,"Due Soon","On Track")))))</f>
        <v/>
      </c>
      <c r="W52" s="17">
        <f>IF($A52="","",IF(COUNTIF($A$2:$A$121,$A52)&gt;1,"Review: Duplicate Student ID",IF($B52="","Review: Missing preferred name",IF($C52="","Review: Missing last name",IF($D52="","Review: Missing application date",IF($E52="","Review: Missing program",IF($H52="","Review: Missing start term",IF($I52="","Review: Missing intended start date",IF($J52="","Review: Missing enrollment owner",IF($K52="","Review: Missing enrollment status",IF(AND($Q52&lt;&gt;"",$Q52&gt;Dashboard!$B$3),"Review: Last contact is after as-of date",IF(AND($M52&lt;&gt;"",$M52&lt;$D52),"Review: Admission precedes application",IF(AND($N52&lt;&gt;"",$M52=""),"Review: Confirmation without admission date",IF(AND($N52&lt;&gt;"",$N52&lt;$M52),"Review: Confirmation precedes admission",IF(AND($P52&lt;&gt;"",$N52=""),"Review: Registration without confirmation date",IF(AND($P52&lt;&gt;"",$P52&lt;$N52),"Review: Registration precedes confirmation",IF(AND(OR($K52="Admitted",$K52="Confirmed",$K52="Registered"),$M52=""),"Review: Admission date required",IF(AND(OR($K52="Confirmed",$K52="Registered"),$N52=""),"Review: Confirmation date required",IF(AND($K52="Registered",$P52=""),"Review: Registration date required",IF(AND($K52="Registered",$L52&lt;&gt;"Yes"),"Review: Registered record has incomplete documents",IF(AND(OR($K52="Application Received",$K52="Review",$K52="Admitted",$K52="Confirmed"),$R52=""),"Review: Next action required",IF(AND(OR($K52="Application Received",$K52="Review",$K52="Admitted",$K52="Confirmed"),$S52=""),"Review: Next action date required","OK"))))))))))))))))))))))</f>
        <v/>
      </c>
    </row>
    <row r="53">
      <c r="A53" s="13" t="n"/>
      <c r="B53" s="13" t="n"/>
      <c r="C53" s="13" t="n"/>
      <c r="D53" s="25" t="n"/>
      <c r="E53" s="15" t="n"/>
      <c r="F53" s="13" t="n"/>
      <c r="G53" s="15" t="n"/>
      <c r="H53" s="13" t="n"/>
      <c r="I53" s="25" t="n"/>
      <c r="J53" s="13" t="n"/>
      <c r="K53" s="13" t="n"/>
      <c r="L53" s="13" t="n"/>
      <c r="M53" s="25" t="n"/>
      <c r="N53" s="25" t="n"/>
      <c r="O53" s="13" t="n"/>
      <c r="P53" s="25" t="n"/>
      <c r="Q53" s="25" t="n"/>
      <c r="R53" s="15" t="n"/>
      <c r="S53" s="25" t="n"/>
      <c r="T53" s="15" t="n"/>
      <c r="U53" s="16">
        <f>IF($A53="","",IF($I53="","",$I53-Dashboard!$B$3))</f>
        <v/>
      </c>
      <c r="V53" s="17">
        <f>IF($A53="","",IF(OR($K53="Registered",$K53="Withdrawn",$K53="Denied"),"Closed",IF($S53="","Missing Date",IF($S53&lt;Dashboard!$B$3,"Overdue",IF($S53&lt;=Dashboard!$B$3+'Lists &amp; Settings'!$B$2,"Due Soon","On Track")))))</f>
        <v/>
      </c>
      <c r="W53" s="17">
        <f>IF($A53="","",IF(COUNTIF($A$2:$A$121,$A53)&gt;1,"Review: Duplicate Student ID",IF($B53="","Review: Missing preferred name",IF($C53="","Review: Missing last name",IF($D53="","Review: Missing application date",IF($E53="","Review: Missing program",IF($H53="","Review: Missing start term",IF($I53="","Review: Missing intended start date",IF($J53="","Review: Missing enrollment owner",IF($K53="","Review: Missing enrollment status",IF(AND($Q53&lt;&gt;"",$Q53&gt;Dashboard!$B$3),"Review: Last contact is after as-of date",IF(AND($M53&lt;&gt;"",$M53&lt;$D53),"Review: Admission precedes application",IF(AND($N53&lt;&gt;"",$M53=""),"Review: Confirmation without admission date",IF(AND($N53&lt;&gt;"",$N53&lt;$M53),"Review: Confirmation precedes admission",IF(AND($P53&lt;&gt;"",$N53=""),"Review: Registration without confirmation date",IF(AND($P53&lt;&gt;"",$P53&lt;$N53),"Review: Registration precedes confirmation",IF(AND(OR($K53="Admitted",$K53="Confirmed",$K53="Registered"),$M53=""),"Review: Admission date required",IF(AND(OR($K53="Confirmed",$K53="Registered"),$N53=""),"Review: Confirmation date required",IF(AND($K53="Registered",$P53=""),"Review: Registration date required",IF(AND($K53="Registered",$L53&lt;&gt;"Yes"),"Review: Registered record has incomplete documents",IF(AND(OR($K53="Application Received",$K53="Review",$K53="Admitted",$K53="Confirmed"),$R53=""),"Review: Next action required",IF(AND(OR($K53="Application Received",$K53="Review",$K53="Admitted",$K53="Confirmed"),$S53=""),"Review: Next action date required","OK"))))))))))))))))))))))</f>
        <v/>
      </c>
    </row>
    <row r="54">
      <c r="A54" s="13" t="n"/>
      <c r="B54" s="13" t="n"/>
      <c r="C54" s="13" t="n"/>
      <c r="D54" s="25" t="n"/>
      <c r="E54" s="15" t="n"/>
      <c r="F54" s="13" t="n"/>
      <c r="G54" s="15" t="n"/>
      <c r="H54" s="13" t="n"/>
      <c r="I54" s="25" t="n"/>
      <c r="J54" s="13" t="n"/>
      <c r="K54" s="13" t="n"/>
      <c r="L54" s="13" t="n"/>
      <c r="M54" s="25" t="n"/>
      <c r="N54" s="25" t="n"/>
      <c r="O54" s="13" t="n"/>
      <c r="P54" s="25" t="n"/>
      <c r="Q54" s="25" t="n"/>
      <c r="R54" s="15" t="n"/>
      <c r="S54" s="25" t="n"/>
      <c r="T54" s="15" t="n"/>
      <c r="U54" s="16">
        <f>IF($A54="","",IF($I54="","",$I54-Dashboard!$B$3))</f>
        <v/>
      </c>
      <c r="V54" s="17">
        <f>IF($A54="","",IF(OR($K54="Registered",$K54="Withdrawn",$K54="Denied"),"Closed",IF($S54="","Missing Date",IF($S54&lt;Dashboard!$B$3,"Overdue",IF($S54&lt;=Dashboard!$B$3+'Lists &amp; Settings'!$B$2,"Due Soon","On Track")))))</f>
        <v/>
      </c>
      <c r="W54" s="17">
        <f>IF($A54="","",IF(COUNTIF($A$2:$A$121,$A54)&gt;1,"Review: Duplicate Student ID",IF($B54="","Review: Missing preferred name",IF($C54="","Review: Missing last name",IF($D54="","Review: Missing application date",IF($E54="","Review: Missing program",IF($H54="","Review: Missing start term",IF($I54="","Review: Missing intended start date",IF($J54="","Review: Missing enrollment owner",IF($K54="","Review: Missing enrollment status",IF(AND($Q54&lt;&gt;"",$Q54&gt;Dashboard!$B$3),"Review: Last contact is after as-of date",IF(AND($M54&lt;&gt;"",$M54&lt;$D54),"Review: Admission precedes application",IF(AND($N54&lt;&gt;"",$M54=""),"Review: Confirmation without admission date",IF(AND($N54&lt;&gt;"",$N54&lt;$M54),"Review: Confirmation precedes admission",IF(AND($P54&lt;&gt;"",$N54=""),"Review: Registration without confirmation date",IF(AND($P54&lt;&gt;"",$P54&lt;$N54),"Review: Registration precedes confirmation",IF(AND(OR($K54="Admitted",$K54="Confirmed",$K54="Registered"),$M54=""),"Review: Admission date required",IF(AND(OR($K54="Confirmed",$K54="Registered"),$N54=""),"Review: Confirmation date required",IF(AND($K54="Registered",$P54=""),"Review: Registration date required",IF(AND($K54="Registered",$L54&lt;&gt;"Yes"),"Review: Registered record has incomplete documents",IF(AND(OR($K54="Application Received",$K54="Review",$K54="Admitted",$K54="Confirmed"),$R54=""),"Review: Next action required",IF(AND(OR($K54="Application Received",$K54="Review",$K54="Admitted",$K54="Confirmed"),$S54=""),"Review: Next action date required","OK"))))))))))))))))))))))</f>
        <v/>
      </c>
    </row>
    <row r="55">
      <c r="A55" s="13" t="n"/>
      <c r="B55" s="13" t="n"/>
      <c r="C55" s="13" t="n"/>
      <c r="D55" s="25" t="n"/>
      <c r="E55" s="15" t="n"/>
      <c r="F55" s="13" t="n"/>
      <c r="G55" s="15" t="n"/>
      <c r="H55" s="13" t="n"/>
      <c r="I55" s="25" t="n"/>
      <c r="J55" s="13" t="n"/>
      <c r="K55" s="13" t="n"/>
      <c r="L55" s="13" t="n"/>
      <c r="M55" s="25" t="n"/>
      <c r="N55" s="25" t="n"/>
      <c r="O55" s="13" t="n"/>
      <c r="P55" s="25" t="n"/>
      <c r="Q55" s="25" t="n"/>
      <c r="R55" s="15" t="n"/>
      <c r="S55" s="25" t="n"/>
      <c r="T55" s="15" t="n"/>
      <c r="U55" s="16">
        <f>IF($A55="","",IF($I55="","",$I55-Dashboard!$B$3))</f>
        <v/>
      </c>
      <c r="V55" s="17">
        <f>IF($A55="","",IF(OR($K55="Registered",$K55="Withdrawn",$K55="Denied"),"Closed",IF($S55="","Missing Date",IF($S55&lt;Dashboard!$B$3,"Overdue",IF($S55&lt;=Dashboard!$B$3+'Lists &amp; Settings'!$B$2,"Due Soon","On Track")))))</f>
        <v/>
      </c>
      <c r="W55" s="17">
        <f>IF($A55="","",IF(COUNTIF($A$2:$A$121,$A55)&gt;1,"Review: Duplicate Student ID",IF($B55="","Review: Missing preferred name",IF($C55="","Review: Missing last name",IF($D55="","Review: Missing application date",IF($E55="","Review: Missing program",IF($H55="","Review: Missing start term",IF($I55="","Review: Missing intended start date",IF($J55="","Review: Missing enrollment owner",IF($K55="","Review: Missing enrollment status",IF(AND($Q55&lt;&gt;"",$Q55&gt;Dashboard!$B$3),"Review: Last contact is after as-of date",IF(AND($M55&lt;&gt;"",$M55&lt;$D55),"Review: Admission precedes application",IF(AND($N55&lt;&gt;"",$M55=""),"Review: Confirmation without admission date",IF(AND($N55&lt;&gt;"",$N55&lt;$M55),"Review: Confirmation precedes admission",IF(AND($P55&lt;&gt;"",$N55=""),"Review: Registration without confirmation date",IF(AND($P55&lt;&gt;"",$P55&lt;$N55),"Review: Registration precedes confirmation",IF(AND(OR($K55="Admitted",$K55="Confirmed",$K55="Registered"),$M55=""),"Review: Admission date required",IF(AND(OR($K55="Confirmed",$K55="Registered"),$N55=""),"Review: Confirmation date required",IF(AND($K55="Registered",$P55=""),"Review: Registration date required",IF(AND($K55="Registered",$L55&lt;&gt;"Yes"),"Review: Registered record has incomplete documents",IF(AND(OR($K55="Application Received",$K55="Review",$K55="Admitted",$K55="Confirmed"),$R55=""),"Review: Next action required",IF(AND(OR($K55="Application Received",$K55="Review",$K55="Admitted",$K55="Confirmed"),$S55=""),"Review: Next action date required","OK"))))))))))))))))))))))</f>
        <v/>
      </c>
    </row>
    <row r="56">
      <c r="A56" s="13" t="n"/>
      <c r="B56" s="13" t="n"/>
      <c r="C56" s="13" t="n"/>
      <c r="D56" s="25" t="n"/>
      <c r="E56" s="15" t="n"/>
      <c r="F56" s="13" t="n"/>
      <c r="G56" s="15" t="n"/>
      <c r="H56" s="13" t="n"/>
      <c r="I56" s="25" t="n"/>
      <c r="J56" s="13" t="n"/>
      <c r="K56" s="13" t="n"/>
      <c r="L56" s="13" t="n"/>
      <c r="M56" s="25" t="n"/>
      <c r="N56" s="25" t="n"/>
      <c r="O56" s="13" t="n"/>
      <c r="P56" s="25" t="n"/>
      <c r="Q56" s="25" t="n"/>
      <c r="R56" s="15" t="n"/>
      <c r="S56" s="25" t="n"/>
      <c r="T56" s="15" t="n"/>
      <c r="U56" s="16">
        <f>IF($A56="","",IF($I56="","",$I56-Dashboard!$B$3))</f>
        <v/>
      </c>
      <c r="V56" s="17">
        <f>IF($A56="","",IF(OR($K56="Registered",$K56="Withdrawn",$K56="Denied"),"Closed",IF($S56="","Missing Date",IF($S56&lt;Dashboard!$B$3,"Overdue",IF($S56&lt;=Dashboard!$B$3+'Lists &amp; Settings'!$B$2,"Due Soon","On Track")))))</f>
        <v/>
      </c>
      <c r="W56" s="17">
        <f>IF($A56="","",IF(COUNTIF($A$2:$A$121,$A56)&gt;1,"Review: Duplicate Student ID",IF($B56="","Review: Missing preferred name",IF($C56="","Review: Missing last name",IF($D56="","Review: Missing application date",IF($E56="","Review: Missing program",IF($H56="","Review: Missing start term",IF($I56="","Review: Missing intended start date",IF($J56="","Review: Missing enrollment owner",IF($K56="","Review: Missing enrollment status",IF(AND($Q56&lt;&gt;"",$Q56&gt;Dashboard!$B$3),"Review: Last contact is after as-of date",IF(AND($M56&lt;&gt;"",$M56&lt;$D56),"Review: Admission precedes application",IF(AND($N56&lt;&gt;"",$M56=""),"Review: Confirmation without admission date",IF(AND($N56&lt;&gt;"",$N56&lt;$M56),"Review: Confirmation precedes admission",IF(AND($P56&lt;&gt;"",$N56=""),"Review: Registration without confirmation date",IF(AND($P56&lt;&gt;"",$P56&lt;$N56),"Review: Registration precedes confirmation",IF(AND(OR($K56="Admitted",$K56="Confirmed",$K56="Registered"),$M56=""),"Review: Admission date required",IF(AND(OR($K56="Confirmed",$K56="Registered"),$N56=""),"Review: Confirmation date required",IF(AND($K56="Registered",$P56=""),"Review: Registration date required",IF(AND($K56="Registered",$L56&lt;&gt;"Yes"),"Review: Registered record has incomplete documents",IF(AND(OR($K56="Application Received",$K56="Review",$K56="Admitted",$K56="Confirmed"),$R56=""),"Review: Next action required",IF(AND(OR($K56="Application Received",$K56="Review",$K56="Admitted",$K56="Confirmed"),$S56=""),"Review: Next action date required","OK"))))))))))))))))))))))</f>
        <v/>
      </c>
    </row>
    <row r="57">
      <c r="A57" s="13" t="n"/>
      <c r="B57" s="13" t="n"/>
      <c r="C57" s="13" t="n"/>
      <c r="D57" s="25" t="n"/>
      <c r="E57" s="15" t="n"/>
      <c r="F57" s="13" t="n"/>
      <c r="G57" s="15" t="n"/>
      <c r="H57" s="13" t="n"/>
      <c r="I57" s="25" t="n"/>
      <c r="J57" s="13" t="n"/>
      <c r="K57" s="13" t="n"/>
      <c r="L57" s="13" t="n"/>
      <c r="M57" s="25" t="n"/>
      <c r="N57" s="25" t="n"/>
      <c r="O57" s="13" t="n"/>
      <c r="P57" s="25" t="n"/>
      <c r="Q57" s="25" t="n"/>
      <c r="R57" s="15" t="n"/>
      <c r="S57" s="25" t="n"/>
      <c r="T57" s="15" t="n"/>
      <c r="U57" s="16">
        <f>IF($A57="","",IF($I57="","",$I57-Dashboard!$B$3))</f>
        <v/>
      </c>
      <c r="V57" s="17">
        <f>IF($A57="","",IF(OR($K57="Registered",$K57="Withdrawn",$K57="Denied"),"Closed",IF($S57="","Missing Date",IF($S57&lt;Dashboard!$B$3,"Overdue",IF($S57&lt;=Dashboard!$B$3+'Lists &amp; Settings'!$B$2,"Due Soon","On Track")))))</f>
        <v/>
      </c>
      <c r="W57" s="17">
        <f>IF($A57="","",IF(COUNTIF($A$2:$A$121,$A57)&gt;1,"Review: Duplicate Student ID",IF($B57="","Review: Missing preferred name",IF($C57="","Review: Missing last name",IF($D57="","Review: Missing application date",IF($E57="","Review: Missing program",IF($H57="","Review: Missing start term",IF($I57="","Review: Missing intended start date",IF($J57="","Review: Missing enrollment owner",IF($K57="","Review: Missing enrollment status",IF(AND($Q57&lt;&gt;"",$Q57&gt;Dashboard!$B$3),"Review: Last contact is after as-of date",IF(AND($M57&lt;&gt;"",$M57&lt;$D57),"Review: Admission precedes application",IF(AND($N57&lt;&gt;"",$M57=""),"Review: Confirmation without admission date",IF(AND($N57&lt;&gt;"",$N57&lt;$M57),"Review: Confirmation precedes admission",IF(AND($P57&lt;&gt;"",$N57=""),"Review: Registration without confirmation date",IF(AND($P57&lt;&gt;"",$P57&lt;$N57),"Review: Registration precedes confirmation",IF(AND(OR($K57="Admitted",$K57="Confirmed",$K57="Registered"),$M57=""),"Review: Admission date required",IF(AND(OR($K57="Confirmed",$K57="Registered"),$N57=""),"Review: Confirmation date required",IF(AND($K57="Registered",$P57=""),"Review: Registration date required",IF(AND($K57="Registered",$L57&lt;&gt;"Yes"),"Review: Registered record has incomplete documents",IF(AND(OR($K57="Application Received",$K57="Review",$K57="Admitted",$K57="Confirmed"),$R57=""),"Review: Next action required",IF(AND(OR($K57="Application Received",$K57="Review",$K57="Admitted",$K57="Confirmed"),$S57=""),"Review: Next action date required","OK"))))))))))))))))))))))</f>
        <v/>
      </c>
    </row>
    <row r="58">
      <c r="A58" s="13" t="n"/>
      <c r="B58" s="13" t="n"/>
      <c r="C58" s="13" t="n"/>
      <c r="D58" s="25" t="n"/>
      <c r="E58" s="15" t="n"/>
      <c r="F58" s="13" t="n"/>
      <c r="G58" s="15" t="n"/>
      <c r="H58" s="13" t="n"/>
      <c r="I58" s="25" t="n"/>
      <c r="J58" s="13" t="n"/>
      <c r="K58" s="13" t="n"/>
      <c r="L58" s="13" t="n"/>
      <c r="M58" s="25" t="n"/>
      <c r="N58" s="25" t="n"/>
      <c r="O58" s="13" t="n"/>
      <c r="P58" s="25" t="n"/>
      <c r="Q58" s="25" t="n"/>
      <c r="R58" s="15" t="n"/>
      <c r="S58" s="25" t="n"/>
      <c r="T58" s="15" t="n"/>
      <c r="U58" s="16">
        <f>IF($A58="","",IF($I58="","",$I58-Dashboard!$B$3))</f>
        <v/>
      </c>
      <c r="V58" s="17">
        <f>IF($A58="","",IF(OR($K58="Registered",$K58="Withdrawn",$K58="Denied"),"Closed",IF($S58="","Missing Date",IF($S58&lt;Dashboard!$B$3,"Overdue",IF($S58&lt;=Dashboard!$B$3+'Lists &amp; Settings'!$B$2,"Due Soon","On Track")))))</f>
        <v/>
      </c>
      <c r="W58" s="17">
        <f>IF($A58="","",IF(COUNTIF($A$2:$A$121,$A58)&gt;1,"Review: Duplicate Student ID",IF($B58="","Review: Missing preferred name",IF($C58="","Review: Missing last name",IF($D58="","Review: Missing application date",IF($E58="","Review: Missing program",IF($H58="","Review: Missing start term",IF($I58="","Review: Missing intended start date",IF($J58="","Review: Missing enrollment owner",IF($K58="","Review: Missing enrollment status",IF(AND($Q58&lt;&gt;"",$Q58&gt;Dashboard!$B$3),"Review: Last contact is after as-of date",IF(AND($M58&lt;&gt;"",$M58&lt;$D58),"Review: Admission precedes application",IF(AND($N58&lt;&gt;"",$M58=""),"Review: Confirmation without admission date",IF(AND($N58&lt;&gt;"",$N58&lt;$M58),"Review: Confirmation precedes admission",IF(AND($P58&lt;&gt;"",$N58=""),"Review: Registration without confirmation date",IF(AND($P58&lt;&gt;"",$P58&lt;$N58),"Review: Registration precedes confirmation",IF(AND(OR($K58="Admitted",$K58="Confirmed",$K58="Registered"),$M58=""),"Review: Admission date required",IF(AND(OR($K58="Confirmed",$K58="Registered"),$N58=""),"Review: Confirmation date required",IF(AND($K58="Registered",$P58=""),"Review: Registration date required",IF(AND($K58="Registered",$L58&lt;&gt;"Yes"),"Review: Registered record has incomplete documents",IF(AND(OR($K58="Application Received",$K58="Review",$K58="Admitted",$K58="Confirmed"),$R58=""),"Review: Next action required",IF(AND(OR($K58="Application Received",$K58="Review",$K58="Admitted",$K58="Confirmed"),$S58=""),"Review: Next action date required","OK"))))))))))))))))))))))</f>
        <v/>
      </c>
    </row>
    <row r="59">
      <c r="A59" s="13" t="n"/>
      <c r="B59" s="13" t="n"/>
      <c r="C59" s="13" t="n"/>
      <c r="D59" s="25" t="n"/>
      <c r="E59" s="15" t="n"/>
      <c r="F59" s="13" t="n"/>
      <c r="G59" s="15" t="n"/>
      <c r="H59" s="13" t="n"/>
      <c r="I59" s="25" t="n"/>
      <c r="J59" s="13" t="n"/>
      <c r="K59" s="13" t="n"/>
      <c r="L59" s="13" t="n"/>
      <c r="M59" s="25" t="n"/>
      <c r="N59" s="25" t="n"/>
      <c r="O59" s="13" t="n"/>
      <c r="P59" s="25" t="n"/>
      <c r="Q59" s="25" t="n"/>
      <c r="R59" s="15" t="n"/>
      <c r="S59" s="25" t="n"/>
      <c r="T59" s="15" t="n"/>
      <c r="U59" s="16">
        <f>IF($A59="","",IF($I59="","",$I59-Dashboard!$B$3))</f>
        <v/>
      </c>
      <c r="V59" s="17">
        <f>IF($A59="","",IF(OR($K59="Registered",$K59="Withdrawn",$K59="Denied"),"Closed",IF($S59="","Missing Date",IF($S59&lt;Dashboard!$B$3,"Overdue",IF($S59&lt;=Dashboard!$B$3+'Lists &amp; Settings'!$B$2,"Due Soon","On Track")))))</f>
        <v/>
      </c>
      <c r="W59" s="17">
        <f>IF($A59="","",IF(COUNTIF($A$2:$A$121,$A59)&gt;1,"Review: Duplicate Student ID",IF($B59="","Review: Missing preferred name",IF($C59="","Review: Missing last name",IF($D59="","Review: Missing application date",IF($E59="","Review: Missing program",IF($H59="","Review: Missing start term",IF($I59="","Review: Missing intended start date",IF($J59="","Review: Missing enrollment owner",IF($K59="","Review: Missing enrollment status",IF(AND($Q59&lt;&gt;"",$Q59&gt;Dashboard!$B$3),"Review: Last contact is after as-of date",IF(AND($M59&lt;&gt;"",$M59&lt;$D59),"Review: Admission precedes application",IF(AND($N59&lt;&gt;"",$M59=""),"Review: Confirmation without admission date",IF(AND($N59&lt;&gt;"",$N59&lt;$M59),"Review: Confirmation precedes admission",IF(AND($P59&lt;&gt;"",$N59=""),"Review: Registration without confirmation date",IF(AND($P59&lt;&gt;"",$P59&lt;$N59),"Review: Registration precedes confirmation",IF(AND(OR($K59="Admitted",$K59="Confirmed",$K59="Registered"),$M59=""),"Review: Admission date required",IF(AND(OR($K59="Confirmed",$K59="Registered"),$N59=""),"Review: Confirmation date required",IF(AND($K59="Registered",$P59=""),"Review: Registration date required",IF(AND($K59="Registered",$L59&lt;&gt;"Yes"),"Review: Registered record has incomplete documents",IF(AND(OR($K59="Application Received",$K59="Review",$K59="Admitted",$K59="Confirmed"),$R59=""),"Review: Next action required",IF(AND(OR($K59="Application Received",$K59="Review",$K59="Admitted",$K59="Confirmed"),$S59=""),"Review: Next action date required","OK"))))))))))))))))))))))</f>
        <v/>
      </c>
    </row>
    <row r="60">
      <c r="A60" s="13" t="n"/>
      <c r="B60" s="13" t="n"/>
      <c r="C60" s="13" t="n"/>
      <c r="D60" s="25" t="n"/>
      <c r="E60" s="15" t="n"/>
      <c r="F60" s="13" t="n"/>
      <c r="G60" s="15" t="n"/>
      <c r="H60" s="13" t="n"/>
      <c r="I60" s="25" t="n"/>
      <c r="J60" s="13" t="n"/>
      <c r="K60" s="13" t="n"/>
      <c r="L60" s="13" t="n"/>
      <c r="M60" s="25" t="n"/>
      <c r="N60" s="25" t="n"/>
      <c r="O60" s="13" t="n"/>
      <c r="P60" s="25" t="n"/>
      <c r="Q60" s="25" t="n"/>
      <c r="R60" s="15" t="n"/>
      <c r="S60" s="25" t="n"/>
      <c r="T60" s="15" t="n"/>
      <c r="U60" s="16">
        <f>IF($A60="","",IF($I60="","",$I60-Dashboard!$B$3))</f>
        <v/>
      </c>
      <c r="V60" s="17">
        <f>IF($A60="","",IF(OR($K60="Registered",$K60="Withdrawn",$K60="Denied"),"Closed",IF($S60="","Missing Date",IF($S60&lt;Dashboard!$B$3,"Overdue",IF($S60&lt;=Dashboard!$B$3+'Lists &amp; Settings'!$B$2,"Due Soon","On Track")))))</f>
        <v/>
      </c>
      <c r="W60" s="17">
        <f>IF($A60="","",IF(COUNTIF($A$2:$A$121,$A60)&gt;1,"Review: Duplicate Student ID",IF($B60="","Review: Missing preferred name",IF($C60="","Review: Missing last name",IF($D60="","Review: Missing application date",IF($E60="","Review: Missing program",IF($H60="","Review: Missing start term",IF($I60="","Review: Missing intended start date",IF($J60="","Review: Missing enrollment owner",IF($K60="","Review: Missing enrollment status",IF(AND($Q60&lt;&gt;"",$Q60&gt;Dashboard!$B$3),"Review: Last contact is after as-of date",IF(AND($M60&lt;&gt;"",$M60&lt;$D60),"Review: Admission precedes application",IF(AND($N60&lt;&gt;"",$M60=""),"Review: Confirmation without admission date",IF(AND($N60&lt;&gt;"",$N60&lt;$M60),"Review: Confirmation precedes admission",IF(AND($P60&lt;&gt;"",$N60=""),"Review: Registration without confirmation date",IF(AND($P60&lt;&gt;"",$P60&lt;$N60),"Review: Registration precedes confirmation",IF(AND(OR($K60="Admitted",$K60="Confirmed",$K60="Registered"),$M60=""),"Review: Admission date required",IF(AND(OR($K60="Confirmed",$K60="Registered"),$N60=""),"Review: Confirmation date required",IF(AND($K60="Registered",$P60=""),"Review: Registration date required",IF(AND($K60="Registered",$L60&lt;&gt;"Yes"),"Review: Registered record has incomplete documents",IF(AND(OR($K60="Application Received",$K60="Review",$K60="Admitted",$K60="Confirmed"),$R60=""),"Review: Next action required",IF(AND(OR($K60="Application Received",$K60="Review",$K60="Admitted",$K60="Confirmed"),$S60=""),"Review: Next action date required","OK"))))))))))))))))))))))</f>
        <v/>
      </c>
    </row>
    <row r="61">
      <c r="A61" s="13" t="n"/>
      <c r="B61" s="13" t="n"/>
      <c r="C61" s="13" t="n"/>
      <c r="D61" s="25" t="n"/>
      <c r="E61" s="15" t="n"/>
      <c r="F61" s="13" t="n"/>
      <c r="G61" s="15" t="n"/>
      <c r="H61" s="13" t="n"/>
      <c r="I61" s="25" t="n"/>
      <c r="J61" s="13" t="n"/>
      <c r="K61" s="13" t="n"/>
      <c r="L61" s="13" t="n"/>
      <c r="M61" s="25" t="n"/>
      <c r="N61" s="25" t="n"/>
      <c r="O61" s="13" t="n"/>
      <c r="P61" s="25" t="n"/>
      <c r="Q61" s="25" t="n"/>
      <c r="R61" s="15" t="n"/>
      <c r="S61" s="25" t="n"/>
      <c r="T61" s="15" t="n"/>
      <c r="U61" s="16">
        <f>IF($A61="","",IF($I61="","",$I61-Dashboard!$B$3))</f>
        <v/>
      </c>
      <c r="V61" s="17">
        <f>IF($A61="","",IF(OR($K61="Registered",$K61="Withdrawn",$K61="Denied"),"Closed",IF($S61="","Missing Date",IF($S61&lt;Dashboard!$B$3,"Overdue",IF($S61&lt;=Dashboard!$B$3+'Lists &amp; Settings'!$B$2,"Due Soon","On Track")))))</f>
        <v/>
      </c>
      <c r="W61" s="17">
        <f>IF($A61="","",IF(COUNTIF($A$2:$A$121,$A61)&gt;1,"Review: Duplicate Student ID",IF($B61="","Review: Missing preferred name",IF($C61="","Review: Missing last name",IF($D61="","Review: Missing application date",IF($E61="","Review: Missing program",IF($H61="","Review: Missing start term",IF($I61="","Review: Missing intended start date",IF($J61="","Review: Missing enrollment owner",IF($K61="","Review: Missing enrollment status",IF(AND($Q61&lt;&gt;"",$Q61&gt;Dashboard!$B$3),"Review: Last contact is after as-of date",IF(AND($M61&lt;&gt;"",$M61&lt;$D61),"Review: Admission precedes application",IF(AND($N61&lt;&gt;"",$M61=""),"Review: Confirmation without admission date",IF(AND($N61&lt;&gt;"",$N61&lt;$M61),"Review: Confirmation precedes admission",IF(AND($P61&lt;&gt;"",$N61=""),"Review: Registration without confirmation date",IF(AND($P61&lt;&gt;"",$P61&lt;$N61),"Review: Registration precedes confirmation",IF(AND(OR($K61="Admitted",$K61="Confirmed",$K61="Registered"),$M61=""),"Review: Admission date required",IF(AND(OR($K61="Confirmed",$K61="Registered"),$N61=""),"Review: Confirmation date required",IF(AND($K61="Registered",$P61=""),"Review: Registration date required",IF(AND($K61="Registered",$L61&lt;&gt;"Yes"),"Review: Registered record has incomplete documents",IF(AND(OR($K61="Application Received",$K61="Review",$K61="Admitted",$K61="Confirmed"),$R61=""),"Review: Next action required",IF(AND(OR($K61="Application Received",$K61="Review",$K61="Admitted",$K61="Confirmed"),$S61=""),"Review: Next action date required","OK"))))))))))))))))))))))</f>
        <v/>
      </c>
    </row>
    <row r="62">
      <c r="A62" s="13" t="n"/>
      <c r="B62" s="13" t="n"/>
      <c r="C62" s="13" t="n"/>
      <c r="D62" s="25" t="n"/>
      <c r="E62" s="15" t="n"/>
      <c r="F62" s="13" t="n"/>
      <c r="G62" s="15" t="n"/>
      <c r="H62" s="13" t="n"/>
      <c r="I62" s="25" t="n"/>
      <c r="J62" s="13" t="n"/>
      <c r="K62" s="13" t="n"/>
      <c r="L62" s="13" t="n"/>
      <c r="M62" s="25" t="n"/>
      <c r="N62" s="25" t="n"/>
      <c r="O62" s="13" t="n"/>
      <c r="P62" s="25" t="n"/>
      <c r="Q62" s="25" t="n"/>
      <c r="R62" s="15" t="n"/>
      <c r="S62" s="25" t="n"/>
      <c r="T62" s="15" t="n"/>
      <c r="U62" s="16">
        <f>IF($A62="","",IF($I62="","",$I62-Dashboard!$B$3))</f>
        <v/>
      </c>
      <c r="V62" s="17">
        <f>IF($A62="","",IF(OR($K62="Registered",$K62="Withdrawn",$K62="Denied"),"Closed",IF($S62="","Missing Date",IF($S62&lt;Dashboard!$B$3,"Overdue",IF($S62&lt;=Dashboard!$B$3+'Lists &amp; Settings'!$B$2,"Due Soon","On Track")))))</f>
        <v/>
      </c>
      <c r="W62" s="17">
        <f>IF($A62="","",IF(COUNTIF($A$2:$A$121,$A62)&gt;1,"Review: Duplicate Student ID",IF($B62="","Review: Missing preferred name",IF($C62="","Review: Missing last name",IF($D62="","Review: Missing application date",IF($E62="","Review: Missing program",IF($H62="","Review: Missing start term",IF($I62="","Review: Missing intended start date",IF($J62="","Review: Missing enrollment owner",IF($K62="","Review: Missing enrollment status",IF(AND($Q62&lt;&gt;"",$Q62&gt;Dashboard!$B$3),"Review: Last contact is after as-of date",IF(AND($M62&lt;&gt;"",$M62&lt;$D62),"Review: Admission precedes application",IF(AND($N62&lt;&gt;"",$M62=""),"Review: Confirmation without admission date",IF(AND($N62&lt;&gt;"",$N62&lt;$M62),"Review: Confirmation precedes admission",IF(AND($P62&lt;&gt;"",$N62=""),"Review: Registration without confirmation date",IF(AND($P62&lt;&gt;"",$P62&lt;$N62),"Review: Registration precedes confirmation",IF(AND(OR($K62="Admitted",$K62="Confirmed",$K62="Registered"),$M62=""),"Review: Admission date required",IF(AND(OR($K62="Confirmed",$K62="Registered"),$N62=""),"Review: Confirmation date required",IF(AND($K62="Registered",$P62=""),"Review: Registration date required",IF(AND($K62="Registered",$L62&lt;&gt;"Yes"),"Review: Registered record has incomplete documents",IF(AND(OR($K62="Application Received",$K62="Review",$K62="Admitted",$K62="Confirmed"),$R62=""),"Review: Next action required",IF(AND(OR($K62="Application Received",$K62="Review",$K62="Admitted",$K62="Confirmed"),$S62=""),"Review: Next action date required","OK"))))))))))))))))))))))</f>
        <v/>
      </c>
    </row>
    <row r="63">
      <c r="A63" s="13" t="n"/>
      <c r="B63" s="13" t="n"/>
      <c r="C63" s="13" t="n"/>
      <c r="D63" s="25" t="n"/>
      <c r="E63" s="15" t="n"/>
      <c r="F63" s="13" t="n"/>
      <c r="G63" s="15" t="n"/>
      <c r="H63" s="13" t="n"/>
      <c r="I63" s="25" t="n"/>
      <c r="J63" s="13" t="n"/>
      <c r="K63" s="13" t="n"/>
      <c r="L63" s="13" t="n"/>
      <c r="M63" s="25" t="n"/>
      <c r="N63" s="25" t="n"/>
      <c r="O63" s="13" t="n"/>
      <c r="P63" s="25" t="n"/>
      <c r="Q63" s="25" t="n"/>
      <c r="R63" s="15" t="n"/>
      <c r="S63" s="25" t="n"/>
      <c r="T63" s="15" t="n"/>
      <c r="U63" s="16">
        <f>IF($A63="","",IF($I63="","",$I63-Dashboard!$B$3))</f>
        <v/>
      </c>
      <c r="V63" s="17">
        <f>IF($A63="","",IF(OR($K63="Registered",$K63="Withdrawn",$K63="Denied"),"Closed",IF($S63="","Missing Date",IF($S63&lt;Dashboard!$B$3,"Overdue",IF($S63&lt;=Dashboard!$B$3+'Lists &amp; Settings'!$B$2,"Due Soon","On Track")))))</f>
        <v/>
      </c>
      <c r="W63" s="17">
        <f>IF($A63="","",IF(COUNTIF($A$2:$A$121,$A63)&gt;1,"Review: Duplicate Student ID",IF($B63="","Review: Missing preferred name",IF($C63="","Review: Missing last name",IF($D63="","Review: Missing application date",IF($E63="","Review: Missing program",IF($H63="","Review: Missing start term",IF($I63="","Review: Missing intended start date",IF($J63="","Review: Missing enrollment owner",IF($K63="","Review: Missing enrollment status",IF(AND($Q63&lt;&gt;"",$Q63&gt;Dashboard!$B$3),"Review: Last contact is after as-of date",IF(AND($M63&lt;&gt;"",$M63&lt;$D63),"Review: Admission precedes application",IF(AND($N63&lt;&gt;"",$M63=""),"Review: Confirmation without admission date",IF(AND($N63&lt;&gt;"",$N63&lt;$M63),"Review: Confirmation precedes admission",IF(AND($P63&lt;&gt;"",$N63=""),"Review: Registration without confirmation date",IF(AND($P63&lt;&gt;"",$P63&lt;$N63),"Review: Registration precedes confirmation",IF(AND(OR($K63="Admitted",$K63="Confirmed",$K63="Registered"),$M63=""),"Review: Admission date required",IF(AND(OR($K63="Confirmed",$K63="Registered"),$N63=""),"Review: Confirmation date required",IF(AND($K63="Registered",$P63=""),"Review: Registration date required",IF(AND($K63="Registered",$L63&lt;&gt;"Yes"),"Review: Registered record has incomplete documents",IF(AND(OR($K63="Application Received",$K63="Review",$K63="Admitted",$K63="Confirmed"),$R63=""),"Review: Next action required",IF(AND(OR($K63="Application Received",$K63="Review",$K63="Admitted",$K63="Confirmed"),$S63=""),"Review: Next action date required","OK"))))))))))))))))))))))</f>
        <v/>
      </c>
    </row>
    <row r="64">
      <c r="A64" s="13" t="n"/>
      <c r="B64" s="13" t="n"/>
      <c r="C64" s="13" t="n"/>
      <c r="D64" s="25" t="n"/>
      <c r="E64" s="15" t="n"/>
      <c r="F64" s="13" t="n"/>
      <c r="G64" s="15" t="n"/>
      <c r="H64" s="13" t="n"/>
      <c r="I64" s="25" t="n"/>
      <c r="J64" s="13" t="n"/>
      <c r="K64" s="13" t="n"/>
      <c r="L64" s="13" t="n"/>
      <c r="M64" s="25" t="n"/>
      <c r="N64" s="25" t="n"/>
      <c r="O64" s="13" t="n"/>
      <c r="P64" s="25" t="n"/>
      <c r="Q64" s="25" t="n"/>
      <c r="R64" s="15" t="n"/>
      <c r="S64" s="25" t="n"/>
      <c r="T64" s="15" t="n"/>
      <c r="U64" s="16">
        <f>IF($A64="","",IF($I64="","",$I64-Dashboard!$B$3))</f>
        <v/>
      </c>
      <c r="V64" s="17">
        <f>IF($A64="","",IF(OR($K64="Registered",$K64="Withdrawn",$K64="Denied"),"Closed",IF($S64="","Missing Date",IF($S64&lt;Dashboard!$B$3,"Overdue",IF($S64&lt;=Dashboard!$B$3+'Lists &amp; Settings'!$B$2,"Due Soon","On Track")))))</f>
        <v/>
      </c>
      <c r="W64" s="17">
        <f>IF($A64="","",IF(COUNTIF($A$2:$A$121,$A64)&gt;1,"Review: Duplicate Student ID",IF($B64="","Review: Missing preferred name",IF($C64="","Review: Missing last name",IF($D64="","Review: Missing application date",IF($E64="","Review: Missing program",IF($H64="","Review: Missing start term",IF($I64="","Review: Missing intended start date",IF($J64="","Review: Missing enrollment owner",IF($K64="","Review: Missing enrollment status",IF(AND($Q64&lt;&gt;"",$Q64&gt;Dashboard!$B$3),"Review: Last contact is after as-of date",IF(AND($M64&lt;&gt;"",$M64&lt;$D64),"Review: Admission precedes application",IF(AND($N64&lt;&gt;"",$M64=""),"Review: Confirmation without admission date",IF(AND($N64&lt;&gt;"",$N64&lt;$M64),"Review: Confirmation precedes admission",IF(AND($P64&lt;&gt;"",$N64=""),"Review: Registration without confirmation date",IF(AND($P64&lt;&gt;"",$P64&lt;$N64),"Review: Registration precedes confirmation",IF(AND(OR($K64="Admitted",$K64="Confirmed",$K64="Registered"),$M64=""),"Review: Admission date required",IF(AND(OR($K64="Confirmed",$K64="Registered"),$N64=""),"Review: Confirmation date required",IF(AND($K64="Registered",$P64=""),"Review: Registration date required",IF(AND($K64="Registered",$L64&lt;&gt;"Yes"),"Review: Registered record has incomplete documents",IF(AND(OR($K64="Application Received",$K64="Review",$K64="Admitted",$K64="Confirmed"),$R64=""),"Review: Next action required",IF(AND(OR($K64="Application Received",$K64="Review",$K64="Admitted",$K64="Confirmed"),$S64=""),"Review: Next action date required","OK"))))))))))))))))))))))</f>
        <v/>
      </c>
    </row>
    <row r="65">
      <c r="A65" s="13" t="n"/>
      <c r="B65" s="13" t="n"/>
      <c r="C65" s="13" t="n"/>
      <c r="D65" s="25" t="n"/>
      <c r="E65" s="15" t="n"/>
      <c r="F65" s="13" t="n"/>
      <c r="G65" s="15" t="n"/>
      <c r="H65" s="13" t="n"/>
      <c r="I65" s="25" t="n"/>
      <c r="J65" s="13" t="n"/>
      <c r="K65" s="13" t="n"/>
      <c r="L65" s="13" t="n"/>
      <c r="M65" s="25" t="n"/>
      <c r="N65" s="25" t="n"/>
      <c r="O65" s="13" t="n"/>
      <c r="P65" s="25" t="n"/>
      <c r="Q65" s="25" t="n"/>
      <c r="R65" s="15" t="n"/>
      <c r="S65" s="25" t="n"/>
      <c r="T65" s="15" t="n"/>
      <c r="U65" s="16">
        <f>IF($A65="","",IF($I65="","",$I65-Dashboard!$B$3))</f>
        <v/>
      </c>
      <c r="V65" s="17">
        <f>IF($A65="","",IF(OR($K65="Registered",$K65="Withdrawn",$K65="Denied"),"Closed",IF($S65="","Missing Date",IF($S65&lt;Dashboard!$B$3,"Overdue",IF($S65&lt;=Dashboard!$B$3+'Lists &amp; Settings'!$B$2,"Due Soon","On Track")))))</f>
        <v/>
      </c>
      <c r="W65" s="17">
        <f>IF($A65="","",IF(COUNTIF($A$2:$A$121,$A65)&gt;1,"Review: Duplicate Student ID",IF($B65="","Review: Missing preferred name",IF($C65="","Review: Missing last name",IF($D65="","Review: Missing application date",IF($E65="","Review: Missing program",IF($H65="","Review: Missing start term",IF($I65="","Review: Missing intended start date",IF($J65="","Review: Missing enrollment owner",IF($K65="","Review: Missing enrollment status",IF(AND($Q65&lt;&gt;"",$Q65&gt;Dashboard!$B$3),"Review: Last contact is after as-of date",IF(AND($M65&lt;&gt;"",$M65&lt;$D65),"Review: Admission precedes application",IF(AND($N65&lt;&gt;"",$M65=""),"Review: Confirmation without admission date",IF(AND($N65&lt;&gt;"",$N65&lt;$M65),"Review: Confirmation precedes admission",IF(AND($P65&lt;&gt;"",$N65=""),"Review: Registration without confirmation date",IF(AND($P65&lt;&gt;"",$P65&lt;$N65),"Review: Registration precedes confirmation",IF(AND(OR($K65="Admitted",$K65="Confirmed",$K65="Registered"),$M65=""),"Review: Admission date required",IF(AND(OR($K65="Confirmed",$K65="Registered"),$N65=""),"Review: Confirmation date required",IF(AND($K65="Registered",$P65=""),"Review: Registration date required",IF(AND($K65="Registered",$L65&lt;&gt;"Yes"),"Review: Registered record has incomplete documents",IF(AND(OR($K65="Application Received",$K65="Review",$K65="Admitted",$K65="Confirmed"),$R65=""),"Review: Next action required",IF(AND(OR($K65="Application Received",$K65="Review",$K65="Admitted",$K65="Confirmed"),$S65=""),"Review: Next action date required","OK"))))))))))))))))))))))</f>
        <v/>
      </c>
    </row>
    <row r="66">
      <c r="A66" s="13" t="n"/>
      <c r="B66" s="13" t="n"/>
      <c r="C66" s="13" t="n"/>
      <c r="D66" s="25" t="n"/>
      <c r="E66" s="15" t="n"/>
      <c r="F66" s="13" t="n"/>
      <c r="G66" s="15" t="n"/>
      <c r="H66" s="13" t="n"/>
      <c r="I66" s="25" t="n"/>
      <c r="J66" s="13" t="n"/>
      <c r="K66" s="13" t="n"/>
      <c r="L66" s="13" t="n"/>
      <c r="M66" s="25" t="n"/>
      <c r="N66" s="25" t="n"/>
      <c r="O66" s="13" t="n"/>
      <c r="P66" s="25" t="n"/>
      <c r="Q66" s="25" t="n"/>
      <c r="R66" s="15" t="n"/>
      <c r="S66" s="25" t="n"/>
      <c r="T66" s="15" t="n"/>
      <c r="U66" s="16">
        <f>IF($A66="","",IF($I66="","",$I66-Dashboard!$B$3))</f>
        <v/>
      </c>
      <c r="V66" s="17">
        <f>IF($A66="","",IF(OR($K66="Registered",$K66="Withdrawn",$K66="Denied"),"Closed",IF($S66="","Missing Date",IF($S66&lt;Dashboard!$B$3,"Overdue",IF($S66&lt;=Dashboard!$B$3+'Lists &amp; Settings'!$B$2,"Due Soon","On Track")))))</f>
        <v/>
      </c>
      <c r="W66" s="17">
        <f>IF($A66="","",IF(COUNTIF($A$2:$A$121,$A66)&gt;1,"Review: Duplicate Student ID",IF($B66="","Review: Missing preferred name",IF($C66="","Review: Missing last name",IF($D66="","Review: Missing application date",IF($E66="","Review: Missing program",IF($H66="","Review: Missing start term",IF($I66="","Review: Missing intended start date",IF($J66="","Review: Missing enrollment owner",IF($K66="","Review: Missing enrollment status",IF(AND($Q66&lt;&gt;"",$Q66&gt;Dashboard!$B$3),"Review: Last contact is after as-of date",IF(AND($M66&lt;&gt;"",$M66&lt;$D66),"Review: Admission precedes application",IF(AND($N66&lt;&gt;"",$M66=""),"Review: Confirmation without admission date",IF(AND($N66&lt;&gt;"",$N66&lt;$M66),"Review: Confirmation precedes admission",IF(AND($P66&lt;&gt;"",$N66=""),"Review: Registration without confirmation date",IF(AND($P66&lt;&gt;"",$P66&lt;$N66),"Review: Registration precedes confirmation",IF(AND(OR($K66="Admitted",$K66="Confirmed",$K66="Registered"),$M66=""),"Review: Admission date required",IF(AND(OR($K66="Confirmed",$K66="Registered"),$N66=""),"Review: Confirmation date required",IF(AND($K66="Registered",$P66=""),"Review: Registration date required",IF(AND($K66="Registered",$L66&lt;&gt;"Yes"),"Review: Registered record has incomplete documents",IF(AND(OR($K66="Application Received",$K66="Review",$K66="Admitted",$K66="Confirmed"),$R66=""),"Review: Next action required",IF(AND(OR($K66="Application Received",$K66="Review",$K66="Admitted",$K66="Confirmed"),$S66=""),"Review: Next action date required","OK"))))))))))))))))))))))</f>
        <v/>
      </c>
    </row>
    <row r="67">
      <c r="A67" s="13" t="n"/>
      <c r="B67" s="13" t="n"/>
      <c r="C67" s="13" t="n"/>
      <c r="D67" s="25" t="n"/>
      <c r="E67" s="15" t="n"/>
      <c r="F67" s="13" t="n"/>
      <c r="G67" s="15" t="n"/>
      <c r="H67" s="13" t="n"/>
      <c r="I67" s="25" t="n"/>
      <c r="J67" s="13" t="n"/>
      <c r="K67" s="13" t="n"/>
      <c r="L67" s="13" t="n"/>
      <c r="M67" s="25" t="n"/>
      <c r="N67" s="25" t="n"/>
      <c r="O67" s="13" t="n"/>
      <c r="P67" s="25" t="n"/>
      <c r="Q67" s="25" t="n"/>
      <c r="R67" s="15" t="n"/>
      <c r="S67" s="25" t="n"/>
      <c r="T67" s="15" t="n"/>
      <c r="U67" s="16">
        <f>IF($A67="","",IF($I67="","",$I67-Dashboard!$B$3))</f>
        <v/>
      </c>
      <c r="V67" s="17">
        <f>IF($A67="","",IF(OR($K67="Registered",$K67="Withdrawn",$K67="Denied"),"Closed",IF($S67="","Missing Date",IF($S67&lt;Dashboard!$B$3,"Overdue",IF($S67&lt;=Dashboard!$B$3+'Lists &amp; Settings'!$B$2,"Due Soon","On Track")))))</f>
        <v/>
      </c>
      <c r="W67" s="17">
        <f>IF($A67="","",IF(COUNTIF($A$2:$A$121,$A67)&gt;1,"Review: Duplicate Student ID",IF($B67="","Review: Missing preferred name",IF($C67="","Review: Missing last name",IF($D67="","Review: Missing application date",IF($E67="","Review: Missing program",IF($H67="","Review: Missing start term",IF($I67="","Review: Missing intended start date",IF($J67="","Review: Missing enrollment owner",IF($K67="","Review: Missing enrollment status",IF(AND($Q67&lt;&gt;"",$Q67&gt;Dashboard!$B$3),"Review: Last contact is after as-of date",IF(AND($M67&lt;&gt;"",$M67&lt;$D67),"Review: Admission precedes application",IF(AND($N67&lt;&gt;"",$M67=""),"Review: Confirmation without admission date",IF(AND($N67&lt;&gt;"",$N67&lt;$M67),"Review: Confirmation precedes admission",IF(AND($P67&lt;&gt;"",$N67=""),"Review: Registration without confirmation date",IF(AND($P67&lt;&gt;"",$P67&lt;$N67),"Review: Registration precedes confirmation",IF(AND(OR($K67="Admitted",$K67="Confirmed",$K67="Registered"),$M67=""),"Review: Admission date required",IF(AND(OR($K67="Confirmed",$K67="Registered"),$N67=""),"Review: Confirmation date required",IF(AND($K67="Registered",$P67=""),"Review: Registration date required",IF(AND($K67="Registered",$L67&lt;&gt;"Yes"),"Review: Registered record has incomplete documents",IF(AND(OR($K67="Application Received",$K67="Review",$K67="Admitted",$K67="Confirmed"),$R67=""),"Review: Next action required",IF(AND(OR($K67="Application Received",$K67="Review",$K67="Admitted",$K67="Confirmed"),$S67=""),"Review: Next action date required","OK"))))))))))))))))))))))</f>
        <v/>
      </c>
    </row>
    <row r="68">
      <c r="A68" s="13" t="n"/>
      <c r="B68" s="13" t="n"/>
      <c r="C68" s="13" t="n"/>
      <c r="D68" s="25" t="n"/>
      <c r="E68" s="15" t="n"/>
      <c r="F68" s="13" t="n"/>
      <c r="G68" s="15" t="n"/>
      <c r="H68" s="13" t="n"/>
      <c r="I68" s="25" t="n"/>
      <c r="J68" s="13" t="n"/>
      <c r="K68" s="13" t="n"/>
      <c r="L68" s="13" t="n"/>
      <c r="M68" s="25" t="n"/>
      <c r="N68" s="25" t="n"/>
      <c r="O68" s="13" t="n"/>
      <c r="P68" s="25" t="n"/>
      <c r="Q68" s="25" t="n"/>
      <c r="R68" s="15" t="n"/>
      <c r="S68" s="25" t="n"/>
      <c r="T68" s="15" t="n"/>
      <c r="U68" s="16">
        <f>IF($A68="","",IF($I68="","",$I68-Dashboard!$B$3))</f>
        <v/>
      </c>
      <c r="V68" s="17">
        <f>IF($A68="","",IF(OR($K68="Registered",$K68="Withdrawn",$K68="Denied"),"Closed",IF($S68="","Missing Date",IF($S68&lt;Dashboard!$B$3,"Overdue",IF($S68&lt;=Dashboard!$B$3+'Lists &amp; Settings'!$B$2,"Due Soon","On Track")))))</f>
        <v/>
      </c>
      <c r="W68" s="17">
        <f>IF($A68="","",IF(COUNTIF($A$2:$A$121,$A68)&gt;1,"Review: Duplicate Student ID",IF($B68="","Review: Missing preferred name",IF($C68="","Review: Missing last name",IF($D68="","Review: Missing application date",IF($E68="","Review: Missing program",IF($H68="","Review: Missing start term",IF($I68="","Review: Missing intended start date",IF($J68="","Review: Missing enrollment owner",IF($K68="","Review: Missing enrollment status",IF(AND($Q68&lt;&gt;"",$Q68&gt;Dashboard!$B$3),"Review: Last contact is after as-of date",IF(AND($M68&lt;&gt;"",$M68&lt;$D68),"Review: Admission precedes application",IF(AND($N68&lt;&gt;"",$M68=""),"Review: Confirmation without admission date",IF(AND($N68&lt;&gt;"",$N68&lt;$M68),"Review: Confirmation precedes admission",IF(AND($P68&lt;&gt;"",$N68=""),"Review: Registration without confirmation date",IF(AND($P68&lt;&gt;"",$P68&lt;$N68),"Review: Registration precedes confirmation",IF(AND(OR($K68="Admitted",$K68="Confirmed",$K68="Registered"),$M68=""),"Review: Admission date required",IF(AND(OR($K68="Confirmed",$K68="Registered"),$N68=""),"Review: Confirmation date required",IF(AND($K68="Registered",$P68=""),"Review: Registration date required",IF(AND($K68="Registered",$L68&lt;&gt;"Yes"),"Review: Registered record has incomplete documents",IF(AND(OR($K68="Application Received",$K68="Review",$K68="Admitted",$K68="Confirmed"),$R68=""),"Review: Next action required",IF(AND(OR($K68="Application Received",$K68="Review",$K68="Admitted",$K68="Confirmed"),$S68=""),"Review: Next action date required","OK"))))))))))))))))))))))</f>
        <v/>
      </c>
    </row>
    <row r="69">
      <c r="A69" s="13" t="n"/>
      <c r="B69" s="13" t="n"/>
      <c r="C69" s="13" t="n"/>
      <c r="D69" s="25" t="n"/>
      <c r="E69" s="15" t="n"/>
      <c r="F69" s="13" t="n"/>
      <c r="G69" s="15" t="n"/>
      <c r="H69" s="13" t="n"/>
      <c r="I69" s="25" t="n"/>
      <c r="J69" s="13" t="n"/>
      <c r="K69" s="13" t="n"/>
      <c r="L69" s="13" t="n"/>
      <c r="M69" s="25" t="n"/>
      <c r="N69" s="25" t="n"/>
      <c r="O69" s="13" t="n"/>
      <c r="P69" s="25" t="n"/>
      <c r="Q69" s="25" t="n"/>
      <c r="R69" s="15" t="n"/>
      <c r="S69" s="25" t="n"/>
      <c r="T69" s="15" t="n"/>
      <c r="U69" s="16">
        <f>IF($A69="","",IF($I69="","",$I69-Dashboard!$B$3))</f>
        <v/>
      </c>
      <c r="V69" s="17">
        <f>IF($A69="","",IF(OR($K69="Registered",$K69="Withdrawn",$K69="Denied"),"Closed",IF($S69="","Missing Date",IF($S69&lt;Dashboard!$B$3,"Overdue",IF($S69&lt;=Dashboard!$B$3+'Lists &amp; Settings'!$B$2,"Due Soon","On Track")))))</f>
        <v/>
      </c>
      <c r="W69" s="17">
        <f>IF($A69="","",IF(COUNTIF($A$2:$A$121,$A69)&gt;1,"Review: Duplicate Student ID",IF($B69="","Review: Missing preferred name",IF($C69="","Review: Missing last name",IF($D69="","Review: Missing application date",IF($E69="","Review: Missing program",IF($H69="","Review: Missing start term",IF($I69="","Review: Missing intended start date",IF($J69="","Review: Missing enrollment owner",IF($K69="","Review: Missing enrollment status",IF(AND($Q69&lt;&gt;"",$Q69&gt;Dashboard!$B$3),"Review: Last contact is after as-of date",IF(AND($M69&lt;&gt;"",$M69&lt;$D69),"Review: Admission precedes application",IF(AND($N69&lt;&gt;"",$M69=""),"Review: Confirmation without admission date",IF(AND($N69&lt;&gt;"",$N69&lt;$M69),"Review: Confirmation precedes admission",IF(AND($P69&lt;&gt;"",$N69=""),"Review: Registration without confirmation date",IF(AND($P69&lt;&gt;"",$P69&lt;$N69),"Review: Registration precedes confirmation",IF(AND(OR($K69="Admitted",$K69="Confirmed",$K69="Registered"),$M69=""),"Review: Admission date required",IF(AND(OR($K69="Confirmed",$K69="Registered"),$N69=""),"Review: Confirmation date required",IF(AND($K69="Registered",$P69=""),"Review: Registration date required",IF(AND($K69="Registered",$L69&lt;&gt;"Yes"),"Review: Registered record has incomplete documents",IF(AND(OR($K69="Application Received",$K69="Review",$K69="Admitted",$K69="Confirmed"),$R69=""),"Review: Next action required",IF(AND(OR($K69="Application Received",$K69="Review",$K69="Admitted",$K69="Confirmed"),$S69=""),"Review: Next action date required","OK"))))))))))))))))))))))</f>
        <v/>
      </c>
    </row>
    <row r="70">
      <c r="A70" s="13" t="n"/>
      <c r="B70" s="13" t="n"/>
      <c r="C70" s="13" t="n"/>
      <c r="D70" s="25" t="n"/>
      <c r="E70" s="15" t="n"/>
      <c r="F70" s="13" t="n"/>
      <c r="G70" s="15" t="n"/>
      <c r="H70" s="13" t="n"/>
      <c r="I70" s="25" t="n"/>
      <c r="J70" s="13" t="n"/>
      <c r="K70" s="13" t="n"/>
      <c r="L70" s="13" t="n"/>
      <c r="M70" s="25" t="n"/>
      <c r="N70" s="25" t="n"/>
      <c r="O70" s="13" t="n"/>
      <c r="P70" s="25" t="n"/>
      <c r="Q70" s="25" t="n"/>
      <c r="R70" s="15" t="n"/>
      <c r="S70" s="25" t="n"/>
      <c r="T70" s="15" t="n"/>
      <c r="U70" s="16">
        <f>IF($A70="","",IF($I70="","",$I70-Dashboard!$B$3))</f>
        <v/>
      </c>
      <c r="V70" s="17">
        <f>IF($A70="","",IF(OR($K70="Registered",$K70="Withdrawn",$K70="Denied"),"Closed",IF($S70="","Missing Date",IF($S70&lt;Dashboard!$B$3,"Overdue",IF($S70&lt;=Dashboard!$B$3+'Lists &amp; Settings'!$B$2,"Due Soon","On Track")))))</f>
        <v/>
      </c>
      <c r="W70" s="17">
        <f>IF($A70="","",IF(COUNTIF($A$2:$A$121,$A70)&gt;1,"Review: Duplicate Student ID",IF($B70="","Review: Missing preferred name",IF($C70="","Review: Missing last name",IF($D70="","Review: Missing application date",IF($E70="","Review: Missing program",IF($H70="","Review: Missing start term",IF($I70="","Review: Missing intended start date",IF($J70="","Review: Missing enrollment owner",IF($K70="","Review: Missing enrollment status",IF(AND($Q70&lt;&gt;"",$Q70&gt;Dashboard!$B$3),"Review: Last contact is after as-of date",IF(AND($M70&lt;&gt;"",$M70&lt;$D70),"Review: Admission precedes application",IF(AND($N70&lt;&gt;"",$M70=""),"Review: Confirmation without admission date",IF(AND($N70&lt;&gt;"",$N70&lt;$M70),"Review: Confirmation precedes admission",IF(AND($P70&lt;&gt;"",$N70=""),"Review: Registration without confirmation date",IF(AND($P70&lt;&gt;"",$P70&lt;$N70),"Review: Registration precedes confirmation",IF(AND(OR($K70="Admitted",$K70="Confirmed",$K70="Registered"),$M70=""),"Review: Admission date required",IF(AND(OR($K70="Confirmed",$K70="Registered"),$N70=""),"Review: Confirmation date required",IF(AND($K70="Registered",$P70=""),"Review: Registration date required",IF(AND($K70="Registered",$L70&lt;&gt;"Yes"),"Review: Registered record has incomplete documents",IF(AND(OR($K70="Application Received",$K70="Review",$K70="Admitted",$K70="Confirmed"),$R70=""),"Review: Next action required",IF(AND(OR($K70="Application Received",$K70="Review",$K70="Admitted",$K70="Confirmed"),$S70=""),"Review: Next action date required","OK"))))))))))))))))))))))</f>
        <v/>
      </c>
    </row>
    <row r="71">
      <c r="A71" s="13" t="n"/>
      <c r="B71" s="13" t="n"/>
      <c r="C71" s="13" t="n"/>
      <c r="D71" s="25" t="n"/>
      <c r="E71" s="15" t="n"/>
      <c r="F71" s="13" t="n"/>
      <c r="G71" s="15" t="n"/>
      <c r="H71" s="13" t="n"/>
      <c r="I71" s="25" t="n"/>
      <c r="J71" s="13" t="n"/>
      <c r="K71" s="13" t="n"/>
      <c r="L71" s="13" t="n"/>
      <c r="M71" s="25" t="n"/>
      <c r="N71" s="25" t="n"/>
      <c r="O71" s="13" t="n"/>
      <c r="P71" s="25" t="n"/>
      <c r="Q71" s="25" t="n"/>
      <c r="R71" s="15" t="n"/>
      <c r="S71" s="25" t="n"/>
      <c r="T71" s="15" t="n"/>
      <c r="U71" s="16">
        <f>IF($A71="","",IF($I71="","",$I71-Dashboard!$B$3))</f>
        <v/>
      </c>
      <c r="V71" s="17">
        <f>IF($A71="","",IF(OR($K71="Registered",$K71="Withdrawn",$K71="Denied"),"Closed",IF($S71="","Missing Date",IF($S71&lt;Dashboard!$B$3,"Overdue",IF($S71&lt;=Dashboard!$B$3+'Lists &amp; Settings'!$B$2,"Due Soon","On Track")))))</f>
        <v/>
      </c>
      <c r="W71" s="17">
        <f>IF($A71="","",IF(COUNTIF($A$2:$A$121,$A71)&gt;1,"Review: Duplicate Student ID",IF($B71="","Review: Missing preferred name",IF($C71="","Review: Missing last name",IF($D71="","Review: Missing application date",IF($E71="","Review: Missing program",IF($H71="","Review: Missing start term",IF($I71="","Review: Missing intended start date",IF($J71="","Review: Missing enrollment owner",IF($K71="","Review: Missing enrollment status",IF(AND($Q71&lt;&gt;"",$Q71&gt;Dashboard!$B$3),"Review: Last contact is after as-of date",IF(AND($M71&lt;&gt;"",$M71&lt;$D71),"Review: Admission precedes application",IF(AND($N71&lt;&gt;"",$M71=""),"Review: Confirmation without admission date",IF(AND($N71&lt;&gt;"",$N71&lt;$M71),"Review: Confirmation precedes admission",IF(AND($P71&lt;&gt;"",$N71=""),"Review: Registration without confirmation date",IF(AND($P71&lt;&gt;"",$P71&lt;$N71),"Review: Registration precedes confirmation",IF(AND(OR($K71="Admitted",$K71="Confirmed",$K71="Registered"),$M71=""),"Review: Admission date required",IF(AND(OR($K71="Confirmed",$K71="Registered"),$N71=""),"Review: Confirmation date required",IF(AND($K71="Registered",$P71=""),"Review: Registration date required",IF(AND($K71="Registered",$L71&lt;&gt;"Yes"),"Review: Registered record has incomplete documents",IF(AND(OR($K71="Application Received",$K71="Review",$K71="Admitted",$K71="Confirmed"),$R71=""),"Review: Next action required",IF(AND(OR($K71="Application Received",$K71="Review",$K71="Admitted",$K71="Confirmed"),$S71=""),"Review: Next action date required","OK"))))))))))))))))))))))</f>
        <v/>
      </c>
    </row>
    <row r="72">
      <c r="A72" s="13" t="n"/>
      <c r="B72" s="13" t="n"/>
      <c r="C72" s="13" t="n"/>
      <c r="D72" s="25" t="n"/>
      <c r="E72" s="15" t="n"/>
      <c r="F72" s="13" t="n"/>
      <c r="G72" s="15" t="n"/>
      <c r="H72" s="13" t="n"/>
      <c r="I72" s="25" t="n"/>
      <c r="J72" s="13" t="n"/>
      <c r="K72" s="13" t="n"/>
      <c r="L72" s="13" t="n"/>
      <c r="M72" s="25" t="n"/>
      <c r="N72" s="25" t="n"/>
      <c r="O72" s="13" t="n"/>
      <c r="P72" s="25" t="n"/>
      <c r="Q72" s="25" t="n"/>
      <c r="R72" s="15" t="n"/>
      <c r="S72" s="25" t="n"/>
      <c r="T72" s="15" t="n"/>
      <c r="U72" s="16">
        <f>IF($A72="","",IF($I72="","",$I72-Dashboard!$B$3))</f>
        <v/>
      </c>
      <c r="V72" s="17">
        <f>IF($A72="","",IF(OR($K72="Registered",$K72="Withdrawn",$K72="Denied"),"Closed",IF($S72="","Missing Date",IF($S72&lt;Dashboard!$B$3,"Overdue",IF($S72&lt;=Dashboard!$B$3+'Lists &amp; Settings'!$B$2,"Due Soon","On Track")))))</f>
        <v/>
      </c>
      <c r="W72" s="17">
        <f>IF($A72="","",IF(COUNTIF($A$2:$A$121,$A72)&gt;1,"Review: Duplicate Student ID",IF($B72="","Review: Missing preferred name",IF($C72="","Review: Missing last name",IF($D72="","Review: Missing application date",IF($E72="","Review: Missing program",IF($H72="","Review: Missing start term",IF($I72="","Review: Missing intended start date",IF($J72="","Review: Missing enrollment owner",IF($K72="","Review: Missing enrollment status",IF(AND($Q72&lt;&gt;"",$Q72&gt;Dashboard!$B$3),"Review: Last contact is after as-of date",IF(AND($M72&lt;&gt;"",$M72&lt;$D72),"Review: Admission precedes application",IF(AND($N72&lt;&gt;"",$M72=""),"Review: Confirmation without admission date",IF(AND($N72&lt;&gt;"",$N72&lt;$M72),"Review: Confirmation precedes admission",IF(AND($P72&lt;&gt;"",$N72=""),"Review: Registration without confirmation date",IF(AND($P72&lt;&gt;"",$P72&lt;$N72),"Review: Registration precedes confirmation",IF(AND(OR($K72="Admitted",$K72="Confirmed",$K72="Registered"),$M72=""),"Review: Admission date required",IF(AND(OR($K72="Confirmed",$K72="Registered"),$N72=""),"Review: Confirmation date required",IF(AND($K72="Registered",$P72=""),"Review: Registration date required",IF(AND($K72="Registered",$L72&lt;&gt;"Yes"),"Review: Registered record has incomplete documents",IF(AND(OR($K72="Application Received",$K72="Review",$K72="Admitted",$K72="Confirmed"),$R72=""),"Review: Next action required",IF(AND(OR($K72="Application Received",$K72="Review",$K72="Admitted",$K72="Confirmed"),$S72=""),"Review: Next action date required","OK"))))))))))))))))))))))</f>
        <v/>
      </c>
    </row>
    <row r="73">
      <c r="A73" s="13" t="n"/>
      <c r="B73" s="13" t="n"/>
      <c r="C73" s="13" t="n"/>
      <c r="D73" s="25" t="n"/>
      <c r="E73" s="15" t="n"/>
      <c r="F73" s="13" t="n"/>
      <c r="G73" s="15" t="n"/>
      <c r="H73" s="13" t="n"/>
      <c r="I73" s="25" t="n"/>
      <c r="J73" s="13" t="n"/>
      <c r="K73" s="13" t="n"/>
      <c r="L73" s="13" t="n"/>
      <c r="M73" s="25" t="n"/>
      <c r="N73" s="25" t="n"/>
      <c r="O73" s="13" t="n"/>
      <c r="P73" s="25" t="n"/>
      <c r="Q73" s="25" t="n"/>
      <c r="R73" s="15" t="n"/>
      <c r="S73" s="25" t="n"/>
      <c r="T73" s="15" t="n"/>
      <c r="U73" s="16">
        <f>IF($A73="","",IF($I73="","",$I73-Dashboard!$B$3))</f>
        <v/>
      </c>
      <c r="V73" s="17">
        <f>IF($A73="","",IF(OR($K73="Registered",$K73="Withdrawn",$K73="Denied"),"Closed",IF($S73="","Missing Date",IF($S73&lt;Dashboard!$B$3,"Overdue",IF($S73&lt;=Dashboard!$B$3+'Lists &amp; Settings'!$B$2,"Due Soon","On Track")))))</f>
        <v/>
      </c>
      <c r="W73" s="17">
        <f>IF($A73="","",IF(COUNTIF($A$2:$A$121,$A73)&gt;1,"Review: Duplicate Student ID",IF($B73="","Review: Missing preferred name",IF($C73="","Review: Missing last name",IF($D73="","Review: Missing application date",IF($E73="","Review: Missing program",IF($H73="","Review: Missing start term",IF($I73="","Review: Missing intended start date",IF($J73="","Review: Missing enrollment owner",IF($K73="","Review: Missing enrollment status",IF(AND($Q73&lt;&gt;"",$Q73&gt;Dashboard!$B$3),"Review: Last contact is after as-of date",IF(AND($M73&lt;&gt;"",$M73&lt;$D73),"Review: Admission precedes application",IF(AND($N73&lt;&gt;"",$M73=""),"Review: Confirmation without admission date",IF(AND($N73&lt;&gt;"",$N73&lt;$M73),"Review: Confirmation precedes admission",IF(AND($P73&lt;&gt;"",$N73=""),"Review: Registration without confirmation date",IF(AND($P73&lt;&gt;"",$P73&lt;$N73),"Review: Registration precedes confirmation",IF(AND(OR($K73="Admitted",$K73="Confirmed",$K73="Registered"),$M73=""),"Review: Admission date required",IF(AND(OR($K73="Confirmed",$K73="Registered"),$N73=""),"Review: Confirmation date required",IF(AND($K73="Registered",$P73=""),"Review: Registration date required",IF(AND($K73="Registered",$L73&lt;&gt;"Yes"),"Review: Registered record has incomplete documents",IF(AND(OR($K73="Application Received",$K73="Review",$K73="Admitted",$K73="Confirmed"),$R73=""),"Review: Next action required",IF(AND(OR($K73="Application Received",$K73="Review",$K73="Admitted",$K73="Confirmed"),$S73=""),"Review: Next action date required","OK"))))))))))))))))))))))</f>
        <v/>
      </c>
    </row>
    <row r="74">
      <c r="A74" s="13" t="n"/>
      <c r="B74" s="13" t="n"/>
      <c r="C74" s="13" t="n"/>
      <c r="D74" s="25" t="n"/>
      <c r="E74" s="15" t="n"/>
      <c r="F74" s="13" t="n"/>
      <c r="G74" s="15" t="n"/>
      <c r="H74" s="13" t="n"/>
      <c r="I74" s="25" t="n"/>
      <c r="J74" s="13" t="n"/>
      <c r="K74" s="13" t="n"/>
      <c r="L74" s="13" t="n"/>
      <c r="M74" s="25" t="n"/>
      <c r="N74" s="25" t="n"/>
      <c r="O74" s="13" t="n"/>
      <c r="P74" s="25" t="n"/>
      <c r="Q74" s="25" t="n"/>
      <c r="R74" s="15" t="n"/>
      <c r="S74" s="25" t="n"/>
      <c r="T74" s="15" t="n"/>
      <c r="U74" s="16">
        <f>IF($A74="","",IF($I74="","",$I74-Dashboard!$B$3))</f>
        <v/>
      </c>
      <c r="V74" s="17">
        <f>IF($A74="","",IF(OR($K74="Registered",$K74="Withdrawn",$K74="Denied"),"Closed",IF($S74="","Missing Date",IF($S74&lt;Dashboard!$B$3,"Overdue",IF($S74&lt;=Dashboard!$B$3+'Lists &amp; Settings'!$B$2,"Due Soon","On Track")))))</f>
        <v/>
      </c>
      <c r="W74" s="17">
        <f>IF($A74="","",IF(COUNTIF($A$2:$A$121,$A74)&gt;1,"Review: Duplicate Student ID",IF($B74="","Review: Missing preferred name",IF($C74="","Review: Missing last name",IF($D74="","Review: Missing application date",IF($E74="","Review: Missing program",IF($H74="","Review: Missing start term",IF($I74="","Review: Missing intended start date",IF($J74="","Review: Missing enrollment owner",IF($K74="","Review: Missing enrollment status",IF(AND($Q74&lt;&gt;"",$Q74&gt;Dashboard!$B$3),"Review: Last contact is after as-of date",IF(AND($M74&lt;&gt;"",$M74&lt;$D74),"Review: Admission precedes application",IF(AND($N74&lt;&gt;"",$M74=""),"Review: Confirmation without admission date",IF(AND($N74&lt;&gt;"",$N74&lt;$M74),"Review: Confirmation precedes admission",IF(AND($P74&lt;&gt;"",$N74=""),"Review: Registration without confirmation date",IF(AND($P74&lt;&gt;"",$P74&lt;$N74),"Review: Registration precedes confirmation",IF(AND(OR($K74="Admitted",$K74="Confirmed",$K74="Registered"),$M74=""),"Review: Admission date required",IF(AND(OR($K74="Confirmed",$K74="Registered"),$N74=""),"Review: Confirmation date required",IF(AND($K74="Registered",$P74=""),"Review: Registration date required",IF(AND($K74="Registered",$L74&lt;&gt;"Yes"),"Review: Registered record has incomplete documents",IF(AND(OR($K74="Application Received",$K74="Review",$K74="Admitted",$K74="Confirmed"),$R74=""),"Review: Next action required",IF(AND(OR($K74="Application Received",$K74="Review",$K74="Admitted",$K74="Confirmed"),$S74=""),"Review: Next action date required","OK"))))))))))))))))))))))</f>
        <v/>
      </c>
    </row>
    <row r="75">
      <c r="A75" s="13" t="n"/>
      <c r="B75" s="13" t="n"/>
      <c r="C75" s="13" t="n"/>
      <c r="D75" s="25" t="n"/>
      <c r="E75" s="15" t="n"/>
      <c r="F75" s="13" t="n"/>
      <c r="G75" s="15" t="n"/>
      <c r="H75" s="13" t="n"/>
      <c r="I75" s="25" t="n"/>
      <c r="J75" s="13" t="n"/>
      <c r="K75" s="13" t="n"/>
      <c r="L75" s="13" t="n"/>
      <c r="M75" s="25" t="n"/>
      <c r="N75" s="25" t="n"/>
      <c r="O75" s="13" t="n"/>
      <c r="P75" s="25" t="n"/>
      <c r="Q75" s="25" t="n"/>
      <c r="R75" s="15" t="n"/>
      <c r="S75" s="25" t="n"/>
      <c r="T75" s="15" t="n"/>
      <c r="U75" s="16">
        <f>IF($A75="","",IF($I75="","",$I75-Dashboard!$B$3))</f>
        <v/>
      </c>
      <c r="V75" s="17">
        <f>IF($A75="","",IF(OR($K75="Registered",$K75="Withdrawn",$K75="Denied"),"Closed",IF($S75="","Missing Date",IF($S75&lt;Dashboard!$B$3,"Overdue",IF($S75&lt;=Dashboard!$B$3+'Lists &amp; Settings'!$B$2,"Due Soon","On Track")))))</f>
        <v/>
      </c>
      <c r="W75" s="17">
        <f>IF($A75="","",IF(COUNTIF($A$2:$A$121,$A75)&gt;1,"Review: Duplicate Student ID",IF($B75="","Review: Missing preferred name",IF($C75="","Review: Missing last name",IF($D75="","Review: Missing application date",IF($E75="","Review: Missing program",IF($H75="","Review: Missing start term",IF($I75="","Review: Missing intended start date",IF($J75="","Review: Missing enrollment owner",IF($K75="","Review: Missing enrollment status",IF(AND($Q75&lt;&gt;"",$Q75&gt;Dashboard!$B$3),"Review: Last contact is after as-of date",IF(AND($M75&lt;&gt;"",$M75&lt;$D75),"Review: Admission precedes application",IF(AND($N75&lt;&gt;"",$M75=""),"Review: Confirmation without admission date",IF(AND($N75&lt;&gt;"",$N75&lt;$M75),"Review: Confirmation precedes admission",IF(AND($P75&lt;&gt;"",$N75=""),"Review: Registration without confirmation date",IF(AND($P75&lt;&gt;"",$P75&lt;$N75),"Review: Registration precedes confirmation",IF(AND(OR($K75="Admitted",$K75="Confirmed",$K75="Registered"),$M75=""),"Review: Admission date required",IF(AND(OR($K75="Confirmed",$K75="Registered"),$N75=""),"Review: Confirmation date required",IF(AND($K75="Registered",$P75=""),"Review: Registration date required",IF(AND($K75="Registered",$L75&lt;&gt;"Yes"),"Review: Registered record has incomplete documents",IF(AND(OR($K75="Application Received",$K75="Review",$K75="Admitted",$K75="Confirmed"),$R75=""),"Review: Next action required",IF(AND(OR($K75="Application Received",$K75="Review",$K75="Admitted",$K75="Confirmed"),$S75=""),"Review: Next action date required","OK"))))))))))))))))))))))</f>
        <v/>
      </c>
    </row>
    <row r="76">
      <c r="A76" s="13" t="n"/>
      <c r="B76" s="13" t="n"/>
      <c r="C76" s="13" t="n"/>
      <c r="D76" s="25" t="n"/>
      <c r="E76" s="15" t="n"/>
      <c r="F76" s="13" t="n"/>
      <c r="G76" s="15" t="n"/>
      <c r="H76" s="13" t="n"/>
      <c r="I76" s="25" t="n"/>
      <c r="J76" s="13" t="n"/>
      <c r="K76" s="13" t="n"/>
      <c r="L76" s="13" t="n"/>
      <c r="M76" s="25" t="n"/>
      <c r="N76" s="25" t="n"/>
      <c r="O76" s="13" t="n"/>
      <c r="P76" s="25" t="n"/>
      <c r="Q76" s="25" t="n"/>
      <c r="R76" s="15" t="n"/>
      <c r="S76" s="25" t="n"/>
      <c r="T76" s="15" t="n"/>
      <c r="U76" s="16">
        <f>IF($A76="","",IF($I76="","",$I76-Dashboard!$B$3))</f>
        <v/>
      </c>
      <c r="V76" s="17">
        <f>IF($A76="","",IF(OR($K76="Registered",$K76="Withdrawn",$K76="Denied"),"Closed",IF($S76="","Missing Date",IF($S76&lt;Dashboard!$B$3,"Overdue",IF($S76&lt;=Dashboard!$B$3+'Lists &amp; Settings'!$B$2,"Due Soon","On Track")))))</f>
        <v/>
      </c>
      <c r="W76" s="17">
        <f>IF($A76="","",IF(COUNTIF($A$2:$A$121,$A76)&gt;1,"Review: Duplicate Student ID",IF($B76="","Review: Missing preferred name",IF($C76="","Review: Missing last name",IF($D76="","Review: Missing application date",IF($E76="","Review: Missing program",IF($H76="","Review: Missing start term",IF($I76="","Review: Missing intended start date",IF($J76="","Review: Missing enrollment owner",IF($K76="","Review: Missing enrollment status",IF(AND($Q76&lt;&gt;"",$Q76&gt;Dashboard!$B$3),"Review: Last contact is after as-of date",IF(AND($M76&lt;&gt;"",$M76&lt;$D76),"Review: Admission precedes application",IF(AND($N76&lt;&gt;"",$M76=""),"Review: Confirmation without admission date",IF(AND($N76&lt;&gt;"",$N76&lt;$M76),"Review: Confirmation precedes admission",IF(AND($P76&lt;&gt;"",$N76=""),"Review: Registration without confirmation date",IF(AND($P76&lt;&gt;"",$P76&lt;$N76),"Review: Registration precedes confirmation",IF(AND(OR($K76="Admitted",$K76="Confirmed",$K76="Registered"),$M76=""),"Review: Admission date required",IF(AND(OR($K76="Confirmed",$K76="Registered"),$N76=""),"Review: Confirmation date required",IF(AND($K76="Registered",$P76=""),"Review: Registration date required",IF(AND($K76="Registered",$L76&lt;&gt;"Yes"),"Review: Registered record has incomplete documents",IF(AND(OR($K76="Application Received",$K76="Review",$K76="Admitted",$K76="Confirmed"),$R76=""),"Review: Next action required",IF(AND(OR($K76="Application Received",$K76="Review",$K76="Admitted",$K76="Confirmed"),$S76=""),"Review: Next action date required","OK"))))))))))))))))))))))</f>
        <v/>
      </c>
    </row>
    <row r="77">
      <c r="A77" s="13" t="n"/>
      <c r="B77" s="13" t="n"/>
      <c r="C77" s="13" t="n"/>
      <c r="D77" s="25" t="n"/>
      <c r="E77" s="15" t="n"/>
      <c r="F77" s="13" t="n"/>
      <c r="G77" s="15" t="n"/>
      <c r="H77" s="13" t="n"/>
      <c r="I77" s="25" t="n"/>
      <c r="J77" s="13" t="n"/>
      <c r="K77" s="13" t="n"/>
      <c r="L77" s="13" t="n"/>
      <c r="M77" s="25" t="n"/>
      <c r="N77" s="25" t="n"/>
      <c r="O77" s="13" t="n"/>
      <c r="P77" s="25" t="n"/>
      <c r="Q77" s="25" t="n"/>
      <c r="R77" s="15" t="n"/>
      <c r="S77" s="25" t="n"/>
      <c r="T77" s="15" t="n"/>
      <c r="U77" s="16">
        <f>IF($A77="","",IF($I77="","",$I77-Dashboard!$B$3))</f>
        <v/>
      </c>
      <c r="V77" s="17">
        <f>IF($A77="","",IF(OR($K77="Registered",$K77="Withdrawn",$K77="Denied"),"Closed",IF($S77="","Missing Date",IF($S77&lt;Dashboard!$B$3,"Overdue",IF($S77&lt;=Dashboard!$B$3+'Lists &amp; Settings'!$B$2,"Due Soon","On Track")))))</f>
        <v/>
      </c>
      <c r="W77" s="17">
        <f>IF($A77="","",IF(COUNTIF($A$2:$A$121,$A77)&gt;1,"Review: Duplicate Student ID",IF($B77="","Review: Missing preferred name",IF($C77="","Review: Missing last name",IF($D77="","Review: Missing application date",IF($E77="","Review: Missing program",IF($H77="","Review: Missing start term",IF($I77="","Review: Missing intended start date",IF($J77="","Review: Missing enrollment owner",IF($K77="","Review: Missing enrollment status",IF(AND($Q77&lt;&gt;"",$Q77&gt;Dashboard!$B$3),"Review: Last contact is after as-of date",IF(AND($M77&lt;&gt;"",$M77&lt;$D77),"Review: Admission precedes application",IF(AND($N77&lt;&gt;"",$M77=""),"Review: Confirmation without admission date",IF(AND($N77&lt;&gt;"",$N77&lt;$M77),"Review: Confirmation precedes admission",IF(AND($P77&lt;&gt;"",$N77=""),"Review: Registration without confirmation date",IF(AND($P77&lt;&gt;"",$P77&lt;$N77),"Review: Registration precedes confirmation",IF(AND(OR($K77="Admitted",$K77="Confirmed",$K77="Registered"),$M77=""),"Review: Admission date required",IF(AND(OR($K77="Confirmed",$K77="Registered"),$N77=""),"Review: Confirmation date required",IF(AND($K77="Registered",$P77=""),"Review: Registration date required",IF(AND($K77="Registered",$L77&lt;&gt;"Yes"),"Review: Registered record has incomplete documents",IF(AND(OR($K77="Application Received",$K77="Review",$K77="Admitted",$K77="Confirmed"),$R77=""),"Review: Next action required",IF(AND(OR($K77="Application Received",$K77="Review",$K77="Admitted",$K77="Confirmed"),$S77=""),"Review: Next action date required","OK"))))))))))))))))))))))</f>
        <v/>
      </c>
    </row>
    <row r="78">
      <c r="A78" s="13" t="n"/>
      <c r="B78" s="13" t="n"/>
      <c r="C78" s="13" t="n"/>
      <c r="D78" s="25" t="n"/>
      <c r="E78" s="15" t="n"/>
      <c r="F78" s="13" t="n"/>
      <c r="G78" s="15" t="n"/>
      <c r="H78" s="13" t="n"/>
      <c r="I78" s="25" t="n"/>
      <c r="J78" s="13" t="n"/>
      <c r="K78" s="13" t="n"/>
      <c r="L78" s="13" t="n"/>
      <c r="M78" s="25" t="n"/>
      <c r="N78" s="25" t="n"/>
      <c r="O78" s="13" t="n"/>
      <c r="P78" s="25" t="n"/>
      <c r="Q78" s="25" t="n"/>
      <c r="R78" s="15" t="n"/>
      <c r="S78" s="25" t="n"/>
      <c r="T78" s="15" t="n"/>
      <c r="U78" s="16">
        <f>IF($A78="","",IF($I78="","",$I78-Dashboard!$B$3))</f>
        <v/>
      </c>
      <c r="V78" s="17">
        <f>IF($A78="","",IF(OR($K78="Registered",$K78="Withdrawn",$K78="Denied"),"Closed",IF($S78="","Missing Date",IF($S78&lt;Dashboard!$B$3,"Overdue",IF($S78&lt;=Dashboard!$B$3+'Lists &amp; Settings'!$B$2,"Due Soon","On Track")))))</f>
        <v/>
      </c>
      <c r="W78" s="17">
        <f>IF($A78="","",IF(COUNTIF($A$2:$A$121,$A78)&gt;1,"Review: Duplicate Student ID",IF($B78="","Review: Missing preferred name",IF($C78="","Review: Missing last name",IF($D78="","Review: Missing application date",IF($E78="","Review: Missing program",IF($H78="","Review: Missing start term",IF($I78="","Review: Missing intended start date",IF($J78="","Review: Missing enrollment owner",IF($K78="","Review: Missing enrollment status",IF(AND($Q78&lt;&gt;"",$Q78&gt;Dashboard!$B$3),"Review: Last contact is after as-of date",IF(AND($M78&lt;&gt;"",$M78&lt;$D78),"Review: Admission precedes application",IF(AND($N78&lt;&gt;"",$M78=""),"Review: Confirmation without admission date",IF(AND($N78&lt;&gt;"",$N78&lt;$M78),"Review: Confirmation precedes admission",IF(AND($P78&lt;&gt;"",$N78=""),"Review: Registration without confirmation date",IF(AND($P78&lt;&gt;"",$P78&lt;$N78),"Review: Registration precedes confirmation",IF(AND(OR($K78="Admitted",$K78="Confirmed",$K78="Registered"),$M78=""),"Review: Admission date required",IF(AND(OR($K78="Confirmed",$K78="Registered"),$N78=""),"Review: Confirmation date required",IF(AND($K78="Registered",$P78=""),"Review: Registration date required",IF(AND($K78="Registered",$L78&lt;&gt;"Yes"),"Review: Registered record has incomplete documents",IF(AND(OR($K78="Application Received",$K78="Review",$K78="Admitted",$K78="Confirmed"),$R78=""),"Review: Next action required",IF(AND(OR($K78="Application Received",$K78="Review",$K78="Admitted",$K78="Confirmed"),$S78=""),"Review: Next action date required","OK"))))))))))))))))))))))</f>
        <v/>
      </c>
    </row>
    <row r="79">
      <c r="A79" s="13" t="n"/>
      <c r="B79" s="13" t="n"/>
      <c r="C79" s="13" t="n"/>
      <c r="D79" s="25" t="n"/>
      <c r="E79" s="15" t="n"/>
      <c r="F79" s="13" t="n"/>
      <c r="G79" s="15" t="n"/>
      <c r="H79" s="13" t="n"/>
      <c r="I79" s="25" t="n"/>
      <c r="J79" s="13" t="n"/>
      <c r="K79" s="13" t="n"/>
      <c r="L79" s="13" t="n"/>
      <c r="M79" s="25" t="n"/>
      <c r="N79" s="25" t="n"/>
      <c r="O79" s="13" t="n"/>
      <c r="P79" s="25" t="n"/>
      <c r="Q79" s="25" t="n"/>
      <c r="R79" s="15" t="n"/>
      <c r="S79" s="25" t="n"/>
      <c r="T79" s="15" t="n"/>
      <c r="U79" s="16">
        <f>IF($A79="","",IF($I79="","",$I79-Dashboard!$B$3))</f>
        <v/>
      </c>
      <c r="V79" s="17">
        <f>IF($A79="","",IF(OR($K79="Registered",$K79="Withdrawn",$K79="Denied"),"Closed",IF($S79="","Missing Date",IF($S79&lt;Dashboard!$B$3,"Overdue",IF($S79&lt;=Dashboard!$B$3+'Lists &amp; Settings'!$B$2,"Due Soon","On Track")))))</f>
        <v/>
      </c>
      <c r="W79" s="17">
        <f>IF($A79="","",IF(COUNTIF($A$2:$A$121,$A79)&gt;1,"Review: Duplicate Student ID",IF($B79="","Review: Missing preferred name",IF($C79="","Review: Missing last name",IF($D79="","Review: Missing application date",IF($E79="","Review: Missing program",IF($H79="","Review: Missing start term",IF($I79="","Review: Missing intended start date",IF($J79="","Review: Missing enrollment owner",IF($K79="","Review: Missing enrollment status",IF(AND($Q79&lt;&gt;"",$Q79&gt;Dashboard!$B$3),"Review: Last contact is after as-of date",IF(AND($M79&lt;&gt;"",$M79&lt;$D79),"Review: Admission precedes application",IF(AND($N79&lt;&gt;"",$M79=""),"Review: Confirmation without admission date",IF(AND($N79&lt;&gt;"",$N79&lt;$M79),"Review: Confirmation precedes admission",IF(AND($P79&lt;&gt;"",$N79=""),"Review: Registration without confirmation date",IF(AND($P79&lt;&gt;"",$P79&lt;$N79),"Review: Registration precedes confirmation",IF(AND(OR($K79="Admitted",$K79="Confirmed",$K79="Registered"),$M79=""),"Review: Admission date required",IF(AND(OR($K79="Confirmed",$K79="Registered"),$N79=""),"Review: Confirmation date required",IF(AND($K79="Registered",$P79=""),"Review: Registration date required",IF(AND($K79="Registered",$L79&lt;&gt;"Yes"),"Review: Registered record has incomplete documents",IF(AND(OR($K79="Application Received",$K79="Review",$K79="Admitted",$K79="Confirmed"),$R79=""),"Review: Next action required",IF(AND(OR($K79="Application Received",$K79="Review",$K79="Admitted",$K79="Confirmed"),$S79=""),"Review: Next action date required","OK"))))))))))))))))))))))</f>
        <v/>
      </c>
    </row>
    <row r="80">
      <c r="A80" s="13" t="n"/>
      <c r="B80" s="13" t="n"/>
      <c r="C80" s="13" t="n"/>
      <c r="D80" s="25" t="n"/>
      <c r="E80" s="15" t="n"/>
      <c r="F80" s="13" t="n"/>
      <c r="G80" s="15" t="n"/>
      <c r="H80" s="13" t="n"/>
      <c r="I80" s="25" t="n"/>
      <c r="J80" s="13" t="n"/>
      <c r="K80" s="13" t="n"/>
      <c r="L80" s="13" t="n"/>
      <c r="M80" s="25" t="n"/>
      <c r="N80" s="25" t="n"/>
      <c r="O80" s="13" t="n"/>
      <c r="P80" s="25" t="n"/>
      <c r="Q80" s="25" t="n"/>
      <c r="R80" s="15" t="n"/>
      <c r="S80" s="25" t="n"/>
      <c r="T80" s="15" t="n"/>
      <c r="U80" s="16">
        <f>IF($A80="","",IF($I80="","",$I80-Dashboard!$B$3))</f>
        <v/>
      </c>
      <c r="V80" s="17">
        <f>IF($A80="","",IF(OR($K80="Registered",$K80="Withdrawn",$K80="Denied"),"Closed",IF($S80="","Missing Date",IF($S80&lt;Dashboard!$B$3,"Overdue",IF($S80&lt;=Dashboard!$B$3+'Lists &amp; Settings'!$B$2,"Due Soon","On Track")))))</f>
        <v/>
      </c>
      <c r="W80" s="17">
        <f>IF($A80="","",IF(COUNTIF($A$2:$A$121,$A80)&gt;1,"Review: Duplicate Student ID",IF($B80="","Review: Missing preferred name",IF($C80="","Review: Missing last name",IF($D80="","Review: Missing application date",IF($E80="","Review: Missing program",IF($H80="","Review: Missing start term",IF($I80="","Review: Missing intended start date",IF($J80="","Review: Missing enrollment owner",IF($K80="","Review: Missing enrollment status",IF(AND($Q80&lt;&gt;"",$Q80&gt;Dashboard!$B$3),"Review: Last contact is after as-of date",IF(AND($M80&lt;&gt;"",$M80&lt;$D80),"Review: Admission precedes application",IF(AND($N80&lt;&gt;"",$M80=""),"Review: Confirmation without admission date",IF(AND($N80&lt;&gt;"",$N80&lt;$M80),"Review: Confirmation precedes admission",IF(AND($P80&lt;&gt;"",$N80=""),"Review: Registration without confirmation date",IF(AND($P80&lt;&gt;"",$P80&lt;$N80),"Review: Registration precedes confirmation",IF(AND(OR($K80="Admitted",$K80="Confirmed",$K80="Registered"),$M80=""),"Review: Admission date required",IF(AND(OR($K80="Confirmed",$K80="Registered"),$N80=""),"Review: Confirmation date required",IF(AND($K80="Registered",$P80=""),"Review: Registration date required",IF(AND($K80="Registered",$L80&lt;&gt;"Yes"),"Review: Registered record has incomplete documents",IF(AND(OR($K80="Application Received",$K80="Review",$K80="Admitted",$K80="Confirmed"),$R80=""),"Review: Next action required",IF(AND(OR($K80="Application Received",$K80="Review",$K80="Admitted",$K80="Confirmed"),$S80=""),"Review: Next action date required","OK"))))))))))))))))))))))</f>
        <v/>
      </c>
    </row>
    <row r="81">
      <c r="A81" s="13" t="n"/>
      <c r="B81" s="13" t="n"/>
      <c r="C81" s="13" t="n"/>
      <c r="D81" s="25" t="n"/>
      <c r="E81" s="15" t="n"/>
      <c r="F81" s="13" t="n"/>
      <c r="G81" s="15" t="n"/>
      <c r="H81" s="13" t="n"/>
      <c r="I81" s="25" t="n"/>
      <c r="J81" s="13" t="n"/>
      <c r="K81" s="13" t="n"/>
      <c r="L81" s="13" t="n"/>
      <c r="M81" s="25" t="n"/>
      <c r="N81" s="25" t="n"/>
      <c r="O81" s="13" t="n"/>
      <c r="P81" s="25" t="n"/>
      <c r="Q81" s="25" t="n"/>
      <c r="R81" s="15" t="n"/>
      <c r="S81" s="25" t="n"/>
      <c r="T81" s="15" t="n"/>
      <c r="U81" s="16">
        <f>IF($A81="","",IF($I81="","",$I81-Dashboard!$B$3))</f>
        <v/>
      </c>
      <c r="V81" s="17">
        <f>IF($A81="","",IF(OR($K81="Registered",$K81="Withdrawn",$K81="Denied"),"Closed",IF($S81="","Missing Date",IF($S81&lt;Dashboard!$B$3,"Overdue",IF($S81&lt;=Dashboard!$B$3+'Lists &amp; Settings'!$B$2,"Due Soon","On Track")))))</f>
        <v/>
      </c>
      <c r="W81" s="17">
        <f>IF($A81="","",IF(COUNTIF($A$2:$A$121,$A81)&gt;1,"Review: Duplicate Student ID",IF($B81="","Review: Missing preferred name",IF($C81="","Review: Missing last name",IF($D81="","Review: Missing application date",IF($E81="","Review: Missing program",IF($H81="","Review: Missing start term",IF($I81="","Review: Missing intended start date",IF($J81="","Review: Missing enrollment owner",IF($K81="","Review: Missing enrollment status",IF(AND($Q81&lt;&gt;"",$Q81&gt;Dashboard!$B$3),"Review: Last contact is after as-of date",IF(AND($M81&lt;&gt;"",$M81&lt;$D81),"Review: Admission precedes application",IF(AND($N81&lt;&gt;"",$M81=""),"Review: Confirmation without admission date",IF(AND($N81&lt;&gt;"",$N81&lt;$M81),"Review: Confirmation precedes admission",IF(AND($P81&lt;&gt;"",$N81=""),"Review: Registration without confirmation date",IF(AND($P81&lt;&gt;"",$P81&lt;$N81),"Review: Registration precedes confirmation",IF(AND(OR($K81="Admitted",$K81="Confirmed",$K81="Registered"),$M81=""),"Review: Admission date required",IF(AND(OR($K81="Confirmed",$K81="Registered"),$N81=""),"Review: Confirmation date required",IF(AND($K81="Registered",$P81=""),"Review: Registration date required",IF(AND($K81="Registered",$L81&lt;&gt;"Yes"),"Review: Registered record has incomplete documents",IF(AND(OR($K81="Application Received",$K81="Review",$K81="Admitted",$K81="Confirmed"),$R81=""),"Review: Next action required",IF(AND(OR($K81="Application Received",$K81="Review",$K81="Admitted",$K81="Confirmed"),$S81=""),"Review: Next action date required","OK"))))))))))))))))))))))</f>
        <v/>
      </c>
    </row>
    <row r="82">
      <c r="A82" s="13" t="n"/>
      <c r="B82" s="13" t="n"/>
      <c r="C82" s="13" t="n"/>
      <c r="D82" s="25" t="n"/>
      <c r="E82" s="15" t="n"/>
      <c r="F82" s="13" t="n"/>
      <c r="G82" s="15" t="n"/>
      <c r="H82" s="13" t="n"/>
      <c r="I82" s="25" t="n"/>
      <c r="J82" s="13" t="n"/>
      <c r="K82" s="13" t="n"/>
      <c r="L82" s="13" t="n"/>
      <c r="M82" s="25" t="n"/>
      <c r="N82" s="25" t="n"/>
      <c r="O82" s="13" t="n"/>
      <c r="P82" s="25" t="n"/>
      <c r="Q82" s="25" t="n"/>
      <c r="R82" s="15" t="n"/>
      <c r="S82" s="25" t="n"/>
      <c r="T82" s="15" t="n"/>
      <c r="U82" s="16">
        <f>IF($A82="","",IF($I82="","",$I82-Dashboard!$B$3))</f>
        <v/>
      </c>
      <c r="V82" s="17">
        <f>IF($A82="","",IF(OR($K82="Registered",$K82="Withdrawn",$K82="Denied"),"Closed",IF($S82="","Missing Date",IF($S82&lt;Dashboard!$B$3,"Overdue",IF($S82&lt;=Dashboard!$B$3+'Lists &amp; Settings'!$B$2,"Due Soon","On Track")))))</f>
        <v/>
      </c>
      <c r="W82" s="17">
        <f>IF($A82="","",IF(COUNTIF($A$2:$A$121,$A82)&gt;1,"Review: Duplicate Student ID",IF($B82="","Review: Missing preferred name",IF($C82="","Review: Missing last name",IF($D82="","Review: Missing application date",IF($E82="","Review: Missing program",IF($H82="","Review: Missing start term",IF($I82="","Review: Missing intended start date",IF($J82="","Review: Missing enrollment owner",IF($K82="","Review: Missing enrollment status",IF(AND($Q82&lt;&gt;"",$Q82&gt;Dashboard!$B$3),"Review: Last contact is after as-of date",IF(AND($M82&lt;&gt;"",$M82&lt;$D82),"Review: Admission precedes application",IF(AND($N82&lt;&gt;"",$M82=""),"Review: Confirmation without admission date",IF(AND($N82&lt;&gt;"",$N82&lt;$M82),"Review: Confirmation precedes admission",IF(AND($P82&lt;&gt;"",$N82=""),"Review: Registration without confirmation date",IF(AND($P82&lt;&gt;"",$P82&lt;$N82),"Review: Registration precedes confirmation",IF(AND(OR($K82="Admitted",$K82="Confirmed",$K82="Registered"),$M82=""),"Review: Admission date required",IF(AND(OR($K82="Confirmed",$K82="Registered"),$N82=""),"Review: Confirmation date required",IF(AND($K82="Registered",$P82=""),"Review: Registration date required",IF(AND($K82="Registered",$L82&lt;&gt;"Yes"),"Review: Registered record has incomplete documents",IF(AND(OR($K82="Application Received",$K82="Review",$K82="Admitted",$K82="Confirmed"),$R82=""),"Review: Next action required",IF(AND(OR($K82="Application Received",$K82="Review",$K82="Admitted",$K82="Confirmed"),$S82=""),"Review: Next action date required","OK"))))))))))))))))))))))</f>
        <v/>
      </c>
    </row>
    <row r="83">
      <c r="A83" s="13" t="n"/>
      <c r="B83" s="13" t="n"/>
      <c r="C83" s="13" t="n"/>
      <c r="D83" s="25" t="n"/>
      <c r="E83" s="15" t="n"/>
      <c r="F83" s="13" t="n"/>
      <c r="G83" s="15" t="n"/>
      <c r="H83" s="13" t="n"/>
      <c r="I83" s="25" t="n"/>
      <c r="J83" s="13" t="n"/>
      <c r="K83" s="13" t="n"/>
      <c r="L83" s="13" t="n"/>
      <c r="M83" s="25" t="n"/>
      <c r="N83" s="25" t="n"/>
      <c r="O83" s="13" t="n"/>
      <c r="P83" s="25" t="n"/>
      <c r="Q83" s="25" t="n"/>
      <c r="R83" s="15" t="n"/>
      <c r="S83" s="25" t="n"/>
      <c r="T83" s="15" t="n"/>
      <c r="U83" s="16">
        <f>IF($A83="","",IF($I83="","",$I83-Dashboard!$B$3))</f>
        <v/>
      </c>
      <c r="V83" s="17">
        <f>IF($A83="","",IF(OR($K83="Registered",$K83="Withdrawn",$K83="Denied"),"Closed",IF($S83="","Missing Date",IF($S83&lt;Dashboard!$B$3,"Overdue",IF($S83&lt;=Dashboard!$B$3+'Lists &amp; Settings'!$B$2,"Due Soon","On Track")))))</f>
        <v/>
      </c>
      <c r="W83" s="17">
        <f>IF($A83="","",IF(COUNTIF($A$2:$A$121,$A83)&gt;1,"Review: Duplicate Student ID",IF($B83="","Review: Missing preferred name",IF($C83="","Review: Missing last name",IF($D83="","Review: Missing application date",IF($E83="","Review: Missing program",IF($H83="","Review: Missing start term",IF($I83="","Review: Missing intended start date",IF($J83="","Review: Missing enrollment owner",IF($K83="","Review: Missing enrollment status",IF(AND($Q83&lt;&gt;"",$Q83&gt;Dashboard!$B$3),"Review: Last contact is after as-of date",IF(AND($M83&lt;&gt;"",$M83&lt;$D83),"Review: Admission precedes application",IF(AND($N83&lt;&gt;"",$M83=""),"Review: Confirmation without admission date",IF(AND($N83&lt;&gt;"",$N83&lt;$M83),"Review: Confirmation precedes admission",IF(AND($P83&lt;&gt;"",$N83=""),"Review: Registration without confirmation date",IF(AND($P83&lt;&gt;"",$P83&lt;$N83),"Review: Registration precedes confirmation",IF(AND(OR($K83="Admitted",$K83="Confirmed",$K83="Registered"),$M83=""),"Review: Admission date required",IF(AND(OR($K83="Confirmed",$K83="Registered"),$N83=""),"Review: Confirmation date required",IF(AND($K83="Registered",$P83=""),"Review: Registration date required",IF(AND($K83="Registered",$L83&lt;&gt;"Yes"),"Review: Registered record has incomplete documents",IF(AND(OR($K83="Application Received",$K83="Review",$K83="Admitted",$K83="Confirmed"),$R83=""),"Review: Next action required",IF(AND(OR($K83="Application Received",$K83="Review",$K83="Admitted",$K83="Confirmed"),$S83=""),"Review: Next action date required","OK"))))))))))))))))))))))</f>
        <v/>
      </c>
    </row>
    <row r="84">
      <c r="A84" s="13" t="n"/>
      <c r="B84" s="13" t="n"/>
      <c r="C84" s="13" t="n"/>
      <c r="D84" s="25" t="n"/>
      <c r="E84" s="15" t="n"/>
      <c r="F84" s="13" t="n"/>
      <c r="G84" s="15" t="n"/>
      <c r="H84" s="13" t="n"/>
      <c r="I84" s="25" t="n"/>
      <c r="J84" s="13" t="n"/>
      <c r="K84" s="13" t="n"/>
      <c r="L84" s="13" t="n"/>
      <c r="M84" s="25" t="n"/>
      <c r="N84" s="25" t="n"/>
      <c r="O84" s="13" t="n"/>
      <c r="P84" s="25" t="n"/>
      <c r="Q84" s="25" t="n"/>
      <c r="R84" s="15" t="n"/>
      <c r="S84" s="25" t="n"/>
      <c r="T84" s="15" t="n"/>
      <c r="U84" s="16">
        <f>IF($A84="","",IF($I84="","",$I84-Dashboard!$B$3))</f>
        <v/>
      </c>
      <c r="V84" s="17">
        <f>IF($A84="","",IF(OR($K84="Registered",$K84="Withdrawn",$K84="Denied"),"Closed",IF($S84="","Missing Date",IF($S84&lt;Dashboard!$B$3,"Overdue",IF($S84&lt;=Dashboard!$B$3+'Lists &amp; Settings'!$B$2,"Due Soon","On Track")))))</f>
        <v/>
      </c>
      <c r="W84" s="17">
        <f>IF($A84="","",IF(COUNTIF($A$2:$A$121,$A84)&gt;1,"Review: Duplicate Student ID",IF($B84="","Review: Missing preferred name",IF($C84="","Review: Missing last name",IF($D84="","Review: Missing application date",IF($E84="","Review: Missing program",IF($H84="","Review: Missing start term",IF($I84="","Review: Missing intended start date",IF($J84="","Review: Missing enrollment owner",IF($K84="","Review: Missing enrollment status",IF(AND($Q84&lt;&gt;"",$Q84&gt;Dashboard!$B$3),"Review: Last contact is after as-of date",IF(AND($M84&lt;&gt;"",$M84&lt;$D84),"Review: Admission precedes application",IF(AND($N84&lt;&gt;"",$M84=""),"Review: Confirmation without admission date",IF(AND($N84&lt;&gt;"",$N84&lt;$M84),"Review: Confirmation precedes admission",IF(AND($P84&lt;&gt;"",$N84=""),"Review: Registration without confirmation date",IF(AND($P84&lt;&gt;"",$P84&lt;$N84),"Review: Registration precedes confirmation",IF(AND(OR($K84="Admitted",$K84="Confirmed",$K84="Registered"),$M84=""),"Review: Admission date required",IF(AND(OR($K84="Confirmed",$K84="Registered"),$N84=""),"Review: Confirmation date required",IF(AND($K84="Registered",$P84=""),"Review: Registration date required",IF(AND($K84="Registered",$L84&lt;&gt;"Yes"),"Review: Registered record has incomplete documents",IF(AND(OR($K84="Application Received",$K84="Review",$K84="Admitted",$K84="Confirmed"),$R84=""),"Review: Next action required",IF(AND(OR($K84="Application Received",$K84="Review",$K84="Admitted",$K84="Confirmed"),$S84=""),"Review: Next action date required","OK"))))))))))))))))))))))</f>
        <v/>
      </c>
    </row>
    <row r="85">
      <c r="A85" s="13" t="n"/>
      <c r="B85" s="13" t="n"/>
      <c r="C85" s="13" t="n"/>
      <c r="D85" s="25" t="n"/>
      <c r="E85" s="15" t="n"/>
      <c r="F85" s="13" t="n"/>
      <c r="G85" s="15" t="n"/>
      <c r="H85" s="13" t="n"/>
      <c r="I85" s="25" t="n"/>
      <c r="J85" s="13" t="n"/>
      <c r="K85" s="13" t="n"/>
      <c r="L85" s="13" t="n"/>
      <c r="M85" s="25" t="n"/>
      <c r="N85" s="25" t="n"/>
      <c r="O85" s="13" t="n"/>
      <c r="P85" s="25" t="n"/>
      <c r="Q85" s="25" t="n"/>
      <c r="R85" s="15" t="n"/>
      <c r="S85" s="25" t="n"/>
      <c r="T85" s="15" t="n"/>
      <c r="U85" s="16">
        <f>IF($A85="","",IF($I85="","",$I85-Dashboard!$B$3))</f>
        <v/>
      </c>
      <c r="V85" s="17">
        <f>IF($A85="","",IF(OR($K85="Registered",$K85="Withdrawn",$K85="Denied"),"Closed",IF($S85="","Missing Date",IF($S85&lt;Dashboard!$B$3,"Overdue",IF($S85&lt;=Dashboard!$B$3+'Lists &amp; Settings'!$B$2,"Due Soon","On Track")))))</f>
        <v/>
      </c>
      <c r="W85" s="17">
        <f>IF($A85="","",IF(COUNTIF($A$2:$A$121,$A85)&gt;1,"Review: Duplicate Student ID",IF($B85="","Review: Missing preferred name",IF($C85="","Review: Missing last name",IF($D85="","Review: Missing application date",IF($E85="","Review: Missing program",IF($H85="","Review: Missing start term",IF($I85="","Review: Missing intended start date",IF($J85="","Review: Missing enrollment owner",IF($K85="","Review: Missing enrollment status",IF(AND($Q85&lt;&gt;"",$Q85&gt;Dashboard!$B$3),"Review: Last contact is after as-of date",IF(AND($M85&lt;&gt;"",$M85&lt;$D85),"Review: Admission precedes application",IF(AND($N85&lt;&gt;"",$M85=""),"Review: Confirmation without admission date",IF(AND($N85&lt;&gt;"",$N85&lt;$M85),"Review: Confirmation precedes admission",IF(AND($P85&lt;&gt;"",$N85=""),"Review: Registration without confirmation date",IF(AND($P85&lt;&gt;"",$P85&lt;$N85),"Review: Registration precedes confirmation",IF(AND(OR($K85="Admitted",$K85="Confirmed",$K85="Registered"),$M85=""),"Review: Admission date required",IF(AND(OR($K85="Confirmed",$K85="Registered"),$N85=""),"Review: Confirmation date required",IF(AND($K85="Registered",$P85=""),"Review: Registration date required",IF(AND($K85="Registered",$L85&lt;&gt;"Yes"),"Review: Registered record has incomplete documents",IF(AND(OR($K85="Application Received",$K85="Review",$K85="Admitted",$K85="Confirmed"),$R85=""),"Review: Next action required",IF(AND(OR($K85="Application Received",$K85="Review",$K85="Admitted",$K85="Confirmed"),$S85=""),"Review: Next action date required","OK"))))))))))))))))))))))</f>
        <v/>
      </c>
    </row>
    <row r="86">
      <c r="A86" s="13" t="n"/>
      <c r="B86" s="13" t="n"/>
      <c r="C86" s="13" t="n"/>
      <c r="D86" s="25" t="n"/>
      <c r="E86" s="15" t="n"/>
      <c r="F86" s="13" t="n"/>
      <c r="G86" s="15" t="n"/>
      <c r="H86" s="13" t="n"/>
      <c r="I86" s="25" t="n"/>
      <c r="J86" s="13" t="n"/>
      <c r="K86" s="13" t="n"/>
      <c r="L86" s="13" t="n"/>
      <c r="M86" s="25" t="n"/>
      <c r="N86" s="25" t="n"/>
      <c r="O86" s="13" t="n"/>
      <c r="P86" s="25" t="n"/>
      <c r="Q86" s="25" t="n"/>
      <c r="R86" s="15" t="n"/>
      <c r="S86" s="25" t="n"/>
      <c r="T86" s="15" t="n"/>
      <c r="U86" s="16">
        <f>IF($A86="","",IF($I86="","",$I86-Dashboard!$B$3))</f>
        <v/>
      </c>
      <c r="V86" s="17">
        <f>IF($A86="","",IF(OR($K86="Registered",$K86="Withdrawn",$K86="Denied"),"Closed",IF($S86="","Missing Date",IF($S86&lt;Dashboard!$B$3,"Overdue",IF($S86&lt;=Dashboard!$B$3+'Lists &amp; Settings'!$B$2,"Due Soon","On Track")))))</f>
        <v/>
      </c>
      <c r="W86" s="17">
        <f>IF($A86="","",IF(COUNTIF($A$2:$A$121,$A86)&gt;1,"Review: Duplicate Student ID",IF($B86="","Review: Missing preferred name",IF($C86="","Review: Missing last name",IF($D86="","Review: Missing application date",IF($E86="","Review: Missing program",IF($H86="","Review: Missing start term",IF($I86="","Review: Missing intended start date",IF($J86="","Review: Missing enrollment owner",IF($K86="","Review: Missing enrollment status",IF(AND($Q86&lt;&gt;"",$Q86&gt;Dashboard!$B$3),"Review: Last contact is after as-of date",IF(AND($M86&lt;&gt;"",$M86&lt;$D86),"Review: Admission precedes application",IF(AND($N86&lt;&gt;"",$M86=""),"Review: Confirmation without admission date",IF(AND($N86&lt;&gt;"",$N86&lt;$M86),"Review: Confirmation precedes admission",IF(AND($P86&lt;&gt;"",$N86=""),"Review: Registration without confirmation date",IF(AND($P86&lt;&gt;"",$P86&lt;$N86),"Review: Registration precedes confirmation",IF(AND(OR($K86="Admitted",$K86="Confirmed",$K86="Registered"),$M86=""),"Review: Admission date required",IF(AND(OR($K86="Confirmed",$K86="Registered"),$N86=""),"Review: Confirmation date required",IF(AND($K86="Registered",$P86=""),"Review: Registration date required",IF(AND($K86="Registered",$L86&lt;&gt;"Yes"),"Review: Registered record has incomplete documents",IF(AND(OR($K86="Application Received",$K86="Review",$K86="Admitted",$K86="Confirmed"),$R86=""),"Review: Next action required",IF(AND(OR($K86="Application Received",$K86="Review",$K86="Admitted",$K86="Confirmed"),$S86=""),"Review: Next action date required","OK"))))))))))))))))))))))</f>
        <v/>
      </c>
    </row>
    <row r="87">
      <c r="A87" s="13" t="n"/>
      <c r="B87" s="13" t="n"/>
      <c r="C87" s="13" t="n"/>
      <c r="D87" s="25" t="n"/>
      <c r="E87" s="15" t="n"/>
      <c r="F87" s="13" t="n"/>
      <c r="G87" s="15" t="n"/>
      <c r="H87" s="13" t="n"/>
      <c r="I87" s="25" t="n"/>
      <c r="J87" s="13" t="n"/>
      <c r="K87" s="13" t="n"/>
      <c r="L87" s="13" t="n"/>
      <c r="M87" s="25" t="n"/>
      <c r="N87" s="25" t="n"/>
      <c r="O87" s="13" t="n"/>
      <c r="P87" s="25" t="n"/>
      <c r="Q87" s="25" t="n"/>
      <c r="R87" s="15" t="n"/>
      <c r="S87" s="25" t="n"/>
      <c r="T87" s="15" t="n"/>
      <c r="U87" s="16">
        <f>IF($A87="","",IF($I87="","",$I87-Dashboard!$B$3))</f>
        <v/>
      </c>
      <c r="V87" s="17">
        <f>IF($A87="","",IF(OR($K87="Registered",$K87="Withdrawn",$K87="Denied"),"Closed",IF($S87="","Missing Date",IF($S87&lt;Dashboard!$B$3,"Overdue",IF($S87&lt;=Dashboard!$B$3+'Lists &amp; Settings'!$B$2,"Due Soon","On Track")))))</f>
        <v/>
      </c>
      <c r="W87" s="17">
        <f>IF($A87="","",IF(COUNTIF($A$2:$A$121,$A87)&gt;1,"Review: Duplicate Student ID",IF($B87="","Review: Missing preferred name",IF($C87="","Review: Missing last name",IF($D87="","Review: Missing application date",IF($E87="","Review: Missing program",IF($H87="","Review: Missing start term",IF($I87="","Review: Missing intended start date",IF($J87="","Review: Missing enrollment owner",IF($K87="","Review: Missing enrollment status",IF(AND($Q87&lt;&gt;"",$Q87&gt;Dashboard!$B$3),"Review: Last contact is after as-of date",IF(AND($M87&lt;&gt;"",$M87&lt;$D87),"Review: Admission precedes application",IF(AND($N87&lt;&gt;"",$M87=""),"Review: Confirmation without admission date",IF(AND($N87&lt;&gt;"",$N87&lt;$M87),"Review: Confirmation precedes admission",IF(AND($P87&lt;&gt;"",$N87=""),"Review: Registration without confirmation date",IF(AND($P87&lt;&gt;"",$P87&lt;$N87),"Review: Registration precedes confirmation",IF(AND(OR($K87="Admitted",$K87="Confirmed",$K87="Registered"),$M87=""),"Review: Admission date required",IF(AND(OR($K87="Confirmed",$K87="Registered"),$N87=""),"Review: Confirmation date required",IF(AND($K87="Registered",$P87=""),"Review: Registration date required",IF(AND($K87="Registered",$L87&lt;&gt;"Yes"),"Review: Registered record has incomplete documents",IF(AND(OR($K87="Application Received",$K87="Review",$K87="Admitted",$K87="Confirmed"),$R87=""),"Review: Next action required",IF(AND(OR($K87="Application Received",$K87="Review",$K87="Admitted",$K87="Confirmed"),$S87=""),"Review: Next action date required","OK"))))))))))))))))))))))</f>
        <v/>
      </c>
    </row>
    <row r="88">
      <c r="A88" s="13" t="n"/>
      <c r="B88" s="13" t="n"/>
      <c r="C88" s="13" t="n"/>
      <c r="D88" s="25" t="n"/>
      <c r="E88" s="15" t="n"/>
      <c r="F88" s="13" t="n"/>
      <c r="G88" s="15" t="n"/>
      <c r="H88" s="13" t="n"/>
      <c r="I88" s="25" t="n"/>
      <c r="J88" s="13" t="n"/>
      <c r="K88" s="13" t="n"/>
      <c r="L88" s="13" t="n"/>
      <c r="M88" s="25" t="n"/>
      <c r="N88" s="25" t="n"/>
      <c r="O88" s="13" t="n"/>
      <c r="P88" s="25" t="n"/>
      <c r="Q88" s="25" t="n"/>
      <c r="R88" s="15" t="n"/>
      <c r="S88" s="25" t="n"/>
      <c r="T88" s="15" t="n"/>
      <c r="U88" s="16">
        <f>IF($A88="","",IF($I88="","",$I88-Dashboard!$B$3))</f>
        <v/>
      </c>
      <c r="V88" s="17">
        <f>IF($A88="","",IF(OR($K88="Registered",$K88="Withdrawn",$K88="Denied"),"Closed",IF($S88="","Missing Date",IF($S88&lt;Dashboard!$B$3,"Overdue",IF($S88&lt;=Dashboard!$B$3+'Lists &amp; Settings'!$B$2,"Due Soon","On Track")))))</f>
        <v/>
      </c>
      <c r="W88" s="17">
        <f>IF($A88="","",IF(COUNTIF($A$2:$A$121,$A88)&gt;1,"Review: Duplicate Student ID",IF($B88="","Review: Missing preferred name",IF($C88="","Review: Missing last name",IF($D88="","Review: Missing application date",IF($E88="","Review: Missing program",IF($H88="","Review: Missing start term",IF($I88="","Review: Missing intended start date",IF($J88="","Review: Missing enrollment owner",IF($K88="","Review: Missing enrollment status",IF(AND($Q88&lt;&gt;"",$Q88&gt;Dashboard!$B$3),"Review: Last contact is after as-of date",IF(AND($M88&lt;&gt;"",$M88&lt;$D88),"Review: Admission precedes application",IF(AND($N88&lt;&gt;"",$M88=""),"Review: Confirmation without admission date",IF(AND($N88&lt;&gt;"",$N88&lt;$M88),"Review: Confirmation precedes admission",IF(AND($P88&lt;&gt;"",$N88=""),"Review: Registration without confirmation date",IF(AND($P88&lt;&gt;"",$P88&lt;$N88),"Review: Registration precedes confirmation",IF(AND(OR($K88="Admitted",$K88="Confirmed",$K88="Registered"),$M88=""),"Review: Admission date required",IF(AND(OR($K88="Confirmed",$K88="Registered"),$N88=""),"Review: Confirmation date required",IF(AND($K88="Registered",$P88=""),"Review: Registration date required",IF(AND($K88="Registered",$L88&lt;&gt;"Yes"),"Review: Registered record has incomplete documents",IF(AND(OR($K88="Application Received",$K88="Review",$K88="Admitted",$K88="Confirmed"),$R88=""),"Review: Next action required",IF(AND(OR($K88="Application Received",$K88="Review",$K88="Admitted",$K88="Confirmed"),$S88=""),"Review: Next action date required","OK"))))))))))))))))))))))</f>
        <v/>
      </c>
    </row>
    <row r="89">
      <c r="A89" s="13" t="n"/>
      <c r="B89" s="13" t="n"/>
      <c r="C89" s="13" t="n"/>
      <c r="D89" s="25" t="n"/>
      <c r="E89" s="15" t="n"/>
      <c r="F89" s="13" t="n"/>
      <c r="G89" s="15" t="n"/>
      <c r="H89" s="13" t="n"/>
      <c r="I89" s="25" t="n"/>
      <c r="J89" s="13" t="n"/>
      <c r="K89" s="13" t="n"/>
      <c r="L89" s="13" t="n"/>
      <c r="M89" s="25" t="n"/>
      <c r="N89" s="25" t="n"/>
      <c r="O89" s="13" t="n"/>
      <c r="P89" s="25" t="n"/>
      <c r="Q89" s="25" t="n"/>
      <c r="R89" s="15" t="n"/>
      <c r="S89" s="25" t="n"/>
      <c r="T89" s="15" t="n"/>
      <c r="U89" s="16">
        <f>IF($A89="","",IF($I89="","",$I89-Dashboard!$B$3))</f>
        <v/>
      </c>
      <c r="V89" s="17">
        <f>IF($A89="","",IF(OR($K89="Registered",$K89="Withdrawn",$K89="Denied"),"Closed",IF($S89="","Missing Date",IF($S89&lt;Dashboard!$B$3,"Overdue",IF($S89&lt;=Dashboard!$B$3+'Lists &amp; Settings'!$B$2,"Due Soon","On Track")))))</f>
        <v/>
      </c>
      <c r="W89" s="17">
        <f>IF($A89="","",IF(COUNTIF($A$2:$A$121,$A89)&gt;1,"Review: Duplicate Student ID",IF($B89="","Review: Missing preferred name",IF($C89="","Review: Missing last name",IF($D89="","Review: Missing application date",IF($E89="","Review: Missing program",IF($H89="","Review: Missing start term",IF($I89="","Review: Missing intended start date",IF($J89="","Review: Missing enrollment owner",IF($K89="","Review: Missing enrollment status",IF(AND($Q89&lt;&gt;"",$Q89&gt;Dashboard!$B$3),"Review: Last contact is after as-of date",IF(AND($M89&lt;&gt;"",$M89&lt;$D89),"Review: Admission precedes application",IF(AND($N89&lt;&gt;"",$M89=""),"Review: Confirmation without admission date",IF(AND($N89&lt;&gt;"",$N89&lt;$M89),"Review: Confirmation precedes admission",IF(AND($P89&lt;&gt;"",$N89=""),"Review: Registration without confirmation date",IF(AND($P89&lt;&gt;"",$P89&lt;$N89),"Review: Registration precedes confirmation",IF(AND(OR($K89="Admitted",$K89="Confirmed",$K89="Registered"),$M89=""),"Review: Admission date required",IF(AND(OR($K89="Confirmed",$K89="Registered"),$N89=""),"Review: Confirmation date required",IF(AND($K89="Registered",$P89=""),"Review: Registration date required",IF(AND($K89="Registered",$L89&lt;&gt;"Yes"),"Review: Registered record has incomplete documents",IF(AND(OR($K89="Application Received",$K89="Review",$K89="Admitted",$K89="Confirmed"),$R89=""),"Review: Next action required",IF(AND(OR($K89="Application Received",$K89="Review",$K89="Admitted",$K89="Confirmed"),$S89=""),"Review: Next action date required","OK"))))))))))))))))))))))</f>
        <v/>
      </c>
    </row>
    <row r="90">
      <c r="A90" s="13" t="n"/>
      <c r="B90" s="13" t="n"/>
      <c r="C90" s="13" t="n"/>
      <c r="D90" s="25" t="n"/>
      <c r="E90" s="15" t="n"/>
      <c r="F90" s="13" t="n"/>
      <c r="G90" s="15" t="n"/>
      <c r="H90" s="13" t="n"/>
      <c r="I90" s="25" t="n"/>
      <c r="J90" s="13" t="n"/>
      <c r="K90" s="13" t="n"/>
      <c r="L90" s="13" t="n"/>
      <c r="M90" s="25" t="n"/>
      <c r="N90" s="25" t="n"/>
      <c r="O90" s="13" t="n"/>
      <c r="P90" s="25" t="n"/>
      <c r="Q90" s="25" t="n"/>
      <c r="R90" s="15" t="n"/>
      <c r="S90" s="25" t="n"/>
      <c r="T90" s="15" t="n"/>
      <c r="U90" s="16">
        <f>IF($A90="","",IF($I90="","",$I90-Dashboard!$B$3))</f>
        <v/>
      </c>
      <c r="V90" s="17">
        <f>IF($A90="","",IF(OR($K90="Registered",$K90="Withdrawn",$K90="Denied"),"Closed",IF($S90="","Missing Date",IF($S90&lt;Dashboard!$B$3,"Overdue",IF($S90&lt;=Dashboard!$B$3+'Lists &amp; Settings'!$B$2,"Due Soon","On Track")))))</f>
        <v/>
      </c>
      <c r="W90" s="17">
        <f>IF($A90="","",IF(COUNTIF($A$2:$A$121,$A90)&gt;1,"Review: Duplicate Student ID",IF($B90="","Review: Missing preferred name",IF($C90="","Review: Missing last name",IF($D90="","Review: Missing application date",IF($E90="","Review: Missing program",IF($H90="","Review: Missing start term",IF($I90="","Review: Missing intended start date",IF($J90="","Review: Missing enrollment owner",IF($K90="","Review: Missing enrollment status",IF(AND($Q90&lt;&gt;"",$Q90&gt;Dashboard!$B$3),"Review: Last contact is after as-of date",IF(AND($M90&lt;&gt;"",$M90&lt;$D90),"Review: Admission precedes application",IF(AND($N90&lt;&gt;"",$M90=""),"Review: Confirmation without admission date",IF(AND($N90&lt;&gt;"",$N90&lt;$M90),"Review: Confirmation precedes admission",IF(AND($P90&lt;&gt;"",$N90=""),"Review: Registration without confirmation date",IF(AND($P90&lt;&gt;"",$P90&lt;$N90),"Review: Registration precedes confirmation",IF(AND(OR($K90="Admitted",$K90="Confirmed",$K90="Registered"),$M90=""),"Review: Admission date required",IF(AND(OR($K90="Confirmed",$K90="Registered"),$N90=""),"Review: Confirmation date required",IF(AND($K90="Registered",$P90=""),"Review: Registration date required",IF(AND($K90="Registered",$L90&lt;&gt;"Yes"),"Review: Registered record has incomplete documents",IF(AND(OR($K90="Application Received",$K90="Review",$K90="Admitted",$K90="Confirmed"),$R90=""),"Review: Next action required",IF(AND(OR($K90="Application Received",$K90="Review",$K90="Admitted",$K90="Confirmed"),$S90=""),"Review: Next action date required","OK"))))))))))))))))))))))</f>
        <v/>
      </c>
    </row>
    <row r="91">
      <c r="A91" s="13" t="n"/>
      <c r="B91" s="13" t="n"/>
      <c r="C91" s="13" t="n"/>
      <c r="D91" s="25" t="n"/>
      <c r="E91" s="15" t="n"/>
      <c r="F91" s="13" t="n"/>
      <c r="G91" s="15" t="n"/>
      <c r="H91" s="13" t="n"/>
      <c r="I91" s="25" t="n"/>
      <c r="J91" s="13" t="n"/>
      <c r="K91" s="13" t="n"/>
      <c r="L91" s="13" t="n"/>
      <c r="M91" s="25" t="n"/>
      <c r="N91" s="25" t="n"/>
      <c r="O91" s="13" t="n"/>
      <c r="P91" s="25" t="n"/>
      <c r="Q91" s="25" t="n"/>
      <c r="R91" s="15" t="n"/>
      <c r="S91" s="25" t="n"/>
      <c r="T91" s="15" t="n"/>
      <c r="U91" s="16">
        <f>IF($A91="","",IF($I91="","",$I91-Dashboard!$B$3))</f>
        <v/>
      </c>
      <c r="V91" s="17">
        <f>IF($A91="","",IF(OR($K91="Registered",$K91="Withdrawn",$K91="Denied"),"Closed",IF($S91="","Missing Date",IF($S91&lt;Dashboard!$B$3,"Overdue",IF($S91&lt;=Dashboard!$B$3+'Lists &amp; Settings'!$B$2,"Due Soon","On Track")))))</f>
        <v/>
      </c>
      <c r="W91" s="17">
        <f>IF($A91="","",IF(COUNTIF($A$2:$A$121,$A91)&gt;1,"Review: Duplicate Student ID",IF($B91="","Review: Missing preferred name",IF($C91="","Review: Missing last name",IF($D91="","Review: Missing application date",IF($E91="","Review: Missing program",IF($H91="","Review: Missing start term",IF($I91="","Review: Missing intended start date",IF($J91="","Review: Missing enrollment owner",IF($K91="","Review: Missing enrollment status",IF(AND($Q91&lt;&gt;"",$Q91&gt;Dashboard!$B$3),"Review: Last contact is after as-of date",IF(AND($M91&lt;&gt;"",$M91&lt;$D91),"Review: Admission precedes application",IF(AND($N91&lt;&gt;"",$M91=""),"Review: Confirmation without admission date",IF(AND($N91&lt;&gt;"",$N91&lt;$M91),"Review: Confirmation precedes admission",IF(AND($P91&lt;&gt;"",$N91=""),"Review: Registration without confirmation date",IF(AND($P91&lt;&gt;"",$P91&lt;$N91),"Review: Registration precedes confirmation",IF(AND(OR($K91="Admitted",$K91="Confirmed",$K91="Registered"),$M91=""),"Review: Admission date required",IF(AND(OR($K91="Confirmed",$K91="Registered"),$N91=""),"Review: Confirmation date required",IF(AND($K91="Registered",$P91=""),"Review: Registration date required",IF(AND($K91="Registered",$L91&lt;&gt;"Yes"),"Review: Registered record has incomplete documents",IF(AND(OR($K91="Application Received",$K91="Review",$K91="Admitted",$K91="Confirmed"),$R91=""),"Review: Next action required",IF(AND(OR($K91="Application Received",$K91="Review",$K91="Admitted",$K91="Confirmed"),$S91=""),"Review: Next action date required","OK"))))))))))))))))))))))</f>
        <v/>
      </c>
    </row>
    <row r="92">
      <c r="A92" s="13" t="n"/>
      <c r="B92" s="13" t="n"/>
      <c r="C92" s="13" t="n"/>
      <c r="D92" s="25" t="n"/>
      <c r="E92" s="15" t="n"/>
      <c r="F92" s="13" t="n"/>
      <c r="G92" s="15" t="n"/>
      <c r="H92" s="13" t="n"/>
      <c r="I92" s="25" t="n"/>
      <c r="J92" s="13" t="n"/>
      <c r="K92" s="13" t="n"/>
      <c r="L92" s="13" t="n"/>
      <c r="M92" s="25" t="n"/>
      <c r="N92" s="25" t="n"/>
      <c r="O92" s="13" t="n"/>
      <c r="P92" s="25" t="n"/>
      <c r="Q92" s="25" t="n"/>
      <c r="R92" s="15" t="n"/>
      <c r="S92" s="25" t="n"/>
      <c r="T92" s="15" t="n"/>
      <c r="U92" s="16">
        <f>IF($A92="","",IF($I92="","",$I92-Dashboard!$B$3))</f>
        <v/>
      </c>
      <c r="V92" s="17">
        <f>IF($A92="","",IF(OR($K92="Registered",$K92="Withdrawn",$K92="Denied"),"Closed",IF($S92="","Missing Date",IF($S92&lt;Dashboard!$B$3,"Overdue",IF($S92&lt;=Dashboard!$B$3+'Lists &amp; Settings'!$B$2,"Due Soon","On Track")))))</f>
        <v/>
      </c>
      <c r="W92" s="17">
        <f>IF($A92="","",IF(COUNTIF($A$2:$A$121,$A92)&gt;1,"Review: Duplicate Student ID",IF($B92="","Review: Missing preferred name",IF($C92="","Review: Missing last name",IF($D92="","Review: Missing application date",IF($E92="","Review: Missing program",IF($H92="","Review: Missing start term",IF($I92="","Review: Missing intended start date",IF($J92="","Review: Missing enrollment owner",IF($K92="","Review: Missing enrollment status",IF(AND($Q92&lt;&gt;"",$Q92&gt;Dashboard!$B$3),"Review: Last contact is after as-of date",IF(AND($M92&lt;&gt;"",$M92&lt;$D92),"Review: Admission precedes application",IF(AND($N92&lt;&gt;"",$M92=""),"Review: Confirmation without admission date",IF(AND($N92&lt;&gt;"",$N92&lt;$M92),"Review: Confirmation precedes admission",IF(AND($P92&lt;&gt;"",$N92=""),"Review: Registration without confirmation date",IF(AND($P92&lt;&gt;"",$P92&lt;$N92),"Review: Registration precedes confirmation",IF(AND(OR($K92="Admitted",$K92="Confirmed",$K92="Registered"),$M92=""),"Review: Admission date required",IF(AND(OR($K92="Confirmed",$K92="Registered"),$N92=""),"Review: Confirmation date required",IF(AND($K92="Registered",$P92=""),"Review: Registration date required",IF(AND($K92="Registered",$L92&lt;&gt;"Yes"),"Review: Registered record has incomplete documents",IF(AND(OR($K92="Application Received",$K92="Review",$K92="Admitted",$K92="Confirmed"),$R92=""),"Review: Next action required",IF(AND(OR($K92="Application Received",$K92="Review",$K92="Admitted",$K92="Confirmed"),$S92=""),"Review: Next action date required","OK"))))))))))))))))))))))</f>
        <v/>
      </c>
    </row>
    <row r="93">
      <c r="A93" s="13" t="n"/>
      <c r="B93" s="13" t="n"/>
      <c r="C93" s="13" t="n"/>
      <c r="D93" s="25" t="n"/>
      <c r="E93" s="15" t="n"/>
      <c r="F93" s="13" t="n"/>
      <c r="G93" s="15" t="n"/>
      <c r="H93" s="13" t="n"/>
      <c r="I93" s="25" t="n"/>
      <c r="J93" s="13" t="n"/>
      <c r="K93" s="13" t="n"/>
      <c r="L93" s="13" t="n"/>
      <c r="M93" s="25" t="n"/>
      <c r="N93" s="25" t="n"/>
      <c r="O93" s="13" t="n"/>
      <c r="P93" s="25" t="n"/>
      <c r="Q93" s="25" t="n"/>
      <c r="R93" s="15" t="n"/>
      <c r="S93" s="25" t="n"/>
      <c r="T93" s="15" t="n"/>
      <c r="U93" s="16">
        <f>IF($A93="","",IF($I93="","",$I93-Dashboard!$B$3))</f>
        <v/>
      </c>
      <c r="V93" s="17">
        <f>IF($A93="","",IF(OR($K93="Registered",$K93="Withdrawn",$K93="Denied"),"Closed",IF($S93="","Missing Date",IF($S93&lt;Dashboard!$B$3,"Overdue",IF($S93&lt;=Dashboard!$B$3+'Lists &amp; Settings'!$B$2,"Due Soon","On Track")))))</f>
        <v/>
      </c>
      <c r="W93" s="17">
        <f>IF($A93="","",IF(COUNTIF($A$2:$A$121,$A93)&gt;1,"Review: Duplicate Student ID",IF($B93="","Review: Missing preferred name",IF($C93="","Review: Missing last name",IF($D93="","Review: Missing application date",IF($E93="","Review: Missing program",IF($H93="","Review: Missing start term",IF($I93="","Review: Missing intended start date",IF($J93="","Review: Missing enrollment owner",IF($K93="","Review: Missing enrollment status",IF(AND($Q93&lt;&gt;"",$Q93&gt;Dashboard!$B$3),"Review: Last contact is after as-of date",IF(AND($M93&lt;&gt;"",$M93&lt;$D93),"Review: Admission precedes application",IF(AND($N93&lt;&gt;"",$M93=""),"Review: Confirmation without admission date",IF(AND($N93&lt;&gt;"",$N93&lt;$M93),"Review: Confirmation precedes admission",IF(AND($P93&lt;&gt;"",$N93=""),"Review: Registration without confirmation date",IF(AND($P93&lt;&gt;"",$P93&lt;$N93),"Review: Registration precedes confirmation",IF(AND(OR($K93="Admitted",$K93="Confirmed",$K93="Registered"),$M93=""),"Review: Admission date required",IF(AND(OR($K93="Confirmed",$K93="Registered"),$N93=""),"Review: Confirmation date required",IF(AND($K93="Registered",$P93=""),"Review: Registration date required",IF(AND($K93="Registered",$L93&lt;&gt;"Yes"),"Review: Registered record has incomplete documents",IF(AND(OR($K93="Application Received",$K93="Review",$K93="Admitted",$K93="Confirmed"),$R93=""),"Review: Next action required",IF(AND(OR($K93="Application Received",$K93="Review",$K93="Admitted",$K93="Confirmed"),$S93=""),"Review: Next action date required","OK"))))))))))))))))))))))</f>
        <v/>
      </c>
    </row>
    <row r="94">
      <c r="A94" s="13" t="n"/>
      <c r="B94" s="13" t="n"/>
      <c r="C94" s="13" t="n"/>
      <c r="D94" s="25" t="n"/>
      <c r="E94" s="15" t="n"/>
      <c r="F94" s="13" t="n"/>
      <c r="G94" s="15" t="n"/>
      <c r="H94" s="13" t="n"/>
      <c r="I94" s="25" t="n"/>
      <c r="J94" s="13" t="n"/>
      <c r="K94" s="13" t="n"/>
      <c r="L94" s="13" t="n"/>
      <c r="M94" s="25" t="n"/>
      <c r="N94" s="25" t="n"/>
      <c r="O94" s="13" t="n"/>
      <c r="P94" s="25" t="n"/>
      <c r="Q94" s="25" t="n"/>
      <c r="R94" s="15" t="n"/>
      <c r="S94" s="25" t="n"/>
      <c r="T94" s="15" t="n"/>
      <c r="U94" s="16">
        <f>IF($A94="","",IF($I94="","",$I94-Dashboard!$B$3))</f>
        <v/>
      </c>
      <c r="V94" s="17">
        <f>IF($A94="","",IF(OR($K94="Registered",$K94="Withdrawn",$K94="Denied"),"Closed",IF($S94="","Missing Date",IF($S94&lt;Dashboard!$B$3,"Overdue",IF($S94&lt;=Dashboard!$B$3+'Lists &amp; Settings'!$B$2,"Due Soon","On Track")))))</f>
        <v/>
      </c>
      <c r="W94" s="17">
        <f>IF($A94="","",IF(COUNTIF($A$2:$A$121,$A94)&gt;1,"Review: Duplicate Student ID",IF($B94="","Review: Missing preferred name",IF($C94="","Review: Missing last name",IF($D94="","Review: Missing application date",IF($E94="","Review: Missing program",IF($H94="","Review: Missing start term",IF($I94="","Review: Missing intended start date",IF($J94="","Review: Missing enrollment owner",IF($K94="","Review: Missing enrollment status",IF(AND($Q94&lt;&gt;"",$Q94&gt;Dashboard!$B$3),"Review: Last contact is after as-of date",IF(AND($M94&lt;&gt;"",$M94&lt;$D94),"Review: Admission precedes application",IF(AND($N94&lt;&gt;"",$M94=""),"Review: Confirmation without admission date",IF(AND($N94&lt;&gt;"",$N94&lt;$M94),"Review: Confirmation precedes admission",IF(AND($P94&lt;&gt;"",$N94=""),"Review: Registration without confirmation date",IF(AND($P94&lt;&gt;"",$P94&lt;$N94),"Review: Registration precedes confirmation",IF(AND(OR($K94="Admitted",$K94="Confirmed",$K94="Registered"),$M94=""),"Review: Admission date required",IF(AND(OR($K94="Confirmed",$K94="Registered"),$N94=""),"Review: Confirmation date required",IF(AND($K94="Registered",$P94=""),"Review: Registration date required",IF(AND($K94="Registered",$L94&lt;&gt;"Yes"),"Review: Registered record has incomplete documents",IF(AND(OR($K94="Application Received",$K94="Review",$K94="Admitted",$K94="Confirmed"),$R94=""),"Review: Next action required",IF(AND(OR($K94="Application Received",$K94="Review",$K94="Admitted",$K94="Confirmed"),$S94=""),"Review: Next action date required","OK"))))))))))))))))))))))</f>
        <v/>
      </c>
    </row>
    <row r="95">
      <c r="A95" s="13" t="n"/>
      <c r="B95" s="13" t="n"/>
      <c r="C95" s="13" t="n"/>
      <c r="D95" s="25" t="n"/>
      <c r="E95" s="15" t="n"/>
      <c r="F95" s="13" t="n"/>
      <c r="G95" s="15" t="n"/>
      <c r="H95" s="13" t="n"/>
      <c r="I95" s="25" t="n"/>
      <c r="J95" s="13" t="n"/>
      <c r="K95" s="13" t="n"/>
      <c r="L95" s="13" t="n"/>
      <c r="M95" s="25" t="n"/>
      <c r="N95" s="25" t="n"/>
      <c r="O95" s="13" t="n"/>
      <c r="P95" s="25" t="n"/>
      <c r="Q95" s="25" t="n"/>
      <c r="R95" s="15" t="n"/>
      <c r="S95" s="25" t="n"/>
      <c r="T95" s="15" t="n"/>
      <c r="U95" s="16">
        <f>IF($A95="","",IF($I95="","",$I95-Dashboard!$B$3))</f>
        <v/>
      </c>
      <c r="V95" s="17">
        <f>IF($A95="","",IF(OR($K95="Registered",$K95="Withdrawn",$K95="Denied"),"Closed",IF($S95="","Missing Date",IF($S95&lt;Dashboard!$B$3,"Overdue",IF($S95&lt;=Dashboard!$B$3+'Lists &amp; Settings'!$B$2,"Due Soon","On Track")))))</f>
        <v/>
      </c>
      <c r="W95" s="17">
        <f>IF($A95="","",IF(COUNTIF($A$2:$A$121,$A95)&gt;1,"Review: Duplicate Student ID",IF($B95="","Review: Missing preferred name",IF($C95="","Review: Missing last name",IF($D95="","Review: Missing application date",IF($E95="","Review: Missing program",IF($H95="","Review: Missing start term",IF($I95="","Review: Missing intended start date",IF($J95="","Review: Missing enrollment owner",IF($K95="","Review: Missing enrollment status",IF(AND($Q95&lt;&gt;"",$Q95&gt;Dashboard!$B$3),"Review: Last contact is after as-of date",IF(AND($M95&lt;&gt;"",$M95&lt;$D95),"Review: Admission precedes application",IF(AND($N95&lt;&gt;"",$M95=""),"Review: Confirmation without admission date",IF(AND($N95&lt;&gt;"",$N95&lt;$M95),"Review: Confirmation precedes admission",IF(AND($P95&lt;&gt;"",$N95=""),"Review: Registration without confirmation date",IF(AND($P95&lt;&gt;"",$P95&lt;$N95),"Review: Registration precedes confirmation",IF(AND(OR($K95="Admitted",$K95="Confirmed",$K95="Registered"),$M95=""),"Review: Admission date required",IF(AND(OR($K95="Confirmed",$K95="Registered"),$N95=""),"Review: Confirmation date required",IF(AND($K95="Registered",$P95=""),"Review: Registration date required",IF(AND($K95="Registered",$L95&lt;&gt;"Yes"),"Review: Registered record has incomplete documents",IF(AND(OR($K95="Application Received",$K95="Review",$K95="Admitted",$K95="Confirmed"),$R95=""),"Review: Next action required",IF(AND(OR($K95="Application Received",$K95="Review",$K95="Admitted",$K95="Confirmed"),$S95=""),"Review: Next action date required","OK"))))))))))))))))))))))</f>
        <v/>
      </c>
    </row>
    <row r="96">
      <c r="A96" s="13" t="n"/>
      <c r="B96" s="13" t="n"/>
      <c r="C96" s="13" t="n"/>
      <c r="D96" s="25" t="n"/>
      <c r="E96" s="15" t="n"/>
      <c r="F96" s="13" t="n"/>
      <c r="G96" s="15" t="n"/>
      <c r="H96" s="13" t="n"/>
      <c r="I96" s="25" t="n"/>
      <c r="J96" s="13" t="n"/>
      <c r="K96" s="13" t="n"/>
      <c r="L96" s="13" t="n"/>
      <c r="M96" s="25" t="n"/>
      <c r="N96" s="25" t="n"/>
      <c r="O96" s="13" t="n"/>
      <c r="P96" s="25" t="n"/>
      <c r="Q96" s="25" t="n"/>
      <c r="R96" s="15" t="n"/>
      <c r="S96" s="25" t="n"/>
      <c r="T96" s="15" t="n"/>
      <c r="U96" s="16">
        <f>IF($A96="","",IF($I96="","",$I96-Dashboard!$B$3))</f>
        <v/>
      </c>
      <c r="V96" s="17">
        <f>IF($A96="","",IF(OR($K96="Registered",$K96="Withdrawn",$K96="Denied"),"Closed",IF($S96="","Missing Date",IF($S96&lt;Dashboard!$B$3,"Overdue",IF($S96&lt;=Dashboard!$B$3+'Lists &amp; Settings'!$B$2,"Due Soon","On Track")))))</f>
        <v/>
      </c>
      <c r="W96" s="17">
        <f>IF($A96="","",IF(COUNTIF($A$2:$A$121,$A96)&gt;1,"Review: Duplicate Student ID",IF($B96="","Review: Missing preferred name",IF($C96="","Review: Missing last name",IF($D96="","Review: Missing application date",IF($E96="","Review: Missing program",IF($H96="","Review: Missing start term",IF($I96="","Review: Missing intended start date",IF($J96="","Review: Missing enrollment owner",IF($K96="","Review: Missing enrollment status",IF(AND($Q96&lt;&gt;"",$Q96&gt;Dashboard!$B$3),"Review: Last contact is after as-of date",IF(AND($M96&lt;&gt;"",$M96&lt;$D96),"Review: Admission precedes application",IF(AND($N96&lt;&gt;"",$M96=""),"Review: Confirmation without admission date",IF(AND($N96&lt;&gt;"",$N96&lt;$M96),"Review: Confirmation precedes admission",IF(AND($P96&lt;&gt;"",$N96=""),"Review: Registration without confirmation date",IF(AND($P96&lt;&gt;"",$P96&lt;$N96),"Review: Registration precedes confirmation",IF(AND(OR($K96="Admitted",$K96="Confirmed",$K96="Registered"),$M96=""),"Review: Admission date required",IF(AND(OR($K96="Confirmed",$K96="Registered"),$N96=""),"Review: Confirmation date required",IF(AND($K96="Registered",$P96=""),"Review: Registration date required",IF(AND($K96="Registered",$L96&lt;&gt;"Yes"),"Review: Registered record has incomplete documents",IF(AND(OR($K96="Application Received",$K96="Review",$K96="Admitted",$K96="Confirmed"),$R96=""),"Review: Next action required",IF(AND(OR($K96="Application Received",$K96="Review",$K96="Admitted",$K96="Confirmed"),$S96=""),"Review: Next action date required","OK"))))))))))))))))))))))</f>
        <v/>
      </c>
    </row>
    <row r="97">
      <c r="A97" s="13" t="n"/>
      <c r="B97" s="13" t="n"/>
      <c r="C97" s="13" t="n"/>
      <c r="D97" s="25" t="n"/>
      <c r="E97" s="15" t="n"/>
      <c r="F97" s="13" t="n"/>
      <c r="G97" s="15" t="n"/>
      <c r="H97" s="13" t="n"/>
      <c r="I97" s="25" t="n"/>
      <c r="J97" s="13" t="n"/>
      <c r="K97" s="13" t="n"/>
      <c r="L97" s="13" t="n"/>
      <c r="M97" s="25" t="n"/>
      <c r="N97" s="25" t="n"/>
      <c r="O97" s="13" t="n"/>
      <c r="P97" s="25" t="n"/>
      <c r="Q97" s="25" t="n"/>
      <c r="R97" s="15" t="n"/>
      <c r="S97" s="25" t="n"/>
      <c r="T97" s="15" t="n"/>
      <c r="U97" s="16">
        <f>IF($A97="","",IF($I97="","",$I97-Dashboard!$B$3))</f>
        <v/>
      </c>
      <c r="V97" s="17">
        <f>IF($A97="","",IF(OR($K97="Registered",$K97="Withdrawn",$K97="Denied"),"Closed",IF($S97="","Missing Date",IF($S97&lt;Dashboard!$B$3,"Overdue",IF($S97&lt;=Dashboard!$B$3+'Lists &amp; Settings'!$B$2,"Due Soon","On Track")))))</f>
        <v/>
      </c>
      <c r="W97" s="17">
        <f>IF($A97="","",IF(COUNTIF($A$2:$A$121,$A97)&gt;1,"Review: Duplicate Student ID",IF($B97="","Review: Missing preferred name",IF($C97="","Review: Missing last name",IF($D97="","Review: Missing application date",IF($E97="","Review: Missing program",IF($H97="","Review: Missing start term",IF($I97="","Review: Missing intended start date",IF($J97="","Review: Missing enrollment owner",IF($K97="","Review: Missing enrollment status",IF(AND($Q97&lt;&gt;"",$Q97&gt;Dashboard!$B$3),"Review: Last contact is after as-of date",IF(AND($M97&lt;&gt;"",$M97&lt;$D97),"Review: Admission precedes application",IF(AND($N97&lt;&gt;"",$M97=""),"Review: Confirmation without admission date",IF(AND($N97&lt;&gt;"",$N97&lt;$M97),"Review: Confirmation precedes admission",IF(AND($P97&lt;&gt;"",$N97=""),"Review: Registration without confirmation date",IF(AND($P97&lt;&gt;"",$P97&lt;$N97),"Review: Registration precedes confirmation",IF(AND(OR($K97="Admitted",$K97="Confirmed",$K97="Registered"),$M97=""),"Review: Admission date required",IF(AND(OR($K97="Confirmed",$K97="Registered"),$N97=""),"Review: Confirmation date required",IF(AND($K97="Registered",$P97=""),"Review: Registration date required",IF(AND($K97="Registered",$L97&lt;&gt;"Yes"),"Review: Registered record has incomplete documents",IF(AND(OR($K97="Application Received",$K97="Review",$K97="Admitted",$K97="Confirmed"),$R97=""),"Review: Next action required",IF(AND(OR($K97="Application Received",$K97="Review",$K97="Admitted",$K97="Confirmed"),$S97=""),"Review: Next action date required","OK"))))))))))))))))))))))</f>
        <v/>
      </c>
    </row>
    <row r="98">
      <c r="A98" s="13" t="n"/>
      <c r="B98" s="13" t="n"/>
      <c r="C98" s="13" t="n"/>
      <c r="D98" s="25" t="n"/>
      <c r="E98" s="15" t="n"/>
      <c r="F98" s="13" t="n"/>
      <c r="G98" s="15" t="n"/>
      <c r="H98" s="13" t="n"/>
      <c r="I98" s="25" t="n"/>
      <c r="J98" s="13" t="n"/>
      <c r="K98" s="13" t="n"/>
      <c r="L98" s="13" t="n"/>
      <c r="M98" s="25" t="n"/>
      <c r="N98" s="25" t="n"/>
      <c r="O98" s="13" t="n"/>
      <c r="P98" s="25" t="n"/>
      <c r="Q98" s="25" t="n"/>
      <c r="R98" s="15" t="n"/>
      <c r="S98" s="25" t="n"/>
      <c r="T98" s="15" t="n"/>
      <c r="U98" s="16">
        <f>IF($A98="","",IF($I98="","",$I98-Dashboard!$B$3))</f>
        <v/>
      </c>
      <c r="V98" s="17">
        <f>IF($A98="","",IF(OR($K98="Registered",$K98="Withdrawn",$K98="Denied"),"Closed",IF($S98="","Missing Date",IF($S98&lt;Dashboard!$B$3,"Overdue",IF($S98&lt;=Dashboard!$B$3+'Lists &amp; Settings'!$B$2,"Due Soon","On Track")))))</f>
        <v/>
      </c>
      <c r="W98" s="17">
        <f>IF($A98="","",IF(COUNTIF($A$2:$A$121,$A98)&gt;1,"Review: Duplicate Student ID",IF($B98="","Review: Missing preferred name",IF($C98="","Review: Missing last name",IF($D98="","Review: Missing application date",IF($E98="","Review: Missing program",IF($H98="","Review: Missing start term",IF($I98="","Review: Missing intended start date",IF($J98="","Review: Missing enrollment owner",IF($K98="","Review: Missing enrollment status",IF(AND($Q98&lt;&gt;"",$Q98&gt;Dashboard!$B$3),"Review: Last contact is after as-of date",IF(AND($M98&lt;&gt;"",$M98&lt;$D98),"Review: Admission precedes application",IF(AND($N98&lt;&gt;"",$M98=""),"Review: Confirmation without admission date",IF(AND($N98&lt;&gt;"",$N98&lt;$M98),"Review: Confirmation precedes admission",IF(AND($P98&lt;&gt;"",$N98=""),"Review: Registration without confirmation date",IF(AND($P98&lt;&gt;"",$P98&lt;$N98),"Review: Registration precedes confirmation",IF(AND(OR($K98="Admitted",$K98="Confirmed",$K98="Registered"),$M98=""),"Review: Admission date required",IF(AND(OR($K98="Confirmed",$K98="Registered"),$N98=""),"Review: Confirmation date required",IF(AND($K98="Registered",$P98=""),"Review: Registration date required",IF(AND($K98="Registered",$L98&lt;&gt;"Yes"),"Review: Registered record has incomplete documents",IF(AND(OR($K98="Application Received",$K98="Review",$K98="Admitted",$K98="Confirmed"),$R98=""),"Review: Next action required",IF(AND(OR($K98="Application Received",$K98="Review",$K98="Admitted",$K98="Confirmed"),$S98=""),"Review: Next action date required","OK"))))))))))))))))))))))</f>
        <v/>
      </c>
    </row>
    <row r="99">
      <c r="A99" s="13" t="n"/>
      <c r="B99" s="13" t="n"/>
      <c r="C99" s="13" t="n"/>
      <c r="D99" s="25" t="n"/>
      <c r="E99" s="15" t="n"/>
      <c r="F99" s="13" t="n"/>
      <c r="G99" s="15" t="n"/>
      <c r="H99" s="13" t="n"/>
      <c r="I99" s="25" t="n"/>
      <c r="J99" s="13" t="n"/>
      <c r="K99" s="13" t="n"/>
      <c r="L99" s="13" t="n"/>
      <c r="M99" s="25" t="n"/>
      <c r="N99" s="25" t="n"/>
      <c r="O99" s="13" t="n"/>
      <c r="P99" s="25" t="n"/>
      <c r="Q99" s="25" t="n"/>
      <c r="R99" s="15" t="n"/>
      <c r="S99" s="25" t="n"/>
      <c r="T99" s="15" t="n"/>
      <c r="U99" s="16">
        <f>IF($A99="","",IF($I99="","",$I99-Dashboard!$B$3))</f>
        <v/>
      </c>
      <c r="V99" s="17">
        <f>IF($A99="","",IF(OR($K99="Registered",$K99="Withdrawn",$K99="Denied"),"Closed",IF($S99="","Missing Date",IF($S99&lt;Dashboard!$B$3,"Overdue",IF($S99&lt;=Dashboard!$B$3+'Lists &amp; Settings'!$B$2,"Due Soon","On Track")))))</f>
        <v/>
      </c>
      <c r="W99" s="17">
        <f>IF($A99="","",IF(COUNTIF($A$2:$A$121,$A99)&gt;1,"Review: Duplicate Student ID",IF($B99="","Review: Missing preferred name",IF($C99="","Review: Missing last name",IF($D99="","Review: Missing application date",IF($E99="","Review: Missing program",IF($H99="","Review: Missing start term",IF($I99="","Review: Missing intended start date",IF($J99="","Review: Missing enrollment owner",IF($K99="","Review: Missing enrollment status",IF(AND($Q99&lt;&gt;"",$Q99&gt;Dashboard!$B$3),"Review: Last contact is after as-of date",IF(AND($M99&lt;&gt;"",$M99&lt;$D99),"Review: Admission precedes application",IF(AND($N99&lt;&gt;"",$M99=""),"Review: Confirmation without admission date",IF(AND($N99&lt;&gt;"",$N99&lt;$M99),"Review: Confirmation precedes admission",IF(AND($P99&lt;&gt;"",$N99=""),"Review: Registration without confirmation date",IF(AND($P99&lt;&gt;"",$P99&lt;$N99),"Review: Registration precedes confirmation",IF(AND(OR($K99="Admitted",$K99="Confirmed",$K99="Registered"),$M99=""),"Review: Admission date required",IF(AND(OR($K99="Confirmed",$K99="Registered"),$N99=""),"Review: Confirmation date required",IF(AND($K99="Registered",$P99=""),"Review: Registration date required",IF(AND($K99="Registered",$L99&lt;&gt;"Yes"),"Review: Registered record has incomplete documents",IF(AND(OR($K99="Application Received",$K99="Review",$K99="Admitted",$K99="Confirmed"),$R99=""),"Review: Next action required",IF(AND(OR($K99="Application Received",$K99="Review",$K99="Admitted",$K99="Confirmed"),$S99=""),"Review: Next action date required","OK"))))))))))))))))))))))</f>
        <v/>
      </c>
    </row>
    <row r="100">
      <c r="A100" s="13" t="n"/>
      <c r="B100" s="13" t="n"/>
      <c r="C100" s="13" t="n"/>
      <c r="D100" s="25" t="n"/>
      <c r="E100" s="15" t="n"/>
      <c r="F100" s="13" t="n"/>
      <c r="G100" s="15" t="n"/>
      <c r="H100" s="13" t="n"/>
      <c r="I100" s="25" t="n"/>
      <c r="J100" s="13" t="n"/>
      <c r="K100" s="13" t="n"/>
      <c r="L100" s="13" t="n"/>
      <c r="M100" s="25" t="n"/>
      <c r="N100" s="25" t="n"/>
      <c r="O100" s="13" t="n"/>
      <c r="P100" s="25" t="n"/>
      <c r="Q100" s="25" t="n"/>
      <c r="R100" s="15" t="n"/>
      <c r="S100" s="25" t="n"/>
      <c r="T100" s="15" t="n"/>
      <c r="U100" s="16">
        <f>IF($A100="","",IF($I100="","",$I100-Dashboard!$B$3))</f>
        <v/>
      </c>
      <c r="V100" s="17">
        <f>IF($A100="","",IF(OR($K100="Registered",$K100="Withdrawn",$K100="Denied"),"Closed",IF($S100="","Missing Date",IF($S100&lt;Dashboard!$B$3,"Overdue",IF($S100&lt;=Dashboard!$B$3+'Lists &amp; Settings'!$B$2,"Due Soon","On Track")))))</f>
        <v/>
      </c>
      <c r="W100" s="17">
        <f>IF($A100="","",IF(COUNTIF($A$2:$A$121,$A100)&gt;1,"Review: Duplicate Student ID",IF($B100="","Review: Missing preferred name",IF($C100="","Review: Missing last name",IF($D100="","Review: Missing application date",IF($E100="","Review: Missing program",IF($H100="","Review: Missing start term",IF($I100="","Review: Missing intended start date",IF($J100="","Review: Missing enrollment owner",IF($K100="","Review: Missing enrollment status",IF(AND($Q100&lt;&gt;"",$Q100&gt;Dashboard!$B$3),"Review: Last contact is after as-of date",IF(AND($M100&lt;&gt;"",$M100&lt;$D100),"Review: Admission precedes application",IF(AND($N100&lt;&gt;"",$M100=""),"Review: Confirmation without admission date",IF(AND($N100&lt;&gt;"",$N100&lt;$M100),"Review: Confirmation precedes admission",IF(AND($P100&lt;&gt;"",$N100=""),"Review: Registration without confirmation date",IF(AND($P100&lt;&gt;"",$P100&lt;$N100),"Review: Registration precedes confirmation",IF(AND(OR($K100="Admitted",$K100="Confirmed",$K100="Registered"),$M100=""),"Review: Admission date required",IF(AND(OR($K100="Confirmed",$K100="Registered"),$N100=""),"Review: Confirmation date required",IF(AND($K100="Registered",$P100=""),"Review: Registration date required",IF(AND($K100="Registered",$L100&lt;&gt;"Yes"),"Review: Registered record has incomplete documents",IF(AND(OR($K100="Application Received",$K100="Review",$K100="Admitted",$K100="Confirmed"),$R100=""),"Review: Next action required",IF(AND(OR($K100="Application Received",$K100="Review",$K100="Admitted",$K100="Confirmed"),$S100=""),"Review: Next action date required","OK"))))))))))))))))))))))</f>
        <v/>
      </c>
    </row>
    <row r="101">
      <c r="A101" s="13" t="n"/>
      <c r="B101" s="13" t="n"/>
      <c r="C101" s="13" t="n"/>
      <c r="D101" s="25" t="n"/>
      <c r="E101" s="15" t="n"/>
      <c r="F101" s="13" t="n"/>
      <c r="G101" s="15" t="n"/>
      <c r="H101" s="13" t="n"/>
      <c r="I101" s="25" t="n"/>
      <c r="J101" s="13" t="n"/>
      <c r="K101" s="13" t="n"/>
      <c r="L101" s="13" t="n"/>
      <c r="M101" s="25" t="n"/>
      <c r="N101" s="25" t="n"/>
      <c r="O101" s="13" t="n"/>
      <c r="P101" s="25" t="n"/>
      <c r="Q101" s="25" t="n"/>
      <c r="R101" s="15" t="n"/>
      <c r="S101" s="25" t="n"/>
      <c r="T101" s="15" t="n"/>
      <c r="U101" s="16">
        <f>IF($A101="","",IF($I101="","",$I101-Dashboard!$B$3))</f>
        <v/>
      </c>
      <c r="V101" s="17">
        <f>IF($A101="","",IF(OR($K101="Registered",$K101="Withdrawn",$K101="Denied"),"Closed",IF($S101="","Missing Date",IF($S101&lt;Dashboard!$B$3,"Overdue",IF($S101&lt;=Dashboard!$B$3+'Lists &amp; Settings'!$B$2,"Due Soon","On Track")))))</f>
        <v/>
      </c>
      <c r="W101" s="17">
        <f>IF($A101="","",IF(COUNTIF($A$2:$A$121,$A101)&gt;1,"Review: Duplicate Student ID",IF($B101="","Review: Missing preferred name",IF($C101="","Review: Missing last name",IF($D101="","Review: Missing application date",IF($E101="","Review: Missing program",IF($H101="","Review: Missing start term",IF($I101="","Review: Missing intended start date",IF($J101="","Review: Missing enrollment owner",IF($K101="","Review: Missing enrollment status",IF(AND($Q101&lt;&gt;"",$Q101&gt;Dashboard!$B$3),"Review: Last contact is after as-of date",IF(AND($M101&lt;&gt;"",$M101&lt;$D101),"Review: Admission precedes application",IF(AND($N101&lt;&gt;"",$M101=""),"Review: Confirmation without admission date",IF(AND($N101&lt;&gt;"",$N101&lt;$M101),"Review: Confirmation precedes admission",IF(AND($P101&lt;&gt;"",$N101=""),"Review: Registration without confirmation date",IF(AND($P101&lt;&gt;"",$P101&lt;$N101),"Review: Registration precedes confirmation",IF(AND(OR($K101="Admitted",$K101="Confirmed",$K101="Registered"),$M101=""),"Review: Admission date required",IF(AND(OR($K101="Confirmed",$K101="Registered"),$N101=""),"Review: Confirmation date required",IF(AND($K101="Registered",$P101=""),"Review: Registration date required",IF(AND($K101="Registered",$L101&lt;&gt;"Yes"),"Review: Registered record has incomplete documents",IF(AND(OR($K101="Application Received",$K101="Review",$K101="Admitted",$K101="Confirmed"),$R101=""),"Review: Next action required",IF(AND(OR($K101="Application Received",$K101="Review",$K101="Admitted",$K101="Confirmed"),$S101=""),"Review: Next action date required","OK"))))))))))))))))))))))</f>
        <v/>
      </c>
    </row>
    <row r="102">
      <c r="A102" s="13" t="n"/>
      <c r="B102" s="13" t="n"/>
      <c r="C102" s="13" t="n"/>
      <c r="D102" s="25" t="n"/>
      <c r="E102" s="15" t="n"/>
      <c r="F102" s="13" t="n"/>
      <c r="G102" s="15" t="n"/>
      <c r="H102" s="13" t="n"/>
      <c r="I102" s="25" t="n"/>
      <c r="J102" s="13" t="n"/>
      <c r="K102" s="13" t="n"/>
      <c r="L102" s="13" t="n"/>
      <c r="M102" s="25" t="n"/>
      <c r="N102" s="25" t="n"/>
      <c r="O102" s="13" t="n"/>
      <c r="P102" s="25" t="n"/>
      <c r="Q102" s="25" t="n"/>
      <c r="R102" s="15" t="n"/>
      <c r="S102" s="25" t="n"/>
      <c r="T102" s="15" t="n"/>
      <c r="U102" s="16">
        <f>IF($A102="","",IF($I102="","",$I102-Dashboard!$B$3))</f>
        <v/>
      </c>
      <c r="V102" s="17">
        <f>IF($A102="","",IF(OR($K102="Registered",$K102="Withdrawn",$K102="Denied"),"Closed",IF($S102="","Missing Date",IF($S102&lt;Dashboard!$B$3,"Overdue",IF($S102&lt;=Dashboard!$B$3+'Lists &amp; Settings'!$B$2,"Due Soon","On Track")))))</f>
        <v/>
      </c>
      <c r="W102" s="17">
        <f>IF($A102="","",IF(COUNTIF($A$2:$A$121,$A102)&gt;1,"Review: Duplicate Student ID",IF($B102="","Review: Missing preferred name",IF($C102="","Review: Missing last name",IF($D102="","Review: Missing application date",IF($E102="","Review: Missing program",IF($H102="","Review: Missing start term",IF($I102="","Review: Missing intended start date",IF($J102="","Review: Missing enrollment owner",IF($K102="","Review: Missing enrollment status",IF(AND($Q102&lt;&gt;"",$Q102&gt;Dashboard!$B$3),"Review: Last contact is after as-of date",IF(AND($M102&lt;&gt;"",$M102&lt;$D102),"Review: Admission precedes application",IF(AND($N102&lt;&gt;"",$M102=""),"Review: Confirmation without admission date",IF(AND($N102&lt;&gt;"",$N102&lt;$M102),"Review: Confirmation precedes admission",IF(AND($P102&lt;&gt;"",$N102=""),"Review: Registration without confirmation date",IF(AND($P102&lt;&gt;"",$P102&lt;$N102),"Review: Registration precedes confirmation",IF(AND(OR($K102="Admitted",$K102="Confirmed",$K102="Registered"),$M102=""),"Review: Admission date required",IF(AND(OR($K102="Confirmed",$K102="Registered"),$N102=""),"Review: Confirmation date required",IF(AND($K102="Registered",$P102=""),"Review: Registration date required",IF(AND($K102="Registered",$L102&lt;&gt;"Yes"),"Review: Registered record has incomplete documents",IF(AND(OR($K102="Application Received",$K102="Review",$K102="Admitted",$K102="Confirmed"),$R102=""),"Review: Next action required",IF(AND(OR($K102="Application Received",$K102="Review",$K102="Admitted",$K102="Confirmed"),$S102=""),"Review: Next action date required","OK"))))))))))))))))))))))</f>
        <v/>
      </c>
    </row>
    <row r="103">
      <c r="A103" s="13" t="n"/>
      <c r="B103" s="13" t="n"/>
      <c r="C103" s="13" t="n"/>
      <c r="D103" s="25" t="n"/>
      <c r="E103" s="15" t="n"/>
      <c r="F103" s="13" t="n"/>
      <c r="G103" s="15" t="n"/>
      <c r="H103" s="13" t="n"/>
      <c r="I103" s="25" t="n"/>
      <c r="J103" s="13" t="n"/>
      <c r="K103" s="13" t="n"/>
      <c r="L103" s="13" t="n"/>
      <c r="M103" s="25" t="n"/>
      <c r="N103" s="25" t="n"/>
      <c r="O103" s="13" t="n"/>
      <c r="P103" s="25" t="n"/>
      <c r="Q103" s="25" t="n"/>
      <c r="R103" s="15" t="n"/>
      <c r="S103" s="25" t="n"/>
      <c r="T103" s="15" t="n"/>
      <c r="U103" s="16">
        <f>IF($A103="","",IF($I103="","",$I103-Dashboard!$B$3))</f>
        <v/>
      </c>
      <c r="V103" s="17">
        <f>IF($A103="","",IF(OR($K103="Registered",$K103="Withdrawn",$K103="Denied"),"Closed",IF($S103="","Missing Date",IF($S103&lt;Dashboard!$B$3,"Overdue",IF($S103&lt;=Dashboard!$B$3+'Lists &amp; Settings'!$B$2,"Due Soon","On Track")))))</f>
        <v/>
      </c>
      <c r="W103" s="17">
        <f>IF($A103="","",IF(COUNTIF($A$2:$A$121,$A103)&gt;1,"Review: Duplicate Student ID",IF($B103="","Review: Missing preferred name",IF($C103="","Review: Missing last name",IF($D103="","Review: Missing application date",IF($E103="","Review: Missing program",IF($H103="","Review: Missing start term",IF($I103="","Review: Missing intended start date",IF($J103="","Review: Missing enrollment owner",IF($K103="","Review: Missing enrollment status",IF(AND($Q103&lt;&gt;"",$Q103&gt;Dashboard!$B$3),"Review: Last contact is after as-of date",IF(AND($M103&lt;&gt;"",$M103&lt;$D103),"Review: Admission precedes application",IF(AND($N103&lt;&gt;"",$M103=""),"Review: Confirmation without admission date",IF(AND($N103&lt;&gt;"",$N103&lt;$M103),"Review: Confirmation precedes admission",IF(AND($P103&lt;&gt;"",$N103=""),"Review: Registration without confirmation date",IF(AND($P103&lt;&gt;"",$P103&lt;$N103),"Review: Registration precedes confirmation",IF(AND(OR($K103="Admitted",$K103="Confirmed",$K103="Registered"),$M103=""),"Review: Admission date required",IF(AND(OR($K103="Confirmed",$K103="Registered"),$N103=""),"Review: Confirmation date required",IF(AND($K103="Registered",$P103=""),"Review: Registration date required",IF(AND($K103="Registered",$L103&lt;&gt;"Yes"),"Review: Registered record has incomplete documents",IF(AND(OR($K103="Application Received",$K103="Review",$K103="Admitted",$K103="Confirmed"),$R103=""),"Review: Next action required",IF(AND(OR($K103="Application Received",$K103="Review",$K103="Admitted",$K103="Confirmed"),$S103=""),"Review: Next action date required","OK"))))))))))))))))))))))</f>
        <v/>
      </c>
    </row>
    <row r="104">
      <c r="A104" s="13" t="n"/>
      <c r="B104" s="13" t="n"/>
      <c r="C104" s="13" t="n"/>
      <c r="D104" s="25" t="n"/>
      <c r="E104" s="15" t="n"/>
      <c r="F104" s="13" t="n"/>
      <c r="G104" s="15" t="n"/>
      <c r="H104" s="13" t="n"/>
      <c r="I104" s="25" t="n"/>
      <c r="J104" s="13" t="n"/>
      <c r="K104" s="13" t="n"/>
      <c r="L104" s="13" t="n"/>
      <c r="M104" s="25" t="n"/>
      <c r="N104" s="25" t="n"/>
      <c r="O104" s="13" t="n"/>
      <c r="P104" s="25" t="n"/>
      <c r="Q104" s="25" t="n"/>
      <c r="R104" s="15" t="n"/>
      <c r="S104" s="25" t="n"/>
      <c r="T104" s="15" t="n"/>
      <c r="U104" s="16">
        <f>IF($A104="","",IF($I104="","",$I104-Dashboard!$B$3))</f>
        <v/>
      </c>
      <c r="V104" s="17">
        <f>IF($A104="","",IF(OR($K104="Registered",$K104="Withdrawn",$K104="Denied"),"Closed",IF($S104="","Missing Date",IF($S104&lt;Dashboard!$B$3,"Overdue",IF($S104&lt;=Dashboard!$B$3+'Lists &amp; Settings'!$B$2,"Due Soon","On Track")))))</f>
        <v/>
      </c>
      <c r="W104" s="17">
        <f>IF($A104="","",IF(COUNTIF($A$2:$A$121,$A104)&gt;1,"Review: Duplicate Student ID",IF($B104="","Review: Missing preferred name",IF($C104="","Review: Missing last name",IF($D104="","Review: Missing application date",IF($E104="","Review: Missing program",IF($H104="","Review: Missing start term",IF($I104="","Review: Missing intended start date",IF($J104="","Review: Missing enrollment owner",IF($K104="","Review: Missing enrollment status",IF(AND($Q104&lt;&gt;"",$Q104&gt;Dashboard!$B$3),"Review: Last contact is after as-of date",IF(AND($M104&lt;&gt;"",$M104&lt;$D104),"Review: Admission precedes application",IF(AND($N104&lt;&gt;"",$M104=""),"Review: Confirmation without admission date",IF(AND($N104&lt;&gt;"",$N104&lt;$M104),"Review: Confirmation precedes admission",IF(AND($P104&lt;&gt;"",$N104=""),"Review: Registration without confirmation date",IF(AND($P104&lt;&gt;"",$P104&lt;$N104),"Review: Registration precedes confirmation",IF(AND(OR($K104="Admitted",$K104="Confirmed",$K104="Registered"),$M104=""),"Review: Admission date required",IF(AND(OR($K104="Confirmed",$K104="Registered"),$N104=""),"Review: Confirmation date required",IF(AND($K104="Registered",$P104=""),"Review: Registration date required",IF(AND($K104="Registered",$L104&lt;&gt;"Yes"),"Review: Registered record has incomplete documents",IF(AND(OR($K104="Application Received",$K104="Review",$K104="Admitted",$K104="Confirmed"),$R104=""),"Review: Next action required",IF(AND(OR($K104="Application Received",$K104="Review",$K104="Admitted",$K104="Confirmed"),$S104=""),"Review: Next action date required","OK"))))))))))))))))))))))</f>
        <v/>
      </c>
    </row>
    <row r="105">
      <c r="A105" s="13" t="n"/>
      <c r="B105" s="13" t="n"/>
      <c r="C105" s="13" t="n"/>
      <c r="D105" s="25" t="n"/>
      <c r="E105" s="15" t="n"/>
      <c r="F105" s="13" t="n"/>
      <c r="G105" s="15" t="n"/>
      <c r="H105" s="13" t="n"/>
      <c r="I105" s="25" t="n"/>
      <c r="J105" s="13" t="n"/>
      <c r="K105" s="13" t="n"/>
      <c r="L105" s="13" t="n"/>
      <c r="M105" s="25" t="n"/>
      <c r="N105" s="25" t="n"/>
      <c r="O105" s="13" t="n"/>
      <c r="P105" s="25" t="n"/>
      <c r="Q105" s="25" t="n"/>
      <c r="R105" s="15" t="n"/>
      <c r="S105" s="25" t="n"/>
      <c r="T105" s="15" t="n"/>
      <c r="U105" s="16">
        <f>IF($A105="","",IF($I105="","",$I105-Dashboard!$B$3))</f>
        <v/>
      </c>
      <c r="V105" s="17">
        <f>IF($A105="","",IF(OR($K105="Registered",$K105="Withdrawn",$K105="Denied"),"Closed",IF($S105="","Missing Date",IF($S105&lt;Dashboard!$B$3,"Overdue",IF($S105&lt;=Dashboard!$B$3+'Lists &amp; Settings'!$B$2,"Due Soon","On Track")))))</f>
        <v/>
      </c>
      <c r="W105" s="17">
        <f>IF($A105="","",IF(COUNTIF($A$2:$A$121,$A105)&gt;1,"Review: Duplicate Student ID",IF($B105="","Review: Missing preferred name",IF($C105="","Review: Missing last name",IF($D105="","Review: Missing application date",IF($E105="","Review: Missing program",IF($H105="","Review: Missing start term",IF($I105="","Review: Missing intended start date",IF($J105="","Review: Missing enrollment owner",IF($K105="","Review: Missing enrollment status",IF(AND($Q105&lt;&gt;"",$Q105&gt;Dashboard!$B$3),"Review: Last contact is after as-of date",IF(AND($M105&lt;&gt;"",$M105&lt;$D105),"Review: Admission precedes application",IF(AND($N105&lt;&gt;"",$M105=""),"Review: Confirmation without admission date",IF(AND($N105&lt;&gt;"",$N105&lt;$M105),"Review: Confirmation precedes admission",IF(AND($P105&lt;&gt;"",$N105=""),"Review: Registration without confirmation date",IF(AND($P105&lt;&gt;"",$P105&lt;$N105),"Review: Registration precedes confirmation",IF(AND(OR($K105="Admitted",$K105="Confirmed",$K105="Registered"),$M105=""),"Review: Admission date required",IF(AND(OR($K105="Confirmed",$K105="Registered"),$N105=""),"Review: Confirmation date required",IF(AND($K105="Registered",$P105=""),"Review: Registration date required",IF(AND($K105="Registered",$L105&lt;&gt;"Yes"),"Review: Registered record has incomplete documents",IF(AND(OR($K105="Application Received",$K105="Review",$K105="Admitted",$K105="Confirmed"),$R105=""),"Review: Next action required",IF(AND(OR($K105="Application Received",$K105="Review",$K105="Admitted",$K105="Confirmed"),$S105=""),"Review: Next action date required","OK"))))))))))))))))))))))</f>
        <v/>
      </c>
    </row>
    <row r="106">
      <c r="A106" s="13" t="n"/>
      <c r="B106" s="13" t="n"/>
      <c r="C106" s="13" t="n"/>
      <c r="D106" s="25" t="n"/>
      <c r="E106" s="15" t="n"/>
      <c r="F106" s="13" t="n"/>
      <c r="G106" s="15" t="n"/>
      <c r="H106" s="13" t="n"/>
      <c r="I106" s="25" t="n"/>
      <c r="J106" s="13" t="n"/>
      <c r="K106" s="13" t="n"/>
      <c r="L106" s="13" t="n"/>
      <c r="M106" s="25" t="n"/>
      <c r="N106" s="25" t="n"/>
      <c r="O106" s="13" t="n"/>
      <c r="P106" s="25" t="n"/>
      <c r="Q106" s="25" t="n"/>
      <c r="R106" s="15" t="n"/>
      <c r="S106" s="25" t="n"/>
      <c r="T106" s="15" t="n"/>
      <c r="U106" s="16">
        <f>IF($A106="","",IF($I106="","",$I106-Dashboard!$B$3))</f>
        <v/>
      </c>
      <c r="V106" s="17">
        <f>IF($A106="","",IF(OR($K106="Registered",$K106="Withdrawn",$K106="Denied"),"Closed",IF($S106="","Missing Date",IF($S106&lt;Dashboard!$B$3,"Overdue",IF($S106&lt;=Dashboard!$B$3+'Lists &amp; Settings'!$B$2,"Due Soon","On Track")))))</f>
        <v/>
      </c>
      <c r="W106" s="17">
        <f>IF($A106="","",IF(COUNTIF($A$2:$A$121,$A106)&gt;1,"Review: Duplicate Student ID",IF($B106="","Review: Missing preferred name",IF($C106="","Review: Missing last name",IF($D106="","Review: Missing application date",IF($E106="","Review: Missing program",IF($H106="","Review: Missing start term",IF($I106="","Review: Missing intended start date",IF($J106="","Review: Missing enrollment owner",IF($K106="","Review: Missing enrollment status",IF(AND($Q106&lt;&gt;"",$Q106&gt;Dashboard!$B$3),"Review: Last contact is after as-of date",IF(AND($M106&lt;&gt;"",$M106&lt;$D106),"Review: Admission precedes application",IF(AND($N106&lt;&gt;"",$M106=""),"Review: Confirmation without admission date",IF(AND($N106&lt;&gt;"",$N106&lt;$M106),"Review: Confirmation precedes admission",IF(AND($P106&lt;&gt;"",$N106=""),"Review: Registration without confirmation date",IF(AND($P106&lt;&gt;"",$P106&lt;$N106),"Review: Registration precedes confirmation",IF(AND(OR($K106="Admitted",$K106="Confirmed",$K106="Registered"),$M106=""),"Review: Admission date required",IF(AND(OR($K106="Confirmed",$K106="Registered"),$N106=""),"Review: Confirmation date required",IF(AND($K106="Registered",$P106=""),"Review: Registration date required",IF(AND($K106="Registered",$L106&lt;&gt;"Yes"),"Review: Registered record has incomplete documents",IF(AND(OR($K106="Application Received",$K106="Review",$K106="Admitted",$K106="Confirmed"),$R106=""),"Review: Next action required",IF(AND(OR($K106="Application Received",$K106="Review",$K106="Admitted",$K106="Confirmed"),$S106=""),"Review: Next action date required","OK"))))))))))))))))))))))</f>
        <v/>
      </c>
    </row>
    <row r="107">
      <c r="A107" s="13" t="n"/>
      <c r="B107" s="13" t="n"/>
      <c r="C107" s="13" t="n"/>
      <c r="D107" s="25" t="n"/>
      <c r="E107" s="15" t="n"/>
      <c r="F107" s="13" t="n"/>
      <c r="G107" s="15" t="n"/>
      <c r="H107" s="13" t="n"/>
      <c r="I107" s="25" t="n"/>
      <c r="J107" s="13" t="n"/>
      <c r="K107" s="13" t="n"/>
      <c r="L107" s="13" t="n"/>
      <c r="M107" s="25" t="n"/>
      <c r="N107" s="25" t="n"/>
      <c r="O107" s="13" t="n"/>
      <c r="P107" s="25" t="n"/>
      <c r="Q107" s="25" t="n"/>
      <c r="R107" s="15" t="n"/>
      <c r="S107" s="25" t="n"/>
      <c r="T107" s="15" t="n"/>
      <c r="U107" s="16">
        <f>IF($A107="","",IF($I107="","",$I107-Dashboard!$B$3))</f>
        <v/>
      </c>
      <c r="V107" s="17">
        <f>IF($A107="","",IF(OR($K107="Registered",$K107="Withdrawn",$K107="Denied"),"Closed",IF($S107="","Missing Date",IF($S107&lt;Dashboard!$B$3,"Overdue",IF($S107&lt;=Dashboard!$B$3+'Lists &amp; Settings'!$B$2,"Due Soon","On Track")))))</f>
        <v/>
      </c>
      <c r="W107" s="17">
        <f>IF($A107="","",IF(COUNTIF($A$2:$A$121,$A107)&gt;1,"Review: Duplicate Student ID",IF($B107="","Review: Missing preferred name",IF($C107="","Review: Missing last name",IF($D107="","Review: Missing application date",IF($E107="","Review: Missing program",IF($H107="","Review: Missing start term",IF($I107="","Review: Missing intended start date",IF($J107="","Review: Missing enrollment owner",IF($K107="","Review: Missing enrollment status",IF(AND($Q107&lt;&gt;"",$Q107&gt;Dashboard!$B$3),"Review: Last contact is after as-of date",IF(AND($M107&lt;&gt;"",$M107&lt;$D107),"Review: Admission precedes application",IF(AND($N107&lt;&gt;"",$M107=""),"Review: Confirmation without admission date",IF(AND($N107&lt;&gt;"",$N107&lt;$M107),"Review: Confirmation precedes admission",IF(AND($P107&lt;&gt;"",$N107=""),"Review: Registration without confirmation date",IF(AND($P107&lt;&gt;"",$P107&lt;$N107),"Review: Registration precedes confirmation",IF(AND(OR($K107="Admitted",$K107="Confirmed",$K107="Registered"),$M107=""),"Review: Admission date required",IF(AND(OR($K107="Confirmed",$K107="Registered"),$N107=""),"Review: Confirmation date required",IF(AND($K107="Registered",$P107=""),"Review: Registration date required",IF(AND($K107="Registered",$L107&lt;&gt;"Yes"),"Review: Registered record has incomplete documents",IF(AND(OR($K107="Application Received",$K107="Review",$K107="Admitted",$K107="Confirmed"),$R107=""),"Review: Next action required",IF(AND(OR($K107="Application Received",$K107="Review",$K107="Admitted",$K107="Confirmed"),$S107=""),"Review: Next action date required","OK"))))))))))))))))))))))</f>
        <v/>
      </c>
    </row>
    <row r="108">
      <c r="A108" s="13" t="n"/>
      <c r="B108" s="13" t="n"/>
      <c r="C108" s="13" t="n"/>
      <c r="D108" s="25" t="n"/>
      <c r="E108" s="15" t="n"/>
      <c r="F108" s="13" t="n"/>
      <c r="G108" s="15" t="n"/>
      <c r="H108" s="13" t="n"/>
      <c r="I108" s="25" t="n"/>
      <c r="J108" s="13" t="n"/>
      <c r="K108" s="13" t="n"/>
      <c r="L108" s="13" t="n"/>
      <c r="M108" s="25" t="n"/>
      <c r="N108" s="25" t="n"/>
      <c r="O108" s="13" t="n"/>
      <c r="P108" s="25" t="n"/>
      <c r="Q108" s="25" t="n"/>
      <c r="R108" s="15" t="n"/>
      <c r="S108" s="25" t="n"/>
      <c r="T108" s="15" t="n"/>
      <c r="U108" s="16">
        <f>IF($A108="","",IF($I108="","",$I108-Dashboard!$B$3))</f>
        <v/>
      </c>
      <c r="V108" s="17">
        <f>IF($A108="","",IF(OR($K108="Registered",$K108="Withdrawn",$K108="Denied"),"Closed",IF($S108="","Missing Date",IF($S108&lt;Dashboard!$B$3,"Overdue",IF($S108&lt;=Dashboard!$B$3+'Lists &amp; Settings'!$B$2,"Due Soon","On Track")))))</f>
        <v/>
      </c>
      <c r="W108" s="17">
        <f>IF($A108="","",IF(COUNTIF($A$2:$A$121,$A108)&gt;1,"Review: Duplicate Student ID",IF($B108="","Review: Missing preferred name",IF($C108="","Review: Missing last name",IF($D108="","Review: Missing application date",IF($E108="","Review: Missing program",IF($H108="","Review: Missing start term",IF($I108="","Review: Missing intended start date",IF($J108="","Review: Missing enrollment owner",IF($K108="","Review: Missing enrollment status",IF(AND($Q108&lt;&gt;"",$Q108&gt;Dashboard!$B$3),"Review: Last contact is after as-of date",IF(AND($M108&lt;&gt;"",$M108&lt;$D108),"Review: Admission precedes application",IF(AND($N108&lt;&gt;"",$M108=""),"Review: Confirmation without admission date",IF(AND($N108&lt;&gt;"",$N108&lt;$M108),"Review: Confirmation precedes admission",IF(AND($P108&lt;&gt;"",$N108=""),"Review: Registration without confirmation date",IF(AND($P108&lt;&gt;"",$P108&lt;$N108),"Review: Registration precedes confirmation",IF(AND(OR($K108="Admitted",$K108="Confirmed",$K108="Registered"),$M108=""),"Review: Admission date required",IF(AND(OR($K108="Confirmed",$K108="Registered"),$N108=""),"Review: Confirmation date required",IF(AND($K108="Registered",$P108=""),"Review: Registration date required",IF(AND($K108="Registered",$L108&lt;&gt;"Yes"),"Review: Registered record has incomplete documents",IF(AND(OR($K108="Application Received",$K108="Review",$K108="Admitted",$K108="Confirmed"),$R108=""),"Review: Next action required",IF(AND(OR($K108="Application Received",$K108="Review",$K108="Admitted",$K108="Confirmed"),$S108=""),"Review: Next action date required","OK"))))))))))))))))))))))</f>
        <v/>
      </c>
    </row>
    <row r="109">
      <c r="A109" s="13" t="n"/>
      <c r="B109" s="13" t="n"/>
      <c r="C109" s="13" t="n"/>
      <c r="D109" s="25" t="n"/>
      <c r="E109" s="15" t="n"/>
      <c r="F109" s="13" t="n"/>
      <c r="G109" s="15" t="n"/>
      <c r="H109" s="13" t="n"/>
      <c r="I109" s="25" t="n"/>
      <c r="J109" s="13" t="n"/>
      <c r="K109" s="13" t="n"/>
      <c r="L109" s="13" t="n"/>
      <c r="M109" s="25" t="n"/>
      <c r="N109" s="25" t="n"/>
      <c r="O109" s="13" t="n"/>
      <c r="P109" s="25" t="n"/>
      <c r="Q109" s="25" t="n"/>
      <c r="R109" s="15" t="n"/>
      <c r="S109" s="25" t="n"/>
      <c r="T109" s="15" t="n"/>
      <c r="U109" s="16">
        <f>IF($A109="","",IF($I109="","",$I109-Dashboard!$B$3))</f>
        <v/>
      </c>
      <c r="V109" s="17">
        <f>IF($A109="","",IF(OR($K109="Registered",$K109="Withdrawn",$K109="Denied"),"Closed",IF($S109="","Missing Date",IF($S109&lt;Dashboard!$B$3,"Overdue",IF($S109&lt;=Dashboard!$B$3+'Lists &amp; Settings'!$B$2,"Due Soon","On Track")))))</f>
        <v/>
      </c>
      <c r="W109" s="17">
        <f>IF($A109="","",IF(COUNTIF($A$2:$A$121,$A109)&gt;1,"Review: Duplicate Student ID",IF($B109="","Review: Missing preferred name",IF($C109="","Review: Missing last name",IF($D109="","Review: Missing application date",IF($E109="","Review: Missing program",IF($H109="","Review: Missing start term",IF($I109="","Review: Missing intended start date",IF($J109="","Review: Missing enrollment owner",IF($K109="","Review: Missing enrollment status",IF(AND($Q109&lt;&gt;"",$Q109&gt;Dashboard!$B$3),"Review: Last contact is after as-of date",IF(AND($M109&lt;&gt;"",$M109&lt;$D109),"Review: Admission precedes application",IF(AND($N109&lt;&gt;"",$M109=""),"Review: Confirmation without admission date",IF(AND($N109&lt;&gt;"",$N109&lt;$M109),"Review: Confirmation precedes admission",IF(AND($P109&lt;&gt;"",$N109=""),"Review: Registration without confirmation date",IF(AND($P109&lt;&gt;"",$P109&lt;$N109),"Review: Registration precedes confirmation",IF(AND(OR($K109="Admitted",$K109="Confirmed",$K109="Registered"),$M109=""),"Review: Admission date required",IF(AND(OR($K109="Confirmed",$K109="Registered"),$N109=""),"Review: Confirmation date required",IF(AND($K109="Registered",$P109=""),"Review: Registration date required",IF(AND($K109="Registered",$L109&lt;&gt;"Yes"),"Review: Registered record has incomplete documents",IF(AND(OR($K109="Application Received",$K109="Review",$K109="Admitted",$K109="Confirmed"),$R109=""),"Review: Next action required",IF(AND(OR($K109="Application Received",$K109="Review",$K109="Admitted",$K109="Confirmed"),$S109=""),"Review: Next action date required","OK"))))))))))))))))))))))</f>
        <v/>
      </c>
    </row>
    <row r="110">
      <c r="A110" s="13" t="n"/>
      <c r="B110" s="13" t="n"/>
      <c r="C110" s="13" t="n"/>
      <c r="D110" s="25" t="n"/>
      <c r="E110" s="15" t="n"/>
      <c r="F110" s="13" t="n"/>
      <c r="G110" s="15" t="n"/>
      <c r="H110" s="13" t="n"/>
      <c r="I110" s="25" t="n"/>
      <c r="J110" s="13" t="n"/>
      <c r="K110" s="13" t="n"/>
      <c r="L110" s="13" t="n"/>
      <c r="M110" s="25" t="n"/>
      <c r="N110" s="25" t="n"/>
      <c r="O110" s="13" t="n"/>
      <c r="P110" s="25" t="n"/>
      <c r="Q110" s="25" t="n"/>
      <c r="R110" s="15" t="n"/>
      <c r="S110" s="25" t="n"/>
      <c r="T110" s="15" t="n"/>
      <c r="U110" s="16">
        <f>IF($A110="","",IF($I110="","",$I110-Dashboard!$B$3))</f>
        <v/>
      </c>
      <c r="V110" s="17">
        <f>IF($A110="","",IF(OR($K110="Registered",$K110="Withdrawn",$K110="Denied"),"Closed",IF($S110="","Missing Date",IF($S110&lt;Dashboard!$B$3,"Overdue",IF($S110&lt;=Dashboard!$B$3+'Lists &amp; Settings'!$B$2,"Due Soon","On Track")))))</f>
        <v/>
      </c>
      <c r="W110" s="17">
        <f>IF($A110="","",IF(COUNTIF($A$2:$A$121,$A110)&gt;1,"Review: Duplicate Student ID",IF($B110="","Review: Missing preferred name",IF($C110="","Review: Missing last name",IF($D110="","Review: Missing application date",IF($E110="","Review: Missing program",IF($H110="","Review: Missing start term",IF($I110="","Review: Missing intended start date",IF($J110="","Review: Missing enrollment owner",IF($K110="","Review: Missing enrollment status",IF(AND($Q110&lt;&gt;"",$Q110&gt;Dashboard!$B$3),"Review: Last contact is after as-of date",IF(AND($M110&lt;&gt;"",$M110&lt;$D110),"Review: Admission precedes application",IF(AND($N110&lt;&gt;"",$M110=""),"Review: Confirmation without admission date",IF(AND($N110&lt;&gt;"",$N110&lt;$M110),"Review: Confirmation precedes admission",IF(AND($P110&lt;&gt;"",$N110=""),"Review: Registration without confirmation date",IF(AND($P110&lt;&gt;"",$P110&lt;$N110),"Review: Registration precedes confirmation",IF(AND(OR($K110="Admitted",$K110="Confirmed",$K110="Registered"),$M110=""),"Review: Admission date required",IF(AND(OR($K110="Confirmed",$K110="Registered"),$N110=""),"Review: Confirmation date required",IF(AND($K110="Registered",$P110=""),"Review: Registration date required",IF(AND($K110="Registered",$L110&lt;&gt;"Yes"),"Review: Registered record has incomplete documents",IF(AND(OR($K110="Application Received",$K110="Review",$K110="Admitted",$K110="Confirmed"),$R110=""),"Review: Next action required",IF(AND(OR($K110="Application Received",$K110="Review",$K110="Admitted",$K110="Confirmed"),$S110=""),"Review: Next action date required","OK"))))))))))))))))))))))</f>
        <v/>
      </c>
    </row>
    <row r="111">
      <c r="A111" s="13" t="n"/>
      <c r="B111" s="13" t="n"/>
      <c r="C111" s="13" t="n"/>
      <c r="D111" s="25" t="n"/>
      <c r="E111" s="15" t="n"/>
      <c r="F111" s="13" t="n"/>
      <c r="G111" s="15" t="n"/>
      <c r="H111" s="13" t="n"/>
      <c r="I111" s="25" t="n"/>
      <c r="J111" s="13" t="n"/>
      <c r="K111" s="13" t="n"/>
      <c r="L111" s="13" t="n"/>
      <c r="M111" s="25" t="n"/>
      <c r="N111" s="25" t="n"/>
      <c r="O111" s="13" t="n"/>
      <c r="P111" s="25" t="n"/>
      <c r="Q111" s="25" t="n"/>
      <c r="R111" s="15" t="n"/>
      <c r="S111" s="25" t="n"/>
      <c r="T111" s="15" t="n"/>
      <c r="U111" s="16">
        <f>IF($A111="","",IF($I111="","",$I111-Dashboard!$B$3))</f>
        <v/>
      </c>
      <c r="V111" s="17">
        <f>IF($A111="","",IF(OR($K111="Registered",$K111="Withdrawn",$K111="Denied"),"Closed",IF($S111="","Missing Date",IF($S111&lt;Dashboard!$B$3,"Overdue",IF($S111&lt;=Dashboard!$B$3+'Lists &amp; Settings'!$B$2,"Due Soon","On Track")))))</f>
        <v/>
      </c>
      <c r="W111" s="17">
        <f>IF($A111="","",IF(COUNTIF($A$2:$A$121,$A111)&gt;1,"Review: Duplicate Student ID",IF($B111="","Review: Missing preferred name",IF($C111="","Review: Missing last name",IF($D111="","Review: Missing application date",IF($E111="","Review: Missing program",IF($H111="","Review: Missing start term",IF($I111="","Review: Missing intended start date",IF($J111="","Review: Missing enrollment owner",IF($K111="","Review: Missing enrollment status",IF(AND($Q111&lt;&gt;"",$Q111&gt;Dashboard!$B$3),"Review: Last contact is after as-of date",IF(AND($M111&lt;&gt;"",$M111&lt;$D111),"Review: Admission precedes application",IF(AND($N111&lt;&gt;"",$M111=""),"Review: Confirmation without admission date",IF(AND($N111&lt;&gt;"",$N111&lt;$M111),"Review: Confirmation precedes admission",IF(AND($P111&lt;&gt;"",$N111=""),"Review: Registration without confirmation date",IF(AND($P111&lt;&gt;"",$P111&lt;$N111),"Review: Registration precedes confirmation",IF(AND(OR($K111="Admitted",$K111="Confirmed",$K111="Registered"),$M111=""),"Review: Admission date required",IF(AND(OR($K111="Confirmed",$K111="Registered"),$N111=""),"Review: Confirmation date required",IF(AND($K111="Registered",$P111=""),"Review: Registration date required",IF(AND($K111="Registered",$L111&lt;&gt;"Yes"),"Review: Registered record has incomplete documents",IF(AND(OR($K111="Application Received",$K111="Review",$K111="Admitted",$K111="Confirmed"),$R111=""),"Review: Next action required",IF(AND(OR($K111="Application Received",$K111="Review",$K111="Admitted",$K111="Confirmed"),$S111=""),"Review: Next action date required","OK"))))))))))))))))))))))</f>
        <v/>
      </c>
    </row>
    <row r="112">
      <c r="A112" s="13" t="n"/>
      <c r="B112" s="13" t="n"/>
      <c r="C112" s="13" t="n"/>
      <c r="D112" s="25" t="n"/>
      <c r="E112" s="15" t="n"/>
      <c r="F112" s="13" t="n"/>
      <c r="G112" s="15" t="n"/>
      <c r="H112" s="13" t="n"/>
      <c r="I112" s="25" t="n"/>
      <c r="J112" s="13" t="n"/>
      <c r="K112" s="13" t="n"/>
      <c r="L112" s="13" t="n"/>
      <c r="M112" s="25" t="n"/>
      <c r="N112" s="25" t="n"/>
      <c r="O112" s="13" t="n"/>
      <c r="P112" s="25" t="n"/>
      <c r="Q112" s="25" t="n"/>
      <c r="R112" s="15" t="n"/>
      <c r="S112" s="25" t="n"/>
      <c r="T112" s="15" t="n"/>
      <c r="U112" s="16">
        <f>IF($A112="","",IF($I112="","",$I112-Dashboard!$B$3))</f>
        <v/>
      </c>
      <c r="V112" s="17">
        <f>IF($A112="","",IF(OR($K112="Registered",$K112="Withdrawn",$K112="Denied"),"Closed",IF($S112="","Missing Date",IF($S112&lt;Dashboard!$B$3,"Overdue",IF($S112&lt;=Dashboard!$B$3+'Lists &amp; Settings'!$B$2,"Due Soon","On Track")))))</f>
        <v/>
      </c>
      <c r="W112" s="17">
        <f>IF($A112="","",IF(COUNTIF($A$2:$A$121,$A112)&gt;1,"Review: Duplicate Student ID",IF($B112="","Review: Missing preferred name",IF($C112="","Review: Missing last name",IF($D112="","Review: Missing application date",IF($E112="","Review: Missing program",IF($H112="","Review: Missing start term",IF($I112="","Review: Missing intended start date",IF($J112="","Review: Missing enrollment owner",IF($K112="","Review: Missing enrollment status",IF(AND($Q112&lt;&gt;"",$Q112&gt;Dashboard!$B$3),"Review: Last contact is after as-of date",IF(AND($M112&lt;&gt;"",$M112&lt;$D112),"Review: Admission precedes application",IF(AND($N112&lt;&gt;"",$M112=""),"Review: Confirmation without admission date",IF(AND($N112&lt;&gt;"",$N112&lt;$M112),"Review: Confirmation precedes admission",IF(AND($P112&lt;&gt;"",$N112=""),"Review: Registration without confirmation date",IF(AND($P112&lt;&gt;"",$P112&lt;$N112),"Review: Registration precedes confirmation",IF(AND(OR($K112="Admitted",$K112="Confirmed",$K112="Registered"),$M112=""),"Review: Admission date required",IF(AND(OR($K112="Confirmed",$K112="Registered"),$N112=""),"Review: Confirmation date required",IF(AND($K112="Registered",$P112=""),"Review: Registration date required",IF(AND($K112="Registered",$L112&lt;&gt;"Yes"),"Review: Registered record has incomplete documents",IF(AND(OR($K112="Application Received",$K112="Review",$K112="Admitted",$K112="Confirmed"),$R112=""),"Review: Next action required",IF(AND(OR($K112="Application Received",$K112="Review",$K112="Admitted",$K112="Confirmed"),$S112=""),"Review: Next action date required","OK"))))))))))))))))))))))</f>
        <v/>
      </c>
    </row>
    <row r="113">
      <c r="A113" s="13" t="n"/>
      <c r="B113" s="13" t="n"/>
      <c r="C113" s="13" t="n"/>
      <c r="D113" s="25" t="n"/>
      <c r="E113" s="15" t="n"/>
      <c r="F113" s="13" t="n"/>
      <c r="G113" s="15" t="n"/>
      <c r="H113" s="13" t="n"/>
      <c r="I113" s="25" t="n"/>
      <c r="J113" s="13" t="n"/>
      <c r="K113" s="13" t="n"/>
      <c r="L113" s="13" t="n"/>
      <c r="M113" s="25" t="n"/>
      <c r="N113" s="25" t="n"/>
      <c r="O113" s="13" t="n"/>
      <c r="P113" s="25" t="n"/>
      <c r="Q113" s="25" t="n"/>
      <c r="R113" s="15" t="n"/>
      <c r="S113" s="25" t="n"/>
      <c r="T113" s="15" t="n"/>
      <c r="U113" s="16">
        <f>IF($A113="","",IF($I113="","",$I113-Dashboard!$B$3))</f>
        <v/>
      </c>
      <c r="V113" s="17">
        <f>IF($A113="","",IF(OR($K113="Registered",$K113="Withdrawn",$K113="Denied"),"Closed",IF($S113="","Missing Date",IF($S113&lt;Dashboard!$B$3,"Overdue",IF($S113&lt;=Dashboard!$B$3+'Lists &amp; Settings'!$B$2,"Due Soon","On Track")))))</f>
        <v/>
      </c>
      <c r="W113" s="17">
        <f>IF($A113="","",IF(COUNTIF($A$2:$A$121,$A113)&gt;1,"Review: Duplicate Student ID",IF($B113="","Review: Missing preferred name",IF($C113="","Review: Missing last name",IF($D113="","Review: Missing application date",IF($E113="","Review: Missing program",IF($H113="","Review: Missing start term",IF($I113="","Review: Missing intended start date",IF($J113="","Review: Missing enrollment owner",IF($K113="","Review: Missing enrollment status",IF(AND($Q113&lt;&gt;"",$Q113&gt;Dashboard!$B$3),"Review: Last contact is after as-of date",IF(AND($M113&lt;&gt;"",$M113&lt;$D113),"Review: Admission precedes application",IF(AND($N113&lt;&gt;"",$M113=""),"Review: Confirmation without admission date",IF(AND($N113&lt;&gt;"",$N113&lt;$M113),"Review: Confirmation precedes admission",IF(AND($P113&lt;&gt;"",$N113=""),"Review: Registration without confirmation date",IF(AND($P113&lt;&gt;"",$P113&lt;$N113),"Review: Registration precedes confirmation",IF(AND(OR($K113="Admitted",$K113="Confirmed",$K113="Registered"),$M113=""),"Review: Admission date required",IF(AND(OR($K113="Confirmed",$K113="Registered"),$N113=""),"Review: Confirmation date required",IF(AND($K113="Registered",$P113=""),"Review: Registration date required",IF(AND($K113="Registered",$L113&lt;&gt;"Yes"),"Review: Registered record has incomplete documents",IF(AND(OR($K113="Application Received",$K113="Review",$K113="Admitted",$K113="Confirmed"),$R113=""),"Review: Next action required",IF(AND(OR($K113="Application Received",$K113="Review",$K113="Admitted",$K113="Confirmed"),$S113=""),"Review: Next action date required","OK"))))))))))))))))))))))</f>
        <v/>
      </c>
    </row>
    <row r="114">
      <c r="A114" s="13" t="n"/>
      <c r="B114" s="13" t="n"/>
      <c r="C114" s="13" t="n"/>
      <c r="D114" s="25" t="n"/>
      <c r="E114" s="15" t="n"/>
      <c r="F114" s="13" t="n"/>
      <c r="G114" s="15" t="n"/>
      <c r="H114" s="13" t="n"/>
      <c r="I114" s="25" t="n"/>
      <c r="J114" s="13" t="n"/>
      <c r="K114" s="13" t="n"/>
      <c r="L114" s="13" t="n"/>
      <c r="M114" s="25" t="n"/>
      <c r="N114" s="25" t="n"/>
      <c r="O114" s="13" t="n"/>
      <c r="P114" s="25" t="n"/>
      <c r="Q114" s="25" t="n"/>
      <c r="R114" s="15" t="n"/>
      <c r="S114" s="25" t="n"/>
      <c r="T114" s="15" t="n"/>
      <c r="U114" s="16">
        <f>IF($A114="","",IF($I114="","",$I114-Dashboard!$B$3))</f>
        <v/>
      </c>
      <c r="V114" s="17">
        <f>IF($A114="","",IF(OR($K114="Registered",$K114="Withdrawn",$K114="Denied"),"Closed",IF($S114="","Missing Date",IF($S114&lt;Dashboard!$B$3,"Overdue",IF($S114&lt;=Dashboard!$B$3+'Lists &amp; Settings'!$B$2,"Due Soon","On Track")))))</f>
        <v/>
      </c>
      <c r="W114" s="17">
        <f>IF($A114="","",IF(COUNTIF($A$2:$A$121,$A114)&gt;1,"Review: Duplicate Student ID",IF($B114="","Review: Missing preferred name",IF($C114="","Review: Missing last name",IF($D114="","Review: Missing application date",IF($E114="","Review: Missing program",IF($H114="","Review: Missing start term",IF($I114="","Review: Missing intended start date",IF($J114="","Review: Missing enrollment owner",IF($K114="","Review: Missing enrollment status",IF(AND($Q114&lt;&gt;"",$Q114&gt;Dashboard!$B$3),"Review: Last contact is after as-of date",IF(AND($M114&lt;&gt;"",$M114&lt;$D114),"Review: Admission precedes application",IF(AND($N114&lt;&gt;"",$M114=""),"Review: Confirmation without admission date",IF(AND($N114&lt;&gt;"",$N114&lt;$M114),"Review: Confirmation precedes admission",IF(AND($P114&lt;&gt;"",$N114=""),"Review: Registration without confirmation date",IF(AND($P114&lt;&gt;"",$P114&lt;$N114),"Review: Registration precedes confirmation",IF(AND(OR($K114="Admitted",$K114="Confirmed",$K114="Registered"),$M114=""),"Review: Admission date required",IF(AND(OR($K114="Confirmed",$K114="Registered"),$N114=""),"Review: Confirmation date required",IF(AND($K114="Registered",$P114=""),"Review: Registration date required",IF(AND($K114="Registered",$L114&lt;&gt;"Yes"),"Review: Registered record has incomplete documents",IF(AND(OR($K114="Application Received",$K114="Review",$K114="Admitted",$K114="Confirmed"),$R114=""),"Review: Next action required",IF(AND(OR($K114="Application Received",$K114="Review",$K114="Admitted",$K114="Confirmed"),$S114=""),"Review: Next action date required","OK"))))))))))))))))))))))</f>
        <v/>
      </c>
    </row>
    <row r="115">
      <c r="A115" s="13" t="n"/>
      <c r="B115" s="13" t="n"/>
      <c r="C115" s="13" t="n"/>
      <c r="D115" s="25" t="n"/>
      <c r="E115" s="15" t="n"/>
      <c r="F115" s="13" t="n"/>
      <c r="G115" s="15" t="n"/>
      <c r="H115" s="13" t="n"/>
      <c r="I115" s="25" t="n"/>
      <c r="J115" s="13" t="n"/>
      <c r="K115" s="13" t="n"/>
      <c r="L115" s="13" t="n"/>
      <c r="M115" s="25" t="n"/>
      <c r="N115" s="25" t="n"/>
      <c r="O115" s="13" t="n"/>
      <c r="P115" s="25" t="n"/>
      <c r="Q115" s="25" t="n"/>
      <c r="R115" s="15" t="n"/>
      <c r="S115" s="25" t="n"/>
      <c r="T115" s="15" t="n"/>
      <c r="U115" s="16">
        <f>IF($A115="","",IF($I115="","",$I115-Dashboard!$B$3))</f>
        <v/>
      </c>
      <c r="V115" s="17">
        <f>IF($A115="","",IF(OR($K115="Registered",$K115="Withdrawn",$K115="Denied"),"Closed",IF($S115="","Missing Date",IF($S115&lt;Dashboard!$B$3,"Overdue",IF($S115&lt;=Dashboard!$B$3+'Lists &amp; Settings'!$B$2,"Due Soon","On Track")))))</f>
        <v/>
      </c>
      <c r="W115" s="17">
        <f>IF($A115="","",IF(COUNTIF($A$2:$A$121,$A115)&gt;1,"Review: Duplicate Student ID",IF($B115="","Review: Missing preferred name",IF($C115="","Review: Missing last name",IF($D115="","Review: Missing application date",IF($E115="","Review: Missing program",IF($H115="","Review: Missing start term",IF($I115="","Review: Missing intended start date",IF($J115="","Review: Missing enrollment owner",IF($K115="","Review: Missing enrollment status",IF(AND($Q115&lt;&gt;"",$Q115&gt;Dashboard!$B$3),"Review: Last contact is after as-of date",IF(AND($M115&lt;&gt;"",$M115&lt;$D115),"Review: Admission precedes application",IF(AND($N115&lt;&gt;"",$M115=""),"Review: Confirmation without admission date",IF(AND($N115&lt;&gt;"",$N115&lt;$M115),"Review: Confirmation precedes admission",IF(AND($P115&lt;&gt;"",$N115=""),"Review: Registration without confirmation date",IF(AND($P115&lt;&gt;"",$P115&lt;$N115),"Review: Registration precedes confirmation",IF(AND(OR($K115="Admitted",$K115="Confirmed",$K115="Registered"),$M115=""),"Review: Admission date required",IF(AND(OR($K115="Confirmed",$K115="Registered"),$N115=""),"Review: Confirmation date required",IF(AND($K115="Registered",$P115=""),"Review: Registration date required",IF(AND($K115="Registered",$L115&lt;&gt;"Yes"),"Review: Registered record has incomplete documents",IF(AND(OR($K115="Application Received",$K115="Review",$K115="Admitted",$K115="Confirmed"),$R115=""),"Review: Next action required",IF(AND(OR($K115="Application Received",$K115="Review",$K115="Admitted",$K115="Confirmed"),$S115=""),"Review: Next action date required","OK"))))))))))))))))))))))</f>
        <v/>
      </c>
    </row>
    <row r="116">
      <c r="A116" s="13" t="n"/>
      <c r="B116" s="13" t="n"/>
      <c r="C116" s="13" t="n"/>
      <c r="D116" s="25" t="n"/>
      <c r="E116" s="15" t="n"/>
      <c r="F116" s="13" t="n"/>
      <c r="G116" s="15" t="n"/>
      <c r="H116" s="13" t="n"/>
      <c r="I116" s="25" t="n"/>
      <c r="J116" s="13" t="n"/>
      <c r="K116" s="13" t="n"/>
      <c r="L116" s="13" t="n"/>
      <c r="M116" s="25" t="n"/>
      <c r="N116" s="25" t="n"/>
      <c r="O116" s="13" t="n"/>
      <c r="P116" s="25" t="n"/>
      <c r="Q116" s="25" t="n"/>
      <c r="R116" s="15" t="n"/>
      <c r="S116" s="25" t="n"/>
      <c r="T116" s="15" t="n"/>
      <c r="U116" s="16">
        <f>IF($A116="","",IF($I116="","",$I116-Dashboard!$B$3))</f>
        <v/>
      </c>
      <c r="V116" s="17">
        <f>IF($A116="","",IF(OR($K116="Registered",$K116="Withdrawn",$K116="Denied"),"Closed",IF($S116="","Missing Date",IF($S116&lt;Dashboard!$B$3,"Overdue",IF($S116&lt;=Dashboard!$B$3+'Lists &amp; Settings'!$B$2,"Due Soon","On Track")))))</f>
        <v/>
      </c>
      <c r="W116" s="17">
        <f>IF($A116="","",IF(COUNTIF($A$2:$A$121,$A116)&gt;1,"Review: Duplicate Student ID",IF($B116="","Review: Missing preferred name",IF($C116="","Review: Missing last name",IF($D116="","Review: Missing application date",IF($E116="","Review: Missing program",IF($H116="","Review: Missing start term",IF($I116="","Review: Missing intended start date",IF($J116="","Review: Missing enrollment owner",IF($K116="","Review: Missing enrollment status",IF(AND($Q116&lt;&gt;"",$Q116&gt;Dashboard!$B$3),"Review: Last contact is after as-of date",IF(AND($M116&lt;&gt;"",$M116&lt;$D116),"Review: Admission precedes application",IF(AND($N116&lt;&gt;"",$M116=""),"Review: Confirmation without admission date",IF(AND($N116&lt;&gt;"",$N116&lt;$M116),"Review: Confirmation precedes admission",IF(AND($P116&lt;&gt;"",$N116=""),"Review: Registration without confirmation date",IF(AND($P116&lt;&gt;"",$P116&lt;$N116),"Review: Registration precedes confirmation",IF(AND(OR($K116="Admitted",$K116="Confirmed",$K116="Registered"),$M116=""),"Review: Admission date required",IF(AND(OR($K116="Confirmed",$K116="Registered"),$N116=""),"Review: Confirmation date required",IF(AND($K116="Registered",$P116=""),"Review: Registration date required",IF(AND($K116="Registered",$L116&lt;&gt;"Yes"),"Review: Registered record has incomplete documents",IF(AND(OR($K116="Application Received",$K116="Review",$K116="Admitted",$K116="Confirmed"),$R116=""),"Review: Next action required",IF(AND(OR($K116="Application Received",$K116="Review",$K116="Admitted",$K116="Confirmed"),$S116=""),"Review: Next action date required","OK"))))))))))))))))))))))</f>
        <v/>
      </c>
    </row>
    <row r="117">
      <c r="A117" s="13" t="n"/>
      <c r="B117" s="13" t="n"/>
      <c r="C117" s="13" t="n"/>
      <c r="D117" s="25" t="n"/>
      <c r="E117" s="15" t="n"/>
      <c r="F117" s="13" t="n"/>
      <c r="G117" s="15" t="n"/>
      <c r="H117" s="13" t="n"/>
      <c r="I117" s="25" t="n"/>
      <c r="J117" s="13" t="n"/>
      <c r="K117" s="13" t="n"/>
      <c r="L117" s="13" t="n"/>
      <c r="M117" s="25" t="n"/>
      <c r="N117" s="25" t="n"/>
      <c r="O117" s="13" t="n"/>
      <c r="P117" s="25" t="n"/>
      <c r="Q117" s="25" t="n"/>
      <c r="R117" s="15" t="n"/>
      <c r="S117" s="25" t="n"/>
      <c r="T117" s="15" t="n"/>
      <c r="U117" s="16">
        <f>IF($A117="","",IF($I117="","",$I117-Dashboard!$B$3))</f>
        <v/>
      </c>
      <c r="V117" s="17">
        <f>IF($A117="","",IF(OR($K117="Registered",$K117="Withdrawn",$K117="Denied"),"Closed",IF($S117="","Missing Date",IF($S117&lt;Dashboard!$B$3,"Overdue",IF($S117&lt;=Dashboard!$B$3+'Lists &amp; Settings'!$B$2,"Due Soon","On Track")))))</f>
        <v/>
      </c>
      <c r="W117" s="17">
        <f>IF($A117="","",IF(COUNTIF($A$2:$A$121,$A117)&gt;1,"Review: Duplicate Student ID",IF($B117="","Review: Missing preferred name",IF($C117="","Review: Missing last name",IF($D117="","Review: Missing application date",IF($E117="","Review: Missing program",IF($H117="","Review: Missing start term",IF($I117="","Review: Missing intended start date",IF($J117="","Review: Missing enrollment owner",IF($K117="","Review: Missing enrollment status",IF(AND($Q117&lt;&gt;"",$Q117&gt;Dashboard!$B$3),"Review: Last contact is after as-of date",IF(AND($M117&lt;&gt;"",$M117&lt;$D117),"Review: Admission precedes application",IF(AND($N117&lt;&gt;"",$M117=""),"Review: Confirmation without admission date",IF(AND($N117&lt;&gt;"",$N117&lt;$M117),"Review: Confirmation precedes admission",IF(AND($P117&lt;&gt;"",$N117=""),"Review: Registration without confirmation date",IF(AND($P117&lt;&gt;"",$P117&lt;$N117),"Review: Registration precedes confirmation",IF(AND(OR($K117="Admitted",$K117="Confirmed",$K117="Registered"),$M117=""),"Review: Admission date required",IF(AND(OR($K117="Confirmed",$K117="Registered"),$N117=""),"Review: Confirmation date required",IF(AND($K117="Registered",$P117=""),"Review: Registration date required",IF(AND($K117="Registered",$L117&lt;&gt;"Yes"),"Review: Registered record has incomplete documents",IF(AND(OR($K117="Application Received",$K117="Review",$K117="Admitted",$K117="Confirmed"),$R117=""),"Review: Next action required",IF(AND(OR($K117="Application Received",$K117="Review",$K117="Admitted",$K117="Confirmed"),$S117=""),"Review: Next action date required","OK"))))))))))))))))))))))</f>
        <v/>
      </c>
    </row>
    <row r="118">
      <c r="A118" s="13" t="n"/>
      <c r="B118" s="13" t="n"/>
      <c r="C118" s="13" t="n"/>
      <c r="D118" s="25" t="n"/>
      <c r="E118" s="15" t="n"/>
      <c r="F118" s="13" t="n"/>
      <c r="G118" s="15" t="n"/>
      <c r="H118" s="13" t="n"/>
      <c r="I118" s="25" t="n"/>
      <c r="J118" s="13" t="n"/>
      <c r="K118" s="13" t="n"/>
      <c r="L118" s="13" t="n"/>
      <c r="M118" s="25" t="n"/>
      <c r="N118" s="25" t="n"/>
      <c r="O118" s="13" t="n"/>
      <c r="P118" s="25" t="n"/>
      <c r="Q118" s="25" t="n"/>
      <c r="R118" s="15" t="n"/>
      <c r="S118" s="25" t="n"/>
      <c r="T118" s="15" t="n"/>
      <c r="U118" s="16">
        <f>IF($A118="","",IF($I118="","",$I118-Dashboard!$B$3))</f>
        <v/>
      </c>
      <c r="V118" s="17">
        <f>IF($A118="","",IF(OR($K118="Registered",$K118="Withdrawn",$K118="Denied"),"Closed",IF($S118="","Missing Date",IF($S118&lt;Dashboard!$B$3,"Overdue",IF($S118&lt;=Dashboard!$B$3+'Lists &amp; Settings'!$B$2,"Due Soon","On Track")))))</f>
        <v/>
      </c>
      <c r="W118" s="17">
        <f>IF($A118="","",IF(COUNTIF($A$2:$A$121,$A118)&gt;1,"Review: Duplicate Student ID",IF($B118="","Review: Missing preferred name",IF($C118="","Review: Missing last name",IF($D118="","Review: Missing application date",IF($E118="","Review: Missing program",IF($H118="","Review: Missing start term",IF($I118="","Review: Missing intended start date",IF($J118="","Review: Missing enrollment owner",IF($K118="","Review: Missing enrollment status",IF(AND($Q118&lt;&gt;"",$Q118&gt;Dashboard!$B$3),"Review: Last contact is after as-of date",IF(AND($M118&lt;&gt;"",$M118&lt;$D118),"Review: Admission precedes application",IF(AND($N118&lt;&gt;"",$M118=""),"Review: Confirmation without admission date",IF(AND($N118&lt;&gt;"",$N118&lt;$M118),"Review: Confirmation precedes admission",IF(AND($P118&lt;&gt;"",$N118=""),"Review: Registration without confirmation date",IF(AND($P118&lt;&gt;"",$P118&lt;$N118),"Review: Registration precedes confirmation",IF(AND(OR($K118="Admitted",$K118="Confirmed",$K118="Registered"),$M118=""),"Review: Admission date required",IF(AND(OR($K118="Confirmed",$K118="Registered"),$N118=""),"Review: Confirmation date required",IF(AND($K118="Registered",$P118=""),"Review: Registration date required",IF(AND($K118="Registered",$L118&lt;&gt;"Yes"),"Review: Registered record has incomplete documents",IF(AND(OR($K118="Application Received",$K118="Review",$K118="Admitted",$K118="Confirmed"),$R118=""),"Review: Next action required",IF(AND(OR($K118="Application Received",$K118="Review",$K118="Admitted",$K118="Confirmed"),$S118=""),"Review: Next action date required","OK"))))))))))))))))))))))</f>
        <v/>
      </c>
    </row>
    <row r="119">
      <c r="A119" s="13" t="n"/>
      <c r="B119" s="13" t="n"/>
      <c r="C119" s="13" t="n"/>
      <c r="D119" s="25" t="n"/>
      <c r="E119" s="15" t="n"/>
      <c r="F119" s="13" t="n"/>
      <c r="G119" s="15" t="n"/>
      <c r="H119" s="13" t="n"/>
      <c r="I119" s="25" t="n"/>
      <c r="J119" s="13" t="n"/>
      <c r="K119" s="13" t="n"/>
      <c r="L119" s="13" t="n"/>
      <c r="M119" s="25" t="n"/>
      <c r="N119" s="25" t="n"/>
      <c r="O119" s="13" t="n"/>
      <c r="P119" s="25" t="n"/>
      <c r="Q119" s="25" t="n"/>
      <c r="R119" s="15" t="n"/>
      <c r="S119" s="25" t="n"/>
      <c r="T119" s="15" t="n"/>
      <c r="U119" s="16">
        <f>IF($A119="","",IF($I119="","",$I119-Dashboard!$B$3))</f>
        <v/>
      </c>
      <c r="V119" s="17">
        <f>IF($A119="","",IF(OR($K119="Registered",$K119="Withdrawn",$K119="Denied"),"Closed",IF($S119="","Missing Date",IF($S119&lt;Dashboard!$B$3,"Overdue",IF($S119&lt;=Dashboard!$B$3+'Lists &amp; Settings'!$B$2,"Due Soon","On Track")))))</f>
        <v/>
      </c>
      <c r="W119" s="17">
        <f>IF($A119="","",IF(COUNTIF($A$2:$A$121,$A119)&gt;1,"Review: Duplicate Student ID",IF($B119="","Review: Missing preferred name",IF($C119="","Review: Missing last name",IF($D119="","Review: Missing application date",IF($E119="","Review: Missing program",IF($H119="","Review: Missing start term",IF($I119="","Review: Missing intended start date",IF($J119="","Review: Missing enrollment owner",IF($K119="","Review: Missing enrollment status",IF(AND($Q119&lt;&gt;"",$Q119&gt;Dashboard!$B$3),"Review: Last contact is after as-of date",IF(AND($M119&lt;&gt;"",$M119&lt;$D119),"Review: Admission precedes application",IF(AND($N119&lt;&gt;"",$M119=""),"Review: Confirmation without admission date",IF(AND($N119&lt;&gt;"",$N119&lt;$M119),"Review: Confirmation precedes admission",IF(AND($P119&lt;&gt;"",$N119=""),"Review: Registration without confirmation date",IF(AND($P119&lt;&gt;"",$P119&lt;$N119),"Review: Registration precedes confirmation",IF(AND(OR($K119="Admitted",$K119="Confirmed",$K119="Registered"),$M119=""),"Review: Admission date required",IF(AND(OR($K119="Confirmed",$K119="Registered"),$N119=""),"Review: Confirmation date required",IF(AND($K119="Registered",$P119=""),"Review: Registration date required",IF(AND($K119="Registered",$L119&lt;&gt;"Yes"),"Review: Registered record has incomplete documents",IF(AND(OR($K119="Application Received",$K119="Review",$K119="Admitted",$K119="Confirmed"),$R119=""),"Review: Next action required",IF(AND(OR($K119="Application Received",$K119="Review",$K119="Admitted",$K119="Confirmed"),$S119=""),"Review: Next action date required","OK"))))))))))))))))))))))</f>
        <v/>
      </c>
    </row>
    <row r="120">
      <c r="A120" s="13" t="n"/>
      <c r="B120" s="13" t="n"/>
      <c r="C120" s="13" t="n"/>
      <c r="D120" s="25" t="n"/>
      <c r="E120" s="15" t="n"/>
      <c r="F120" s="13" t="n"/>
      <c r="G120" s="15" t="n"/>
      <c r="H120" s="13" t="n"/>
      <c r="I120" s="25" t="n"/>
      <c r="J120" s="13" t="n"/>
      <c r="K120" s="13" t="n"/>
      <c r="L120" s="13" t="n"/>
      <c r="M120" s="25" t="n"/>
      <c r="N120" s="25" t="n"/>
      <c r="O120" s="13" t="n"/>
      <c r="P120" s="25" t="n"/>
      <c r="Q120" s="25" t="n"/>
      <c r="R120" s="15" t="n"/>
      <c r="S120" s="25" t="n"/>
      <c r="T120" s="15" t="n"/>
      <c r="U120" s="16">
        <f>IF($A120="","",IF($I120="","",$I120-Dashboard!$B$3))</f>
        <v/>
      </c>
      <c r="V120" s="17">
        <f>IF($A120="","",IF(OR($K120="Registered",$K120="Withdrawn",$K120="Denied"),"Closed",IF($S120="","Missing Date",IF($S120&lt;Dashboard!$B$3,"Overdue",IF($S120&lt;=Dashboard!$B$3+'Lists &amp; Settings'!$B$2,"Due Soon","On Track")))))</f>
        <v/>
      </c>
      <c r="W120" s="17">
        <f>IF($A120="","",IF(COUNTIF($A$2:$A$121,$A120)&gt;1,"Review: Duplicate Student ID",IF($B120="","Review: Missing preferred name",IF($C120="","Review: Missing last name",IF($D120="","Review: Missing application date",IF($E120="","Review: Missing program",IF($H120="","Review: Missing start term",IF($I120="","Review: Missing intended start date",IF($J120="","Review: Missing enrollment owner",IF($K120="","Review: Missing enrollment status",IF(AND($Q120&lt;&gt;"",$Q120&gt;Dashboard!$B$3),"Review: Last contact is after as-of date",IF(AND($M120&lt;&gt;"",$M120&lt;$D120),"Review: Admission precedes application",IF(AND($N120&lt;&gt;"",$M120=""),"Review: Confirmation without admission date",IF(AND($N120&lt;&gt;"",$N120&lt;$M120),"Review: Confirmation precedes admission",IF(AND($P120&lt;&gt;"",$N120=""),"Review: Registration without confirmation date",IF(AND($P120&lt;&gt;"",$P120&lt;$N120),"Review: Registration precedes confirmation",IF(AND(OR($K120="Admitted",$K120="Confirmed",$K120="Registered"),$M120=""),"Review: Admission date required",IF(AND(OR($K120="Confirmed",$K120="Registered"),$N120=""),"Review: Confirmation date required",IF(AND($K120="Registered",$P120=""),"Review: Registration date required",IF(AND($K120="Registered",$L120&lt;&gt;"Yes"),"Review: Registered record has incomplete documents",IF(AND(OR($K120="Application Received",$K120="Review",$K120="Admitted",$K120="Confirmed"),$R120=""),"Review: Next action required",IF(AND(OR($K120="Application Received",$K120="Review",$K120="Admitted",$K120="Confirmed"),$S120=""),"Review: Next action date required","OK"))))))))))))))))))))))</f>
        <v/>
      </c>
    </row>
    <row r="121">
      <c r="A121" s="13" t="n"/>
      <c r="B121" s="13" t="n"/>
      <c r="C121" s="13" t="n"/>
      <c r="D121" s="25" t="n"/>
      <c r="E121" s="15" t="n"/>
      <c r="F121" s="13" t="n"/>
      <c r="G121" s="15" t="n"/>
      <c r="H121" s="13" t="n"/>
      <c r="I121" s="25" t="n"/>
      <c r="J121" s="13" t="n"/>
      <c r="K121" s="13" t="n"/>
      <c r="L121" s="13" t="n"/>
      <c r="M121" s="25" t="n"/>
      <c r="N121" s="25" t="n"/>
      <c r="O121" s="13" t="n"/>
      <c r="P121" s="25" t="n"/>
      <c r="Q121" s="25" t="n"/>
      <c r="R121" s="15" t="n"/>
      <c r="S121" s="25" t="n"/>
      <c r="T121" s="15" t="n"/>
      <c r="U121" s="16">
        <f>IF($A121="","",IF($I121="","",$I121-Dashboard!$B$3))</f>
        <v/>
      </c>
      <c r="V121" s="17">
        <f>IF($A121="","",IF(OR($K121="Registered",$K121="Withdrawn",$K121="Denied"),"Closed",IF($S121="","Missing Date",IF($S121&lt;Dashboard!$B$3,"Overdue",IF($S121&lt;=Dashboard!$B$3+'Lists &amp; Settings'!$B$2,"Due Soon","On Track")))))</f>
        <v/>
      </c>
      <c r="W121" s="17">
        <f>IF($A121="","",IF(COUNTIF($A$2:$A$121,$A121)&gt;1,"Review: Duplicate Student ID",IF($B121="","Review: Missing preferred name",IF($C121="","Review: Missing last name",IF($D121="","Review: Missing application date",IF($E121="","Review: Missing program",IF($H121="","Review: Missing start term",IF($I121="","Review: Missing intended start date",IF($J121="","Review: Missing enrollment owner",IF($K121="","Review: Missing enrollment status",IF(AND($Q121&lt;&gt;"",$Q121&gt;Dashboard!$B$3),"Review: Last contact is after as-of date",IF(AND($M121&lt;&gt;"",$M121&lt;$D121),"Review: Admission precedes application",IF(AND($N121&lt;&gt;"",$M121=""),"Review: Confirmation without admission date",IF(AND($N121&lt;&gt;"",$N121&lt;$M121),"Review: Confirmation precedes admission",IF(AND($P121&lt;&gt;"",$N121=""),"Review: Registration without confirmation date",IF(AND($P121&lt;&gt;"",$P121&lt;$N121),"Review: Registration precedes confirmation",IF(AND(OR($K121="Admitted",$K121="Confirmed",$K121="Registered"),$M121=""),"Review: Admission date required",IF(AND(OR($K121="Confirmed",$K121="Registered"),$N121=""),"Review: Confirmation date required",IF(AND($K121="Registered",$P121=""),"Review: Registration date required",IF(AND($K121="Registered",$L121&lt;&gt;"Yes"),"Review: Registered record has incomplete documents",IF(AND(OR($K121="Application Received",$K121="Review",$K121="Admitted",$K121="Confirmed"),$R121=""),"Review: Next action required",IF(AND(OR($K121="Application Received",$K121="Review",$K121="Admitted",$K121="Confirmed"),$S121=""),"Review: Next action date required","OK"))))))))))))))))))))))</f>
        <v/>
      </c>
    </row>
  </sheetData>
  <autoFilter ref="A1:W121"/>
  <conditionalFormatting sqref="A2:A121">
    <cfRule type="expression" priority="1" dxfId="0">
      <formula>AND($A2&lt;&gt;"",COUNTIF($A$2:$A$121,$A2)&gt;1)</formula>
    </cfRule>
  </conditionalFormatting>
  <conditionalFormatting sqref="K2:K121">
    <cfRule type="expression" priority="2" dxfId="1">
      <formula>AND($A2&lt;&gt;"",$K2="Registered")</formula>
    </cfRule>
    <cfRule type="expression" priority="3" dxfId="2">
      <formula>AND($A2&lt;&gt;"",$K2="Confirmed")</formula>
    </cfRule>
    <cfRule type="expression" priority="4" dxfId="3">
      <formula>AND($A2&lt;&gt;"",$K2="Admitted")</formula>
    </cfRule>
    <cfRule type="expression" priority="5" dxfId="4">
      <formula>AND($A2&lt;&gt;"",$K2="Review")</formula>
    </cfRule>
    <cfRule type="expression" priority="6" dxfId="5">
      <formula>AND($A2&lt;&gt;"",$K2="Application Received")</formula>
    </cfRule>
    <cfRule type="expression" priority="7" dxfId="6">
      <formula>AND($A2&lt;&gt;"",$K2="Withdrawn")</formula>
    </cfRule>
    <cfRule type="expression" priority="8" dxfId="0">
      <formula>AND($A2&lt;&gt;"",$K2="Denied")</formula>
    </cfRule>
  </conditionalFormatting>
  <conditionalFormatting sqref="L2:L121">
    <cfRule type="expression" priority="9" dxfId="1">
      <formula>AND($A2&lt;&gt;"",$L2="Yes")</formula>
    </cfRule>
    <cfRule type="expression" priority="10" dxfId="4">
      <formula>AND($A2&lt;&gt;"",$L2="No")</formula>
    </cfRule>
  </conditionalFormatting>
  <conditionalFormatting sqref="S2:S121">
    <cfRule type="expression" priority="11" dxfId="0">
      <formula>AND($A2&lt;&gt;"",$S2&lt;Dashboard!$B$3,$S2&lt;&gt;"",NOT(OR($K2="Registered",$K2="Withdrawn",$K2="Denied")))</formula>
    </cfRule>
    <cfRule type="expression" priority="12" dxfId="4">
      <formula>AND($A2&lt;&gt;"",$S2&gt;=Dashboard!$B$3,$S2&lt;=Dashboard!$B$3+'Lists &amp; Settings'!$B$2,NOT(OR($K2="Registered",$K2="Withdrawn",$K2="Denied")))</formula>
    </cfRule>
  </conditionalFormatting>
  <conditionalFormatting sqref="U2:U121">
    <cfRule type="expression" priority="13" dxfId="0">
      <formula>AND($A2&lt;&gt;"",$U2&lt;0,$U2&lt;&gt;"",NOT(OR($K2="Registered",$K2="Withdrawn",$K2="Denied")))</formula>
    </cfRule>
    <cfRule type="expression" priority="14" dxfId="4">
      <formula>AND($A2&lt;&gt;"",$U2&gt;=0,$U2&lt;='Lists &amp; Settings'!$B$3,$U2&lt;&gt;"")</formula>
    </cfRule>
  </conditionalFormatting>
  <conditionalFormatting sqref="V2:V121">
    <cfRule type="expression" priority="15" dxfId="0">
      <formula>AND($A2&lt;&gt;"",$V2="Overdue")</formula>
    </cfRule>
    <cfRule type="expression" priority="16" dxfId="4">
      <formula>AND($A2&lt;&gt;"",$V2="Due Soon")</formula>
    </cfRule>
    <cfRule type="expression" priority="17" dxfId="1">
      <formula>AND($A2&lt;&gt;"",$V2="On Track")</formula>
    </cfRule>
    <cfRule type="expression" priority="18" dxfId="7">
      <formula>AND($A2&lt;&gt;"",$V2="Missing Date")</formula>
    </cfRule>
    <cfRule type="expression" priority="19" dxfId="6">
      <formula>AND($A2&lt;&gt;"",$V2="Closed")</formula>
    </cfRule>
  </conditionalFormatting>
  <conditionalFormatting sqref="W2:W121">
    <cfRule type="expression" priority="20" dxfId="0">
      <formula>AND($A2&lt;&gt;"",LEFT($W2,7)="Review:")</formula>
    </cfRule>
    <cfRule type="expression" priority="21" dxfId="1">
      <formula>AND($A2&lt;&gt;"",$W2="OK")</formula>
    </cfRule>
  </conditionalFormatting>
  <dataValidations count="14">
    <dataValidation sqref="A2:A121" showDropDown="0" showInputMessage="1" showErrorMessage="1" allowBlank="0" errorTitle="Invalid or Duplicate ID" error="Enter a unique ID in the format NS-######." promptTitle="Student ID" prompt="Use the format NS- followed by six digits, such as NS-260001. IDs must be unique." type="custom" errorStyle="stop">
      <formula1>OR(A2="",AND(LEFT(A2,3)="NS-",LEN(A2)=9,COUNTIF($A$2:$A$121,A2)=1))</formula1>
    </dataValidation>
    <dataValidation sqref="D2:D121 I2:I121 M2:N121 P2:Q121 S2:S121" showDropDown="0" showInputMessage="0" showErrorMessage="1" allowBlank="0" errorTitle="Invalid Date" error="Enter a valid date between 01/01/2024 and 12/31/2030." type="date" errorStyle="stop" operator="between">
      <formula1>DATE(2024,1,1)</formula1>
      <formula2>DATE(2030,12,31)</formula2>
    </dataValidation>
    <dataValidation sqref="E2:E121" showDropDown="0" showInputMessage="1" showErrorMessage="1" allowBlank="0" errorTitle="Invalid Selection" error="Select a value from the dropdown list." type="list" errorStyle="stop">
      <formula1>"Cybersecurity Foundations,Data Analytics Certificate,Medical Office Essentials,Project Management Certificate,User Experience Certificate"</formula1>
    </dataValidation>
    <dataValidation sqref="F2:F121" showDropDown="0" showInputMessage="1" showErrorMessage="1" allowBlank="0" errorTitle="Invalid Selection" error="Select a value from the dropdown list." type="list" errorStyle="stop">
      <formula1>"Hybrid,In Person,Online"</formula1>
    </dataValidation>
    <dataValidation sqref="G2:G121" showDropDown="0" showInputMessage="1" showErrorMessage="1" allowBlank="0" errorTitle="Invalid Selection" error="Select a value from the dropdown list." type="list" errorStyle="stop">
      <formula1>"Downtown Training Center,North Learning Center,Online Campus,South Skills Center"</formula1>
    </dataValidation>
    <dataValidation sqref="H2:H121" showDropDown="0" showInputMessage="1" showErrorMessage="1" allowBlank="0" errorTitle="Invalid Selection" error="Select a value from the dropdown list." type="list" errorStyle="stop">
      <formula1>"Fall 2026,Winter 2027,Spring 2027,Summer 2027,Fall 2027"</formula1>
    </dataValidation>
    <dataValidation sqref="J2:J121" showDropDown="0" showInputMessage="1" showErrorMessage="1" allowBlank="0" errorTitle="Invalid Selection" error="Select a value from the dropdown list." type="list" errorStyle="stop">
      <formula1>"Lee Morgan,Maya Chen,Priya Shah,Sam Ortiz"</formula1>
    </dataValidation>
    <dataValidation sqref="K2:K121" showDropDown="0" showInputMessage="1" showErrorMessage="1" allowBlank="0" errorTitle="Invalid Selection" error="Select a value from the dropdown list." type="list" errorStyle="stop">
      <formula1>"Application Received,Review,Admitted,Confirmed,Registered,Withdrawn,Denied"</formula1>
    </dataValidation>
    <dataValidation sqref="L2:L121" showDropDown="0" showInputMessage="1" showErrorMessage="1" allowBlank="0" errorTitle="Invalid Selection" error="Select a value from the dropdown list." type="list" errorStyle="stop">
      <formula1>"Yes,No"</formula1>
    </dataValidation>
    <dataValidation sqref="O2:O121" showDropDown="0" showInputMessage="1" showErrorMessage="1" allowBlank="0" errorTitle="Invalid Selection" error="Select a value from the dropdown list." type="list" errorStyle="stop">
      <formula1>"Not Scheduled,Scheduled,Completed,Not Required"</formula1>
    </dataValidation>
    <dataValidation sqref="B2:B121" showDropDown="0" showInputMessage="0" showErrorMessage="1" allowBlank="0" errorTitle="Preferred Name Too Long" error="Enter no more than 50 characters." type="textLength" errorStyle="stop" operator="lessThanOrEqual">
      <formula1>50</formula1>
    </dataValidation>
    <dataValidation sqref="C2:C121" showDropDown="0" showInputMessage="0" showErrorMessage="1" allowBlank="0" errorTitle="Last Name Too Long" error="Enter no more than 50 characters." type="textLength" errorStyle="stop" operator="lessThanOrEqual">
      <formula1>50</formula1>
    </dataValidation>
    <dataValidation sqref="R2:R121" showDropDown="0" showInputMessage="0" showErrorMessage="1" allowBlank="0" errorTitle="Next Action Too Long" error="Enter no more than 150 characters." type="textLength" errorStyle="stop" operator="lessThanOrEqual">
      <formula1>150</formula1>
    </dataValidation>
    <dataValidation sqref="T2:T121" showDropDown="0" showInputMessage="0" showErrorMessage="1" allowBlank="0" errorTitle="Notes Too Long" error="Enter no more than 300 characters." type="textLength" errorStyle="stop" operator="lessThanOrEqual">
      <formula1>300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3" customWidth="1" min="3" max="3"/>
    <col width="31" customWidth="1" min="4" max="4"/>
    <col width="20" customWidth="1" min="5" max="5"/>
    <col width="28" customWidth="1" min="6" max="6"/>
    <col width="18" customWidth="1" min="7" max="7"/>
    <col width="20" customWidth="1" min="8" max="8"/>
    <col width="24" customWidth="1" min="9" max="9"/>
    <col width="15" customWidth="1" min="10" max="10"/>
    <col width="22" customWidth="1" min="11" max="11"/>
  </cols>
  <sheetData>
    <row r="1">
      <c r="A1" s="8" t="inlineStr">
        <is>
          <t>Setting</t>
        </is>
      </c>
      <c r="B1" s="8" t="inlineStr">
        <is>
          <t>Value</t>
        </is>
      </c>
      <c r="D1" s="8" t="inlineStr">
        <is>
          <t>Programs</t>
        </is>
      </c>
      <c r="E1" s="8" t="inlineStr">
        <is>
          <t>Delivery Methods</t>
        </is>
      </c>
      <c r="F1" s="8" t="inlineStr">
        <is>
          <t>Campuses</t>
        </is>
      </c>
      <c r="G1" s="8" t="inlineStr">
        <is>
          <t>Start Terms</t>
        </is>
      </c>
      <c r="H1" s="8" t="inlineStr">
        <is>
          <t>Enrollment Owners</t>
        </is>
      </c>
      <c r="I1" s="8" t="inlineStr">
        <is>
          <t>Enrollment Statuses</t>
        </is>
      </c>
      <c r="J1" s="8" t="inlineStr">
        <is>
          <t>Yes or No</t>
        </is>
      </c>
      <c r="K1" s="8" t="inlineStr">
        <is>
          <t>Orientation Statuses</t>
        </is>
      </c>
    </row>
    <row r="2">
      <c r="A2" t="inlineStr">
        <is>
          <t>Follow-Up Window Days</t>
        </is>
      </c>
      <c r="B2" s="18" t="n">
        <v>7</v>
      </c>
      <c r="D2" t="inlineStr">
        <is>
          <t>Cybersecurity Foundations</t>
        </is>
      </c>
      <c r="E2" t="inlineStr">
        <is>
          <t>Hybrid</t>
        </is>
      </c>
      <c r="F2" t="inlineStr">
        <is>
          <t>Downtown Training Center</t>
        </is>
      </c>
      <c r="G2" t="inlineStr">
        <is>
          <t>Fall 2026</t>
        </is>
      </c>
      <c r="H2" t="inlineStr">
        <is>
          <t>Lee Morgan</t>
        </is>
      </c>
      <c r="I2" t="inlineStr">
        <is>
          <t>Application Received</t>
        </is>
      </c>
      <c r="J2" t="inlineStr">
        <is>
          <t>Yes</t>
        </is>
      </c>
      <c r="K2" t="inlineStr">
        <is>
          <t>Not Scheduled</t>
        </is>
      </c>
    </row>
    <row r="3">
      <c r="A3" t="inlineStr">
        <is>
          <t>Upcoming Start Window Days</t>
        </is>
      </c>
      <c r="B3" s="18" t="n">
        <v>30</v>
      </c>
      <c r="D3" t="inlineStr">
        <is>
          <t>Data Analytics Certificate</t>
        </is>
      </c>
      <c r="E3" t="inlineStr">
        <is>
          <t>In Person</t>
        </is>
      </c>
      <c r="F3" t="inlineStr">
        <is>
          <t>North Learning Center</t>
        </is>
      </c>
      <c r="G3" t="inlineStr">
        <is>
          <t>Winter 2027</t>
        </is>
      </c>
      <c r="H3" t="inlineStr">
        <is>
          <t>Maya Chen</t>
        </is>
      </c>
      <c r="I3" t="inlineStr">
        <is>
          <t>Review</t>
        </is>
      </c>
      <c r="J3" t="inlineStr">
        <is>
          <t>No</t>
        </is>
      </c>
      <c r="K3" t="inlineStr">
        <is>
          <t>Scheduled</t>
        </is>
      </c>
    </row>
    <row r="4">
      <c r="A4" t="inlineStr">
        <is>
          <t>Date Range End</t>
        </is>
      </c>
      <c r="B4" s="24" t="n">
        <v>47848</v>
      </c>
      <c r="D4" t="inlineStr">
        <is>
          <t>Medical Office Essentials</t>
        </is>
      </c>
      <c r="E4" t="inlineStr">
        <is>
          <t>Online</t>
        </is>
      </c>
      <c r="F4" t="inlineStr">
        <is>
          <t>Online Campus</t>
        </is>
      </c>
      <c r="G4" t="inlineStr">
        <is>
          <t>Spring 2027</t>
        </is>
      </c>
      <c r="H4" t="inlineStr">
        <is>
          <t>Priya Shah</t>
        </is>
      </c>
      <c r="I4" t="inlineStr">
        <is>
          <t>Admitted</t>
        </is>
      </c>
      <c r="K4" t="inlineStr">
        <is>
          <t>Completed</t>
        </is>
      </c>
    </row>
    <row r="5">
      <c r="D5" t="inlineStr">
        <is>
          <t>Project Management Certificate</t>
        </is>
      </c>
      <c r="F5" t="inlineStr">
        <is>
          <t>South Skills Center</t>
        </is>
      </c>
      <c r="G5" t="inlineStr">
        <is>
          <t>Summer 2027</t>
        </is>
      </c>
      <c r="H5" t="inlineStr">
        <is>
          <t>Sam Ortiz</t>
        </is>
      </c>
      <c r="I5" t="inlineStr">
        <is>
          <t>Confirmed</t>
        </is>
      </c>
      <c r="K5" t="inlineStr">
        <is>
          <t>Not Required</t>
        </is>
      </c>
    </row>
    <row r="6" ht="42" customHeight="1">
      <c r="A6" s="19" t="inlineStr">
        <is>
          <t>Edit list values carefully. Existing tracker entries are not automatically renamed when a list value changes.</t>
        </is>
      </c>
      <c r="D6" t="inlineStr">
        <is>
          <t>User Experience Certificate</t>
        </is>
      </c>
      <c r="G6" t="inlineStr">
        <is>
          <t>Fall 2027</t>
        </is>
      </c>
      <c r="I6" t="inlineStr">
        <is>
          <t>Registered</t>
        </is>
      </c>
    </row>
    <row r="7">
      <c r="I7" t="inlineStr">
        <is>
          <t>Withdrawn</t>
        </is>
      </c>
    </row>
    <row r="8">
      <c r="I8" t="inlineStr">
        <is>
          <t>Denied</t>
        </is>
      </c>
    </row>
  </sheetData>
  <dataValidations count="3">
    <dataValidation sqref="B2" showDropDown="0" showInputMessage="0" showErrorMessage="1" allowBlank="0" errorTitle="Invalid Window" error="Enter a whole number from 1 through 30." type="whole" errorStyle="stop" operator="between">
      <formula1>1</formula1>
      <formula2>30</formula2>
    </dataValidation>
    <dataValidation sqref="B3" showDropDown="0" showInputMessage="0" showErrorMessage="1" allowBlank="0" errorTitle="Invalid Window" error="Enter a whole number from 1 through 180." type="whole" errorStyle="stop" operator="between">
      <formula1>1</formula1>
      <formula2>180</formula2>
    </dataValidation>
    <dataValidation sqref="B4" showDropDown="0" showInputMessage="0" showErrorMessage="1" allowBlank="0" errorTitle="Invalid Date" error="Enter a valid date between 01/01/2026 and 12/31/2035." type="date" errorStyle="stop" operator="between">
      <formula1>DATE(2026,1,1)</formula1>
      <formula2>DATE(2035,12,31)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88" customWidth="1" min="2" max="2"/>
    <col width="4" customWidth="1" min="3" max="3"/>
    <col width="4" customWidth="1" min="4" max="4"/>
    <col width="4" customWidth="1" min="5" max="5"/>
    <col width="4" customWidth="1" min="6" max="6"/>
  </cols>
  <sheetData>
    <row r="1" ht="28" customHeight="1">
      <c r="A1" s="1" t="inlineStr">
        <is>
          <t>New Student Enrollment Tracker Instructions</t>
        </is>
      </c>
    </row>
    <row r="3" ht="26" customHeight="1">
      <c r="A3" s="20" t="inlineStr">
        <is>
          <t>Section 1: Getting Started</t>
        </is>
      </c>
      <c r="B3" s="20" t="n"/>
      <c r="C3" s="20" t="n"/>
      <c r="D3" s="20" t="n"/>
      <c r="E3" s="20" t="n"/>
      <c r="F3" s="20" t="n"/>
    </row>
    <row r="4" ht="26" customHeight="1">
      <c r="A4" s="21" t="inlineStr">
        <is>
          <t>1.</t>
        </is>
      </c>
      <c r="B4" s="21" t="inlineStr">
        <is>
          <t>Set the As of Date on the Dashboard.</t>
        </is>
      </c>
    </row>
    <row r="5" ht="26" customHeight="1">
      <c r="A5" s="21" t="inlineStr">
        <is>
          <t>2.</t>
        </is>
      </c>
      <c r="B5" s="21" t="inlineStr">
        <is>
          <t>Enter one student per row on the Enrollment Tracker.</t>
        </is>
      </c>
    </row>
    <row r="6" ht="26" customHeight="1">
      <c r="A6" s="21" t="inlineStr">
        <is>
          <t>3.</t>
        </is>
      </c>
      <c r="B6" s="21" t="inlineStr">
        <is>
          <t>Use the dropdown lists for programs, locations, owners, statuses, and milestone fields.</t>
        </is>
      </c>
    </row>
    <row r="7" ht="26" customHeight="1">
      <c r="A7" s="21" t="inlineStr">
        <is>
          <t>4.</t>
        </is>
      </c>
      <c r="B7" s="21" t="inlineStr">
        <is>
          <t>Update the last contact, next action, and next action date after each enrollment interaction.</t>
        </is>
      </c>
    </row>
    <row r="8" ht="26" customHeight="1">
      <c r="A8" s="21" t="inlineStr">
        <is>
          <t>5.</t>
        </is>
      </c>
      <c r="B8" s="21" t="inlineStr">
        <is>
          <t>Review red and yellow alerts before beginning routine outreach.</t>
        </is>
      </c>
    </row>
    <row r="9" ht="26" customHeight="1"/>
    <row r="10" ht="26" customHeight="1">
      <c r="A10" s="20" t="inlineStr">
        <is>
          <t>Section 2: Status Definitions</t>
        </is>
      </c>
      <c r="B10" s="20" t="n"/>
      <c r="C10" s="20" t="n"/>
      <c r="D10" s="20" t="n"/>
      <c r="E10" s="20" t="n"/>
      <c r="F10" s="20" t="n"/>
    </row>
    <row r="11" ht="26" customHeight="1">
      <c r="A11" s="22" t="inlineStr">
        <is>
          <t>Status</t>
        </is>
      </c>
      <c r="B11" s="22" t="inlineStr">
        <is>
          <t>Use When</t>
        </is>
      </c>
    </row>
    <row r="12" ht="26" customHeight="1">
      <c r="A12" s="23" t="inlineStr">
        <is>
          <t>Application Received</t>
        </is>
      </c>
      <c r="B12" s="23" t="inlineStr">
        <is>
          <t>An application has been received but review has not started.</t>
        </is>
      </c>
    </row>
    <row r="13" ht="26" customHeight="1">
      <c r="A13" s="21" t="inlineStr">
        <is>
          <t>Review</t>
        </is>
      </c>
      <c r="B13" s="21" t="inlineStr">
        <is>
          <t>The application or required information is being reviewed.</t>
        </is>
      </c>
    </row>
    <row r="14" ht="26" customHeight="1">
      <c r="A14" s="23" t="inlineStr">
        <is>
          <t>Admitted</t>
        </is>
      </c>
      <c r="B14" s="23" t="inlineStr">
        <is>
          <t>The student has been admitted but has not confirmed enrollment.</t>
        </is>
      </c>
    </row>
    <row r="15" ht="26" customHeight="1">
      <c r="A15" s="21" t="inlineStr">
        <is>
          <t>Confirmed</t>
        </is>
      </c>
      <c r="B15" s="21" t="inlineStr">
        <is>
          <t>The student has confirmed intent to enroll but is not registered.</t>
        </is>
      </c>
    </row>
    <row r="16" ht="26" customHeight="1">
      <c r="A16" s="23" t="inlineStr">
        <is>
          <t>Registered</t>
        </is>
      </c>
      <c r="B16" s="23" t="inlineStr">
        <is>
          <t>Course or program registration is complete.</t>
        </is>
      </c>
    </row>
    <row r="17" ht="26" customHeight="1">
      <c r="A17" s="21" t="inlineStr">
        <is>
          <t>Withdrawn</t>
        </is>
      </c>
      <c r="B17" s="21" t="inlineStr">
        <is>
          <t>The student chose not to continue the enrollment process.</t>
        </is>
      </c>
    </row>
    <row r="18" ht="26" customHeight="1">
      <c r="A18" s="23" t="inlineStr">
        <is>
          <t>Denied</t>
        </is>
      </c>
      <c r="B18" s="23" t="inlineStr">
        <is>
          <t>The enrollment process ended with a negative decision.</t>
        </is>
      </c>
    </row>
    <row r="19" ht="26" customHeight="1"/>
    <row r="20" ht="26" customHeight="1">
      <c r="A20" s="20" t="inlineStr">
        <is>
          <t>Section 3: Alert Definitions</t>
        </is>
      </c>
      <c r="B20" s="20" t="n"/>
      <c r="C20" s="20" t="n"/>
      <c r="D20" s="20" t="n"/>
      <c r="E20" s="20" t="n"/>
      <c r="F20" s="20" t="n"/>
    </row>
    <row r="21" ht="26" customHeight="1">
      <c r="A21" s="22" t="inlineStr">
        <is>
          <t>Alert</t>
        </is>
      </c>
      <c r="B21" s="22" t="inlineStr">
        <is>
          <t>Meaning</t>
        </is>
      </c>
    </row>
    <row r="22" ht="26" customHeight="1">
      <c r="A22" s="23" t="inlineStr">
        <is>
          <t>Overdue</t>
        </is>
      </c>
      <c r="B22" s="23" t="inlineStr">
        <is>
          <t>The next action date is before the Dashboard as-of date.</t>
        </is>
      </c>
    </row>
    <row r="23" ht="26" customHeight="1">
      <c r="A23" s="21" t="inlineStr">
        <is>
          <t>Due Soon</t>
        </is>
      </c>
      <c r="B23" s="21" t="inlineStr">
        <is>
          <t>The next action date falls within the follow-up window.</t>
        </is>
      </c>
    </row>
    <row r="24" ht="26" customHeight="1">
      <c r="A24" s="23" t="inlineStr">
        <is>
          <t>On Track</t>
        </is>
      </c>
      <c r="B24" s="23" t="inlineStr">
        <is>
          <t>The next action date is beyond the follow-up window.</t>
        </is>
      </c>
    </row>
    <row r="25" ht="26" customHeight="1">
      <c r="A25" s="21" t="inlineStr">
        <is>
          <t>Missing Date</t>
        </is>
      </c>
      <c r="B25" s="21" t="inlineStr">
        <is>
          <t>An active record does not have a next action date.</t>
        </is>
      </c>
    </row>
    <row r="26" ht="26" customHeight="1">
      <c r="A26" s="23" t="inlineStr">
        <is>
          <t>Closed</t>
        </is>
      </c>
      <c r="B26" s="23" t="inlineStr">
        <is>
          <t>The record is Registered, Withdrawn, or Denied.</t>
        </is>
      </c>
    </row>
    <row r="27" ht="26" customHeight="1"/>
    <row r="28" ht="26" customHeight="1">
      <c r="A28" s="20" t="inlineStr">
        <is>
          <t>Section 4: Data Entry Guidance</t>
        </is>
      </c>
      <c r="B28" s="20" t="n"/>
      <c r="C28" s="20" t="n"/>
      <c r="D28" s="20" t="n"/>
      <c r="E28" s="20" t="n"/>
      <c r="F28" s="20" t="n"/>
    </row>
    <row r="29" ht="26" customHeight="1">
      <c r="A29" s="21" t="inlineStr">
        <is>
          <t>•</t>
        </is>
      </c>
      <c r="B29" s="21" t="inlineStr">
        <is>
          <t>Use the Student ID only as an internal workbook identifier.</t>
        </is>
      </c>
    </row>
    <row r="30" ht="42" customHeight="1">
      <c r="A30" s="21" t="inlineStr">
        <is>
          <t>•</t>
        </is>
      </c>
      <c r="B30" s="21" t="inlineStr">
        <is>
          <t>Do not enter Social Security numbers, birth dates, medical details, financial account data, passwords, or unnecessary personal information.</t>
        </is>
      </c>
    </row>
    <row r="31" ht="26" customHeight="1">
      <c r="A31" s="21" t="inlineStr">
        <is>
          <t>•</t>
        </is>
      </c>
      <c r="B31" s="21" t="inlineStr">
        <is>
          <t>Keep Notes brief and related to enrollment operations.</t>
        </is>
      </c>
    </row>
    <row r="32" ht="26" customHeight="1">
      <c r="A32" s="21" t="inlineStr">
        <is>
          <t>•</t>
        </is>
      </c>
      <c r="B32" s="21" t="inlineStr">
        <is>
          <t>Use actual Excel dates rather than text that looks like a date.</t>
        </is>
      </c>
    </row>
    <row r="33" ht="26" customHeight="1">
      <c r="A33" s="21" t="inlineStr">
        <is>
          <t>•</t>
        </is>
      </c>
      <c r="B33" s="21" t="inlineStr">
        <is>
          <t>Do not type over the calculated columns: Days to Start, Follow-Up Alert, or Record Check.</t>
        </is>
      </c>
    </row>
    <row r="34" ht="54" customHeight="1">
      <c r="A34" s="21" t="inlineStr">
        <is>
          <t>•</t>
        </is>
      </c>
      <c r="B34" s="21" t="inlineStr">
        <is>
          <t>The Dashboard’s “Starts in Next 30 Days” metric uses the default 30-day setting. If the setting changes, the displayed count follows the new setting even though the label remains unchanged.</t>
        </is>
      </c>
    </row>
    <row r="35" ht="26" customHeight="1"/>
    <row r="36" ht="26" customHeight="1">
      <c r="A36" s="20" t="inlineStr">
        <is>
          <t>Section 5: Review Routine</t>
        </is>
      </c>
      <c r="B36" s="20" t="n"/>
      <c r="C36" s="20" t="n"/>
      <c r="D36" s="20" t="n"/>
      <c r="E36" s="20" t="n"/>
      <c r="F36" s="20" t="n"/>
    </row>
    <row r="37" ht="26" customHeight="1">
      <c r="A37" s="21" t="inlineStr">
        <is>
          <t>1.</t>
        </is>
      </c>
      <c r="B37" s="21" t="inlineStr">
        <is>
          <t>Review Records Needing Review.</t>
        </is>
      </c>
    </row>
    <row r="38" ht="26" customHeight="1">
      <c r="A38" s="21" t="inlineStr">
        <is>
          <t>2.</t>
        </is>
      </c>
      <c r="B38" s="21" t="inlineStr">
        <is>
          <t>Resolve duplicate IDs and missing required fields.</t>
        </is>
      </c>
    </row>
    <row r="39" ht="26" customHeight="1">
      <c r="A39" s="21" t="inlineStr">
        <is>
          <t>3.</t>
        </is>
      </c>
      <c r="B39" s="21" t="inlineStr">
        <is>
          <t>Address Overdue Follow-Ups.</t>
        </is>
      </c>
    </row>
    <row r="40" ht="26" customHeight="1">
      <c r="A40" s="21" t="inlineStr">
        <is>
          <t>4.</t>
        </is>
      </c>
      <c r="B40" s="21" t="inlineStr">
        <is>
          <t>Schedule work for Due Soon records.</t>
        </is>
      </c>
    </row>
    <row r="41" ht="26" customHeight="1">
      <c r="A41" s="21" t="inlineStr">
        <is>
          <t>5.</t>
        </is>
      </c>
      <c r="B41" s="21" t="inlineStr">
        <is>
          <t>Review admitted students awaiting confirmation.</t>
        </is>
      </c>
    </row>
    <row r="42" ht="26" customHeight="1">
      <c r="A42" s="21" t="inlineStr">
        <is>
          <t>6.</t>
        </is>
      </c>
      <c r="B42" s="21" t="inlineStr">
        <is>
          <t>Review confirmed students awaiting registration.</t>
        </is>
      </c>
    </row>
    <row r="43" ht="26" customHeight="1">
      <c r="A43" s="21" t="inlineStr">
        <is>
          <t>7.</t>
        </is>
      </c>
      <c r="B43" s="21" t="inlineStr">
        <is>
          <t>Check students starting within the upcoming start window.</t>
        </is>
      </c>
    </row>
    <row r="44" ht="26" customHeight="1"/>
    <row r="45" ht="26" customHeight="1">
      <c r="A45" s="20" t="inlineStr">
        <is>
          <t>Section 6: Scope Note</t>
        </is>
      </c>
      <c r="B45" s="20" t="n"/>
      <c r="C45" s="20" t="n"/>
      <c r="D45" s="20" t="n"/>
      <c r="E45" s="20" t="n"/>
      <c r="F45" s="20" t="n"/>
    </row>
    <row r="46" ht="42" customHeight="1">
      <c r="A46" s="21" t="inlineStr"/>
      <c r="B46" s="21" t="inlineStr">
        <is>
          <t>This workbook is an operational tracking aid. It does not replace an organization’s official student information system or institutional policies.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2026-09-06T08:10:22Z</dcterms:created>
  <dcterms:modified xmlns:dcterms="http://purl.org/dc/terms/" xmlns:xsi="http://www.w3.org/2001/XMLSchema-instance" xsi:type="dcterms:W3CDTF">2026-09-06T08:10:23+00:00Z</dcterms:modified>
</cp:coreProperties>
</file>