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ourse Setup" sheetId="2" state="visible" r:id="rId2"/>
    <sheet xmlns:r="http://schemas.openxmlformats.org/officeDocument/2006/relationships" name="Session Log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'Dashboard'!$A$6:$L$106</definedName>
    <definedName name="_xlnm._FilterDatabase" localSheetId="1" hidden="1">'Course Setup'!$A$6:$J$106</definedName>
    <definedName name="_xlnm._FilterDatabase" localSheetId="2" hidden="1">'Session Log'!$A$6:$N$506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183B4E"/>
      <sz val="11"/>
    </font>
    <font>
      <name val="Aptos"/>
      <color rgb="0044545A"/>
      <sz val="9"/>
    </font>
    <font>
      <name val="Aptos"/>
      <b val="1"/>
      <color rgb="00FFFFFF"/>
      <sz val="10"/>
    </font>
    <font>
      <name val="Aptos"/>
      <color rgb="00243238"/>
      <sz val="10"/>
    </font>
    <font>
      <name val="Aptos Display"/>
      <b val="1"/>
      <color rgb="00183B4E"/>
      <sz val="18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E7ECEE"/>
      </patternFill>
    </fill>
    <fill>
      <patternFill patternType="solid">
        <fgColor rgb="00F3F7F6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0" borderId="0" pivotButton="0" quotePrefix="0" xfId="0"/>
    <xf numFmtId="164" fontId="0" fillId="3" borderId="0" applyProtection="1" pivotButton="0" quotePrefix="0" xfId="0">
      <protection locked="0" hidden="0"/>
    </xf>
    <xf numFmtId="0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1" fontId="0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top" wrapText="1"/>
    </xf>
    <xf numFmtId="0" fontId="0" fillId="7" borderId="1" pivotButton="0" quotePrefix="0" xfId="0"/>
    <xf numFmtId="1" fontId="0" fillId="7" borderId="1" applyAlignment="1" pivotButton="0" quotePrefix="0" xfId="0">
      <alignment horizontal="center" vertical="center"/>
    </xf>
    <xf numFmtId="1" fontId="0" fillId="3" borderId="0" applyProtection="1" pivotButton="0" quotePrefix="0" xfId="0">
      <protection locked="0" hidden="0"/>
    </xf>
    <xf numFmtId="0" fontId="3" fillId="0" borderId="0" applyAlignment="1" pivotButton="0" quotePrefix="0" xfId="0">
      <alignment horizontal="left" vertical="top" wrapText="1"/>
    </xf>
    <xf numFmtId="0" fontId="5" fillId="3" borderId="1" applyAlignment="1" applyProtection="1" pivotButton="0" quotePrefix="0" xfId="0">
      <alignment horizontal="left" vertical="center"/>
      <protection locked="0" hidden="0"/>
    </xf>
    <xf numFmtId="164" fontId="5" fillId="3" borderId="1" applyAlignment="1" applyProtection="1" pivotButton="0" quotePrefix="0" xfId="0">
      <alignment horizontal="left" vertical="center"/>
      <protection locked="0" hidden="0"/>
    </xf>
    <xf numFmtId="1" fontId="5" fillId="3" borderId="1" applyAlignment="1" applyProtection="1" pivotButton="0" quotePrefix="0" xfId="0">
      <alignment horizontal="left" vertical="center"/>
      <protection locked="0" hidden="0"/>
    </xf>
    <xf numFmtId="0" fontId="5" fillId="5" borderId="1" applyAlignment="1" pivotButton="0" quotePrefix="0" xfId="0">
      <alignment horizontal="left" vertical="top" wrapText="1"/>
    </xf>
    <xf numFmtId="0" fontId="3" fillId="0" borderId="0" pivotButton="0" quotePrefix="0" xfId="0"/>
    <xf numFmtId="164" fontId="0" fillId="5" borderId="0" pivotButton="0" quotePrefix="0" xfId="0"/>
    <xf numFmtId="18" fontId="5" fillId="3" borderId="1" applyAlignment="1" applyProtection="1" pivotButton="0" quotePrefix="0" xfId="0">
      <alignment horizontal="left" vertical="center"/>
      <protection locked="0" hidden="0"/>
    </xf>
    <xf numFmtId="1" fontId="5" fillId="5" borderId="1" applyAlignment="1" pivotButton="0" quotePrefix="0" xfId="0">
      <alignment horizontal="center" vertical="center"/>
    </xf>
    <xf numFmtId="0" fontId="5" fillId="3" borderId="1" applyAlignment="1" applyProtection="1" pivotButton="0" quotePrefix="0" xfId="0">
      <alignment horizontal="left" vertical="top" wrapText="1"/>
      <protection locked="0" hidden="0"/>
    </xf>
    <xf numFmtId="0" fontId="4" fillId="4" borderId="1" applyAlignment="1" pivotButton="0" quotePrefix="0" xfId="0">
      <alignment horizontal="left" vertical="top" wrapText="1"/>
    </xf>
    <xf numFmtId="164" fontId="0" fillId="0" borderId="0" pivotButton="0" quotePrefix="0" xfId="0"/>
    <xf numFmtId="164" fontId="0" fillId="3" borderId="0" applyProtection="1" pivotButton="0" quotePrefix="0" xfId="0">
      <protection locked="0" hidden="0"/>
    </xf>
    <xf numFmtId="165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left" vertical="center"/>
    </xf>
    <xf numFmtId="164" fontId="5" fillId="3" borderId="1" applyAlignment="1" applyProtection="1" pivotButton="0" quotePrefix="0" xfId="0">
      <alignment horizontal="left" vertical="center"/>
      <protection locked="0" hidden="0"/>
    </xf>
    <xf numFmtId="164" fontId="0" fillId="5" borderId="0" pivotButton="0" quotePrefix="0" xfId="0"/>
  </cellXfs>
  <cellStyles count="1">
    <cellStyle name="Normal" xfId="0" builtinId="0" hidden="0"/>
  </cellStyles>
  <dxfs count="8">
    <dxf>
      <font>
        <name val="Aptos"/>
        <b val="1"/>
        <color rgb="001F5C43"/>
        <sz val="10"/>
      </font>
      <fill>
        <patternFill patternType="solid">
          <fgColor rgb="00DDEFE6"/>
        </patternFill>
      </fill>
    </dxf>
    <dxf>
      <font>
        <name val="Aptos"/>
        <b val="1"/>
        <color rgb="001F5C43"/>
        <sz val="10"/>
      </font>
      <fill>
        <patternFill patternType="solid">
          <fgColor rgb="00CBE8D6"/>
        </patternFill>
      </fill>
    </dxf>
    <dxf>
      <font>
        <name val="Aptos"/>
        <b val="1"/>
        <color rgb="00795B00"/>
        <sz val="10"/>
      </font>
      <fill>
        <patternFill patternType="solid">
          <fgColor rgb="00FFF2CC"/>
        </patternFill>
      </fill>
    </dxf>
    <dxf>
      <font>
        <name val="Aptos"/>
        <b val="1"/>
        <color rgb="008A2E25"/>
        <sz val="10"/>
      </font>
      <fill>
        <patternFill patternType="solid">
          <fgColor rgb="00F7DDDA"/>
        </patternFill>
      </fill>
    </dxf>
    <dxf>
      <font>
        <name val="Aptos"/>
        <color rgb="006B7478"/>
        <sz val="10"/>
      </font>
      <fill>
        <patternFill patternType="solid">
          <fgColor rgb="00D9E0E2"/>
        </patternFill>
      </fill>
    </dxf>
    <dxf>
      <font>
        <name val="Aptos"/>
        <b val="1"/>
        <color rgb="008A2E25"/>
        <sz val="10"/>
      </font>
      <fill>
        <patternFill patternType="solid">
          <fgColor rgb="00F8D7BD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CEA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Course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'Dashboard'!O6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F7D5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74B98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C14E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AAB4B8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97932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'Dashboard'!$N$7:$N$12</f>
            </numRef>
          </cat>
          <val>
            <numRef>
              <f>'Dashboard'!$O$7:$O$12</f>
            </numRef>
          </val>
        </ser>
        <firstSliceAng val="0"/>
        <holeSize val="55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13</row>
      <rowOff>0</rowOff>
    </from>
    <ext cx="4860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Dashboard" displayName="tblDashboard" ref="A6:L106" headerRowCount="1">
  <autoFilter ref="A6:L106"/>
  <tableColumns count="12">
    <tableColumn id="1" name="Course ID"/>
    <tableColumn id="2" name="Course or Section"/>
    <tableColumn id="3" name="Required Minutes"/>
    <tableColumn id="4" name="Completed Minutes"/>
    <tableColumn id="5" name="Upcoming Scheduled Minutes"/>
    <tableColumn id="6" name="Projected Total Minutes"/>
    <tableColumn id="7" name="Remaining Minutes"/>
    <tableColumn id="8" name="Percent Complete"/>
    <tableColumn id="9" name="Status"/>
    <tableColumn id="10" name="Last Completed Session"/>
    <tableColumn id="11" name="Next Scheduled Session"/>
    <tableColumn id="12" name="Review 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Courses" displayName="tblCourses" ref="A6:J106" headerRowCount="1">
  <autoFilter ref="A6:J106"/>
  <tableColumns count="10">
    <tableColumn id="1" name="Course ID"/>
    <tableColumn id="2" name="Course or Section"/>
    <tableColumn id="3" name="Program or Organization"/>
    <tableColumn id="4" name="Start Date"/>
    <tableColumn id="5" name="End Date"/>
    <tableColumn id="6" name="Required Minutes"/>
    <tableColumn id="7" name="Warning Margin Override"/>
    <tableColumn id="8" name="Course Owner"/>
    <tableColumn id="9" name="Active?"/>
    <tableColumn id="10" name="Setup Alert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blSessions" displayName="tblSessions" ref="A6:N506" headerRowCount="1">
  <autoFilter ref="A6:N506"/>
  <tableColumns count="14">
    <tableColumn id="1" name="Session ID"/>
    <tableColumn id="2" name="Course ID"/>
    <tableColumn id="3" name="Session Date"/>
    <tableColumn id="4" name="Start Time"/>
    <tableColumn id="5" name="End Time"/>
    <tableColumn id="6" name="Break Minutes"/>
    <tableColumn id="7" name="Excluded Minutes"/>
    <tableColumn id="8" name="Session Status"/>
    <tableColumn id="9" name="Delivery Mode"/>
    <tableColumn id="10" name="Gross Minutes"/>
    <tableColumn id="11" name="Net Instructional Minutes"/>
    <tableColumn id="12" name="Earned Minutes"/>
    <tableColumn id="13" name="Session Notes"/>
    <tableColumn id="14" name="Session Aler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6" customWidth="1" min="3" max="3"/>
    <col width="17" customWidth="1" min="4" max="4"/>
    <col width="22" customWidth="1" min="5" max="5"/>
    <col width="20" customWidth="1" min="6" max="6"/>
    <col width="18" customWidth="1" min="7" max="7"/>
    <col width="16" customWidth="1" min="8" max="8"/>
    <col width="20" customWidth="1" min="9" max="9"/>
    <col width="20" customWidth="1" min="10" max="10"/>
    <col width="20" customWidth="1" min="11" max="11"/>
    <col width="34" customWidth="1" min="12" max="12"/>
    <col width="22" customWidth="1" min="14" max="14"/>
    <col width="15" customWidth="1" min="15" max="15"/>
  </cols>
  <sheetData>
    <row r="1" ht="30" customHeight="1">
      <c r="A1" s="1" t="inlineStr">
        <is>
          <t>Seat Time Compliance Calculator</t>
        </is>
      </c>
    </row>
    <row r="2">
      <c r="A2" s="2" t="inlineStr">
        <is>
          <t>As of Date</t>
        </is>
      </c>
      <c r="B2" s="37">
        <f>'Course Setup'!B2</f>
        <v/>
      </c>
      <c r="D2" s="2" t="inlineStr">
        <is>
          <t>Last Workbook Review</t>
        </is>
      </c>
      <c r="E2" s="38" t="n"/>
    </row>
    <row r="3" ht="25" customHeight="1">
      <c r="A3" s="5" t="inlineStr">
        <is>
          <t>Active Courses</t>
        </is>
      </c>
      <c r="B3" s="6" t="n"/>
      <c r="C3" s="5" t="inlineStr">
        <is>
          <t>Requirements Met</t>
        </is>
      </c>
      <c r="D3" s="6" t="n"/>
      <c r="E3" s="5" t="inlineStr">
        <is>
          <t>Projected to Meet</t>
        </is>
      </c>
      <c r="F3" s="6" t="n"/>
      <c r="G3" s="5" t="inlineStr">
        <is>
          <t>Courses at Risk</t>
        </is>
      </c>
      <c r="H3" s="6" t="n"/>
      <c r="I3" s="5" t="inlineStr">
        <is>
          <t>Open Data Issues</t>
        </is>
      </c>
      <c r="J3" s="6" t="n"/>
      <c r="K3" s="5" t="inlineStr">
        <is>
          <t>Total Remaining Minutes</t>
        </is>
      </c>
      <c r="L3" s="6" t="n"/>
    </row>
    <row r="4" ht="31" customHeight="1">
      <c r="A4" s="7">
        <f>COUNTIF('Course Setup'!$I$7:$I$106,"Yes")</f>
        <v/>
      </c>
      <c r="B4" s="6" t="n"/>
      <c r="C4" s="7">
        <f>COUNTIF($I$7:$I$106,"Met")</f>
        <v/>
      </c>
      <c r="D4" s="6" t="n"/>
      <c r="E4" s="7">
        <f>COUNTIF($I$7:$I$106,"Projected to Meet")</f>
        <v/>
      </c>
      <c r="F4" s="6" t="n"/>
      <c r="G4" s="7">
        <f>COUNTIF($I$7:$I$106,"Near Target")+COUNTIF($I$7:$I$106,"Shortfall")</f>
        <v/>
      </c>
      <c r="H4" s="6" t="n"/>
      <c r="I4" s="7">
        <f>COUNTIF($I$7:$I$106,"Data Issue")</f>
        <v/>
      </c>
      <c r="J4" s="6" t="n"/>
      <c r="K4" s="7">
        <f>SUM($G$7:$G$106)</f>
        <v/>
      </c>
      <c r="L4" s="6" t="n"/>
    </row>
    <row r="5"/>
    <row r="6" ht="30" customHeight="1">
      <c r="A6" s="8" t="inlineStr">
        <is>
          <t>Course ID</t>
        </is>
      </c>
      <c r="B6" s="8" t="inlineStr">
        <is>
          <t>Course or Section</t>
        </is>
      </c>
      <c r="C6" s="8" t="inlineStr">
        <is>
          <t>Required Minutes</t>
        </is>
      </c>
      <c r="D6" s="8" t="inlineStr">
        <is>
          <t>Completed Minutes</t>
        </is>
      </c>
      <c r="E6" s="8" t="inlineStr">
        <is>
          <t>Upcoming Scheduled Minutes</t>
        </is>
      </c>
      <c r="F6" s="8" t="inlineStr">
        <is>
          <t>Projected Total Minutes</t>
        </is>
      </c>
      <c r="G6" s="8" t="inlineStr">
        <is>
          <t>Remaining Minutes</t>
        </is>
      </c>
      <c r="H6" s="8" t="inlineStr">
        <is>
          <t>Percent Complete</t>
        </is>
      </c>
      <c r="I6" s="8" t="inlineStr">
        <is>
          <t>Status</t>
        </is>
      </c>
      <c r="J6" s="8" t="inlineStr">
        <is>
          <t>Last Completed Session</t>
        </is>
      </c>
      <c r="K6" s="8" t="inlineStr">
        <is>
          <t>Next Scheduled Session</t>
        </is>
      </c>
      <c r="L6" s="8" t="inlineStr">
        <is>
          <t>Review Notes</t>
        </is>
      </c>
      <c r="N6" s="5" t="inlineStr">
        <is>
          <t>Status</t>
        </is>
      </c>
      <c r="O6" s="5" t="inlineStr">
        <is>
          <t>Course Count</t>
        </is>
      </c>
    </row>
    <row r="7" ht="23" customHeight="1">
      <c r="A7" s="9">
        <f>IF(OR('Course Setup'!A7="",'Course Setup'!I7&lt;&gt;"Yes"),"",'Course Setup'!A7)</f>
        <v/>
      </c>
      <c r="B7" s="9">
        <f>IF($A7="","",'Course Setup'!B7)</f>
        <v/>
      </c>
      <c r="C7" s="10">
        <f>IF($A7="","",'Course Setup'!F7)</f>
        <v/>
      </c>
      <c r="D7" s="10">
        <f>IF($A7="","",SUMIFS('Session Log'!$L$7:$L$506,'Session Log'!$B$7:$B$506,$A7))</f>
        <v/>
      </c>
      <c r="E7" s="10">
        <f>IF($A7="","",SUMIFS('Session Log'!$K$7:$K$506,'Session Log'!$B$7:$B$506,$A7,'Session Log'!$H$7:$H$506,"Scheduled",'Session Log'!$C$7:$C$506,"&gt;="&amp;$B$2))</f>
        <v/>
      </c>
      <c r="F7" s="10">
        <f>IF($A7="","",$D7+$E7)</f>
        <v/>
      </c>
      <c r="G7" s="10">
        <f>IF($A7="","",MAX(0,$C7-$D7))</f>
        <v/>
      </c>
      <c r="H7" s="39">
        <f>IF(OR($A7="",$C7&lt;=0),"",$D7/$C7)</f>
        <v/>
      </c>
      <c r="I7" s="12">
        <f>IF($A7="","",IF($L7&lt;&gt;"","Data Issue",IF($D7&gt;=$C7,"Met",IF($F7&gt;=$C7,"Projected to Meet",IF(AND($D7=0,$E7=0),"Not Started",IF(($C7-$F7)&lt;=IF('Course Setup'!G7="",'Course Setup'!$B$3,'Course Setup'!G7),"Near Target","Shortfall"))))))</f>
        <v/>
      </c>
      <c r="J7" s="40">
        <f>IF($A7="","",IFERROR(AGGREGATE(14,6,'Session Log'!$C$7:$C$506/(('Session Log'!$B$7:$B$506=$A7)*('Session Log'!$H$7:$H$506="Completed")),1),""))</f>
        <v/>
      </c>
      <c r="K7" s="40">
        <f>IF($A7="","",IFERROR(AGGREGATE(15,6,'Session Log'!$C$7:$C$506/(('Session Log'!$B$7:$B$506=$A7)*('Session Log'!$H$7:$H$506="Scheduled")*('Session Log'!$C$7:$C$506&gt;=$B$2)),1),""))</f>
        <v/>
      </c>
      <c r="L7" s="14">
        <f>IF($A7="","",IF(OR('Course Setup'!J7&lt;&gt;"",COUNTIFS('Session Log'!$B$7:$B$506,$A7,'Session Log'!$N$7:$N$506,"&lt;&gt;")&gt;0),"Review setup or session alerts",""))</f>
        <v/>
      </c>
      <c r="N7" s="15" t="inlineStr">
        <is>
          <t>Met</t>
        </is>
      </c>
      <c r="O7" s="16">
        <f>COUNTIF($I$7:$I$106,N7)</f>
        <v/>
      </c>
    </row>
    <row r="8" ht="23" customHeight="1">
      <c r="A8" s="17">
        <f>IF(OR('Course Setup'!A8="",'Course Setup'!I8&lt;&gt;"Yes"),"",'Course Setup'!A8)</f>
        <v/>
      </c>
      <c r="B8" s="17">
        <f>IF($A8="","",'Course Setup'!B8)</f>
        <v/>
      </c>
      <c r="C8" s="18">
        <f>IF($A8="","",'Course Setup'!F8)</f>
        <v/>
      </c>
      <c r="D8" s="18">
        <f>IF($A8="","",SUMIFS('Session Log'!$L$7:$L$506,'Session Log'!$B$7:$B$506,$A8))</f>
        <v/>
      </c>
      <c r="E8" s="18">
        <f>IF($A8="","",SUMIFS('Session Log'!$K$7:$K$506,'Session Log'!$B$7:$B$506,$A8,'Session Log'!$H$7:$H$506,"Scheduled",'Session Log'!$C$7:$C$506,"&gt;="&amp;$B$2))</f>
        <v/>
      </c>
      <c r="F8" s="18">
        <f>IF($A8="","",$D8+$E8)</f>
        <v/>
      </c>
      <c r="G8" s="18">
        <f>IF($A8="","",MAX(0,$C8-$D8))</f>
        <v/>
      </c>
      <c r="H8" s="41">
        <f>IF(OR($A8="",$C8&lt;=0),"",$D8/$C8)</f>
        <v/>
      </c>
      <c r="I8" s="20">
        <f>IF($A8="","",IF($L8&lt;&gt;"","Data Issue",IF($D8&gt;=$C8,"Met",IF($F8&gt;=$C8,"Projected to Meet",IF(AND($D8=0,$E8=0),"Not Started",IF(($C8-$F8)&lt;=IF('Course Setup'!G8="",'Course Setup'!$B$3,'Course Setup'!G8),"Near Target","Shortfall"))))))</f>
        <v/>
      </c>
      <c r="J8" s="42">
        <f>IF($A8="","",IFERROR(AGGREGATE(14,6,'Session Log'!$C$7:$C$506/(('Session Log'!$B$7:$B$506=$A8)*('Session Log'!$H$7:$H$506="Completed")),1),""))</f>
        <v/>
      </c>
      <c r="K8" s="42">
        <f>IF($A8="","",IFERROR(AGGREGATE(15,6,'Session Log'!$C$7:$C$506/(('Session Log'!$B$7:$B$506=$A8)*('Session Log'!$H$7:$H$506="Scheduled")*('Session Log'!$C$7:$C$506&gt;=$B$2)),1),""))</f>
        <v/>
      </c>
      <c r="L8" s="22">
        <f>IF($A8="","",IF(OR('Course Setup'!J8&lt;&gt;"",COUNTIFS('Session Log'!$B$7:$B$506,$A8,'Session Log'!$N$7:$N$506,"&lt;&gt;")&gt;0),"Review setup or session alerts",""))</f>
        <v/>
      </c>
      <c r="N8" s="23" t="inlineStr">
        <is>
          <t>Projected to Meet</t>
        </is>
      </c>
      <c r="O8" s="24">
        <f>COUNTIF($I$7:$I$106,N8)</f>
        <v/>
      </c>
    </row>
    <row r="9" ht="23" customHeight="1">
      <c r="A9" s="9">
        <f>IF(OR('Course Setup'!A9="",'Course Setup'!I9&lt;&gt;"Yes"),"",'Course Setup'!A9)</f>
        <v/>
      </c>
      <c r="B9" s="9">
        <f>IF($A9="","",'Course Setup'!B9)</f>
        <v/>
      </c>
      <c r="C9" s="10">
        <f>IF($A9="","",'Course Setup'!F9)</f>
        <v/>
      </c>
      <c r="D9" s="10">
        <f>IF($A9="","",SUMIFS('Session Log'!$L$7:$L$506,'Session Log'!$B$7:$B$506,$A9))</f>
        <v/>
      </c>
      <c r="E9" s="10">
        <f>IF($A9="","",SUMIFS('Session Log'!$K$7:$K$506,'Session Log'!$B$7:$B$506,$A9,'Session Log'!$H$7:$H$506,"Scheduled",'Session Log'!$C$7:$C$506,"&gt;="&amp;$B$2))</f>
        <v/>
      </c>
      <c r="F9" s="10">
        <f>IF($A9="","",$D9+$E9)</f>
        <v/>
      </c>
      <c r="G9" s="10">
        <f>IF($A9="","",MAX(0,$C9-$D9))</f>
        <v/>
      </c>
      <c r="H9" s="39">
        <f>IF(OR($A9="",$C9&lt;=0),"",$D9/$C9)</f>
        <v/>
      </c>
      <c r="I9" s="12">
        <f>IF($A9="","",IF($L9&lt;&gt;"","Data Issue",IF($D9&gt;=$C9,"Met",IF($F9&gt;=$C9,"Projected to Meet",IF(AND($D9=0,$E9=0),"Not Started",IF(($C9-$F9)&lt;=IF('Course Setup'!G9="",'Course Setup'!$B$3,'Course Setup'!G9),"Near Target","Shortfall"))))))</f>
        <v/>
      </c>
      <c r="J9" s="40">
        <f>IF($A9="","",IFERROR(AGGREGATE(14,6,'Session Log'!$C$7:$C$506/(('Session Log'!$B$7:$B$506=$A9)*('Session Log'!$H$7:$H$506="Completed")),1),""))</f>
        <v/>
      </c>
      <c r="K9" s="40">
        <f>IF($A9="","",IFERROR(AGGREGATE(15,6,'Session Log'!$C$7:$C$506/(('Session Log'!$B$7:$B$506=$A9)*('Session Log'!$H$7:$H$506="Scheduled")*('Session Log'!$C$7:$C$506&gt;=$B$2)),1),""))</f>
        <v/>
      </c>
      <c r="L9" s="14">
        <f>IF($A9="","",IF(OR('Course Setup'!J9&lt;&gt;"",COUNTIFS('Session Log'!$B$7:$B$506,$A9,'Session Log'!$N$7:$N$506,"&lt;&gt;")&gt;0),"Review setup or session alerts",""))</f>
        <v/>
      </c>
      <c r="N9" s="15" t="inlineStr">
        <is>
          <t>Near Target</t>
        </is>
      </c>
      <c r="O9" s="16">
        <f>COUNTIF($I$7:$I$106,N9)</f>
        <v/>
      </c>
    </row>
    <row r="10" ht="23" customHeight="1">
      <c r="A10" s="17">
        <f>IF(OR('Course Setup'!A10="",'Course Setup'!I10&lt;&gt;"Yes"),"",'Course Setup'!A10)</f>
        <v/>
      </c>
      <c r="B10" s="17">
        <f>IF($A10="","",'Course Setup'!B10)</f>
        <v/>
      </c>
      <c r="C10" s="18">
        <f>IF($A10="","",'Course Setup'!F10)</f>
        <v/>
      </c>
      <c r="D10" s="18">
        <f>IF($A10="","",SUMIFS('Session Log'!$L$7:$L$506,'Session Log'!$B$7:$B$506,$A10))</f>
        <v/>
      </c>
      <c r="E10" s="18">
        <f>IF($A10="","",SUMIFS('Session Log'!$K$7:$K$506,'Session Log'!$B$7:$B$506,$A10,'Session Log'!$H$7:$H$506,"Scheduled",'Session Log'!$C$7:$C$506,"&gt;="&amp;$B$2))</f>
        <v/>
      </c>
      <c r="F10" s="18">
        <f>IF($A10="","",$D10+$E10)</f>
        <v/>
      </c>
      <c r="G10" s="18">
        <f>IF($A10="","",MAX(0,$C10-$D10))</f>
        <v/>
      </c>
      <c r="H10" s="41">
        <f>IF(OR($A10="",$C10&lt;=0),"",$D10/$C10)</f>
        <v/>
      </c>
      <c r="I10" s="20">
        <f>IF($A10="","",IF($L10&lt;&gt;"","Data Issue",IF($D10&gt;=$C10,"Met",IF($F10&gt;=$C10,"Projected to Meet",IF(AND($D10=0,$E10=0),"Not Started",IF(($C10-$F10)&lt;=IF('Course Setup'!G10="",'Course Setup'!$B$3,'Course Setup'!G10),"Near Target","Shortfall"))))))</f>
        <v/>
      </c>
      <c r="J10" s="42">
        <f>IF($A10="","",IFERROR(AGGREGATE(14,6,'Session Log'!$C$7:$C$506/(('Session Log'!$B$7:$B$506=$A10)*('Session Log'!$H$7:$H$506="Completed")),1),""))</f>
        <v/>
      </c>
      <c r="K10" s="42">
        <f>IF($A10="","",IFERROR(AGGREGATE(15,6,'Session Log'!$C$7:$C$506/(('Session Log'!$B$7:$B$506=$A10)*('Session Log'!$H$7:$H$506="Scheduled")*('Session Log'!$C$7:$C$506&gt;=$B$2)),1),""))</f>
        <v/>
      </c>
      <c r="L10" s="22">
        <f>IF($A10="","",IF(OR('Course Setup'!J10&lt;&gt;"",COUNTIFS('Session Log'!$B$7:$B$506,$A10,'Session Log'!$N$7:$N$506,"&lt;&gt;")&gt;0),"Review setup or session alerts",""))</f>
        <v/>
      </c>
      <c r="N10" s="23" t="inlineStr">
        <is>
          <t>Shortfall</t>
        </is>
      </c>
      <c r="O10" s="24">
        <f>COUNTIF($I$7:$I$106,N10)</f>
        <v/>
      </c>
    </row>
    <row r="11" ht="23" customHeight="1">
      <c r="A11" s="9">
        <f>IF(OR('Course Setup'!A11="",'Course Setup'!I11&lt;&gt;"Yes"),"",'Course Setup'!A11)</f>
        <v/>
      </c>
      <c r="B11" s="9">
        <f>IF($A11="","",'Course Setup'!B11)</f>
        <v/>
      </c>
      <c r="C11" s="10">
        <f>IF($A11="","",'Course Setup'!F11)</f>
        <v/>
      </c>
      <c r="D11" s="10">
        <f>IF($A11="","",SUMIFS('Session Log'!$L$7:$L$506,'Session Log'!$B$7:$B$506,$A11))</f>
        <v/>
      </c>
      <c r="E11" s="10">
        <f>IF($A11="","",SUMIFS('Session Log'!$K$7:$K$506,'Session Log'!$B$7:$B$506,$A11,'Session Log'!$H$7:$H$506,"Scheduled",'Session Log'!$C$7:$C$506,"&gt;="&amp;$B$2))</f>
        <v/>
      </c>
      <c r="F11" s="10">
        <f>IF($A11="","",$D11+$E11)</f>
        <v/>
      </c>
      <c r="G11" s="10">
        <f>IF($A11="","",MAX(0,$C11-$D11))</f>
        <v/>
      </c>
      <c r="H11" s="39">
        <f>IF(OR($A11="",$C11&lt;=0),"",$D11/$C11)</f>
        <v/>
      </c>
      <c r="I11" s="12">
        <f>IF($A11="","",IF($L11&lt;&gt;"","Data Issue",IF($D11&gt;=$C11,"Met",IF($F11&gt;=$C11,"Projected to Meet",IF(AND($D11=0,$E11=0),"Not Started",IF(($C11-$F11)&lt;=IF('Course Setup'!G11="",'Course Setup'!$B$3,'Course Setup'!G11),"Near Target","Shortfall"))))))</f>
        <v/>
      </c>
      <c r="J11" s="40">
        <f>IF($A11="","",IFERROR(AGGREGATE(14,6,'Session Log'!$C$7:$C$506/(('Session Log'!$B$7:$B$506=$A11)*('Session Log'!$H$7:$H$506="Completed")),1),""))</f>
        <v/>
      </c>
      <c r="K11" s="40">
        <f>IF($A11="","",IFERROR(AGGREGATE(15,6,'Session Log'!$C$7:$C$506/(('Session Log'!$B$7:$B$506=$A11)*('Session Log'!$H$7:$H$506="Scheduled")*('Session Log'!$C$7:$C$506&gt;=$B$2)),1),""))</f>
        <v/>
      </c>
      <c r="L11" s="14">
        <f>IF($A11="","",IF(OR('Course Setup'!J11&lt;&gt;"",COUNTIFS('Session Log'!$B$7:$B$506,$A11,'Session Log'!$N$7:$N$506,"&lt;&gt;")&gt;0),"Review setup or session alerts",""))</f>
        <v/>
      </c>
      <c r="N11" s="15" t="inlineStr">
        <is>
          <t>Not Started</t>
        </is>
      </c>
      <c r="O11" s="16">
        <f>COUNTIF($I$7:$I$106,N11)</f>
        <v/>
      </c>
    </row>
    <row r="12" ht="23" customHeight="1">
      <c r="A12" s="17">
        <f>IF(OR('Course Setup'!A12="",'Course Setup'!I12&lt;&gt;"Yes"),"",'Course Setup'!A12)</f>
        <v/>
      </c>
      <c r="B12" s="17">
        <f>IF($A12="","",'Course Setup'!B12)</f>
        <v/>
      </c>
      <c r="C12" s="18">
        <f>IF($A12="","",'Course Setup'!F12)</f>
        <v/>
      </c>
      <c r="D12" s="18">
        <f>IF($A12="","",SUMIFS('Session Log'!$L$7:$L$506,'Session Log'!$B$7:$B$506,$A12))</f>
        <v/>
      </c>
      <c r="E12" s="18">
        <f>IF($A12="","",SUMIFS('Session Log'!$K$7:$K$506,'Session Log'!$B$7:$B$506,$A12,'Session Log'!$H$7:$H$506,"Scheduled",'Session Log'!$C$7:$C$506,"&gt;="&amp;$B$2))</f>
        <v/>
      </c>
      <c r="F12" s="18">
        <f>IF($A12="","",$D12+$E12)</f>
        <v/>
      </c>
      <c r="G12" s="18">
        <f>IF($A12="","",MAX(0,$C12-$D12))</f>
        <v/>
      </c>
      <c r="H12" s="41">
        <f>IF(OR($A12="",$C12&lt;=0),"",$D12/$C12)</f>
        <v/>
      </c>
      <c r="I12" s="20">
        <f>IF($A12="","",IF($L12&lt;&gt;"","Data Issue",IF($D12&gt;=$C12,"Met",IF($F12&gt;=$C12,"Projected to Meet",IF(AND($D12=0,$E12=0),"Not Started",IF(($C12-$F12)&lt;=IF('Course Setup'!G12="",'Course Setup'!$B$3,'Course Setup'!G12),"Near Target","Shortfall"))))))</f>
        <v/>
      </c>
      <c r="J12" s="42">
        <f>IF($A12="","",IFERROR(AGGREGATE(14,6,'Session Log'!$C$7:$C$506/(('Session Log'!$B$7:$B$506=$A12)*('Session Log'!$H$7:$H$506="Completed")),1),""))</f>
        <v/>
      </c>
      <c r="K12" s="42">
        <f>IF($A12="","",IFERROR(AGGREGATE(15,6,'Session Log'!$C$7:$C$506/(('Session Log'!$B$7:$B$506=$A12)*('Session Log'!$H$7:$H$506="Scheduled")*('Session Log'!$C$7:$C$506&gt;=$B$2)),1),""))</f>
        <v/>
      </c>
      <c r="L12" s="22">
        <f>IF($A12="","",IF(OR('Course Setup'!J12&lt;&gt;"",COUNTIFS('Session Log'!$B$7:$B$506,$A12,'Session Log'!$N$7:$N$506,"&lt;&gt;")&gt;0),"Review setup or session alerts",""))</f>
        <v/>
      </c>
      <c r="N12" s="23" t="inlineStr">
        <is>
          <t>Data Issue</t>
        </is>
      </c>
      <c r="O12" s="24">
        <f>COUNTIF($I$7:$I$106,N12)</f>
        <v/>
      </c>
    </row>
    <row r="13" ht="23" customHeight="1">
      <c r="A13" s="9">
        <f>IF(OR('Course Setup'!A13="",'Course Setup'!I13&lt;&gt;"Yes"),"",'Course Setup'!A13)</f>
        <v/>
      </c>
      <c r="B13" s="9">
        <f>IF($A13="","",'Course Setup'!B13)</f>
        <v/>
      </c>
      <c r="C13" s="10">
        <f>IF($A13="","",'Course Setup'!F13)</f>
        <v/>
      </c>
      <c r="D13" s="10">
        <f>IF($A13="","",SUMIFS('Session Log'!$L$7:$L$506,'Session Log'!$B$7:$B$506,$A13))</f>
        <v/>
      </c>
      <c r="E13" s="10">
        <f>IF($A13="","",SUMIFS('Session Log'!$K$7:$K$506,'Session Log'!$B$7:$B$506,$A13,'Session Log'!$H$7:$H$506,"Scheduled",'Session Log'!$C$7:$C$506,"&gt;="&amp;$B$2))</f>
        <v/>
      </c>
      <c r="F13" s="10">
        <f>IF($A13="","",$D13+$E13)</f>
        <v/>
      </c>
      <c r="G13" s="10">
        <f>IF($A13="","",MAX(0,$C13-$D13))</f>
        <v/>
      </c>
      <c r="H13" s="39">
        <f>IF(OR($A13="",$C13&lt;=0),"",$D13/$C13)</f>
        <v/>
      </c>
      <c r="I13" s="12">
        <f>IF($A13="","",IF($L13&lt;&gt;"","Data Issue",IF($D13&gt;=$C13,"Met",IF($F13&gt;=$C13,"Projected to Meet",IF(AND($D13=0,$E13=0),"Not Started",IF(($C13-$F13)&lt;=IF('Course Setup'!G13="",'Course Setup'!$B$3,'Course Setup'!G13),"Near Target","Shortfall"))))))</f>
        <v/>
      </c>
      <c r="J13" s="40">
        <f>IF($A13="","",IFERROR(AGGREGATE(14,6,'Session Log'!$C$7:$C$506/(('Session Log'!$B$7:$B$506=$A13)*('Session Log'!$H$7:$H$506="Completed")),1),""))</f>
        <v/>
      </c>
      <c r="K13" s="40">
        <f>IF($A13="","",IFERROR(AGGREGATE(15,6,'Session Log'!$C$7:$C$506/(('Session Log'!$B$7:$B$506=$A13)*('Session Log'!$H$7:$H$506="Scheduled")*('Session Log'!$C$7:$C$506&gt;=$B$2)),1),""))</f>
        <v/>
      </c>
      <c r="L13" s="14">
        <f>IF($A13="","",IF(OR('Course Setup'!J13&lt;&gt;"",COUNTIFS('Session Log'!$B$7:$B$506,$A13,'Session Log'!$N$7:$N$506,"&lt;&gt;")&gt;0),"Review setup or session alerts",""))</f>
        <v/>
      </c>
      <c r="O13">
        <f>""</f>
        <v/>
      </c>
    </row>
    <row r="14" ht="23" customHeight="1">
      <c r="A14" s="17">
        <f>IF(OR('Course Setup'!A14="",'Course Setup'!I14&lt;&gt;"Yes"),"",'Course Setup'!A14)</f>
        <v/>
      </c>
      <c r="B14" s="17">
        <f>IF($A14="","",'Course Setup'!B14)</f>
        <v/>
      </c>
      <c r="C14" s="18">
        <f>IF($A14="","",'Course Setup'!F14)</f>
        <v/>
      </c>
      <c r="D14" s="18">
        <f>IF($A14="","",SUMIFS('Session Log'!$L$7:$L$506,'Session Log'!$B$7:$B$506,$A14))</f>
        <v/>
      </c>
      <c r="E14" s="18">
        <f>IF($A14="","",SUMIFS('Session Log'!$K$7:$K$506,'Session Log'!$B$7:$B$506,$A14,'Session Log'!$H$7:$H$506,"Scheduled",'Session Log'!$C$7:$C$506,"&gt;="&amp;$B$2))</f>
        <v/>
      </c>
      <c r="F14" s="18">
        <f>IF($A14="","",$D14+$E14)</f>
        <v/>
      </c>
      <c r="G14" s="18">
        <f>IF($A14="","",MAX(0,$C14-$D14))</f>
        <v/>
      </c>
      <c r="H14" s="41">
        <f>IF(OR($A14="",$C14&lt;=0),"",$D14/$C14)</f>
        <v/>
      </c>
      <c r="I14" s="20">
        <f>IF($A14="","",IF($L14&lt;&gt;"","Data Issue",IF($D14&gt;=$C14,"Met",IF($F14&gt;=$C14,"Projected to Meet",IF(AND($D14=0,$E14=0),"Not Started",IF(($C14-$F14)&lt;=IF('Course Setup'!G14="",'Course Setup'!$B$3,'Course Setup'!G14),"Near Target","Shortfall"))))))</f>
        <v/>
      </c>
      <c r="J14" s="42">
        <f>IF($A14="","",IFERROR(AGGREGATE(14,6,'Session Log'!$C$7:$C$506/(('Session Log'!$B$7:$B$506=$A14)*('Session Log'!$H$7:$H$506="Completed")),1),""))</f>
        <v/>
      </c>
      <c r="K14" s="42">
        <f>IF($A14="","",IFERROR(AGGREGATE(15,6,'Session Log'!$C$7:$C$506/(('Session Log'!$B$7:$B$506=$A14)*('Session Log'!$H$7:$H$506="Scheduled")*('Session Log'!$C$7:$C$506&gt;=$B$2)),1),""))</f>
        <v/>
      </c>
      <c r="L14" s="22">
        <f>IF($A14="","",IF(OR('Course Setup'!J14&lt;&gt;"",COUNTIFS('Session Log'!$B$7:$B$506,$A14,'Session Log'!$N$7:$N$506,"&lt;&gt;")&gt;0),"Review setup or session alerts",""))</f>
        <v/>
      </c>
      <c r="O14">
        <f>""</f>
        <v/>
      </c>
    </row>
    <row r="15" ht="23" customHeight="1">
      <c r="A15" s="9">
        <f>IF(OR('Course Setup'!A15="",'Course Setup'!I15&lt;&gt;"Yes"),"",'Course Setup'!A15)</f>
        <v/>
      </c>
      <c r="B15" s="9">
        <f>IF($A15="","",'Course Setup'!B15)</f>
        <v/>
      </c>
      <c r="C15" s="10">
        <f>IF($A15="","",'Course Setup'!F15)</f>
        <v/>
      </c>
      <c r="D15" s="10">
        <f>IF($A15="","",SUMIFS('Session Log'!$L$7:$L$506,'Session Log'!$B$7:$B$506,$A15))</f>
        <v/>
      </c>
      <c r="E15" s="10">
        <f>IF($A15="","",SUMIFS('Session Log'!$K$7:$K$506,'Session Log'!$B$7:$B$506,$A15,'Session Log'!$H$7:$H$506,"Scheduled",'Session Log'!$C$7:$C$506,"&gt;="&amp;$B$2))</f>
        <v/>
      </c>
      <c r="F15" s="10">
        <f>IF($A15="","",$D15+$E15)</f>
        <v/>
      </c>
      <c r="G15" s="10">
        <f>IF($A15="","",MAX(0,$C15-$D15))</f>
        <v/>
      </c>
      <c r="H15" s="39">
        <f>IF(OR($A15="",$C15&lt;=0),"",$D15/$C15)</f>
        <v/>
      </c>
      <c r="I15" s="12">
        <f>IF($A15="","",IF($L15&lt;&gt;"","Data Issue",IF($D15&gt;=$C15,"Met",IF($F15&gt;=$C15,"Projected to Meet",IF(AND($D15=0,$E15=0),"Not Started",IF(($C15-$F15)&lt;=IF('Course Setup'!G15="",'Course Setup'!$B$3,'Course Setup'!G15),"Near Target","Shortfall"))))))</f>
        <v/>
      </c>
      <c r="J15" s="40">
        <f>IF($A15="","",IFERROR(AGGREGATE(14,6,'Session Log'!$C$7:$C$506/(('Session Log'!$B$7:$B$506=$A15)*('Session Log'!$H$7:$H$506="Completed")),1),""))</f>
        <v/>
      </c>
      <c r="K15" s="40">
        <f>IF($A15="","",IFERROR(AGGREGATE(15,6,'Session Log'!$C$7:$C$506/(('Session Log'!$B$7:$B$506=$A15)*('Session Log'!$H$7:$H$506="Scheduled")*('Session Log'!$C$7:$C$506&gt;=$B$2)),1),""))</f>
        <v/>
      </c>
      <c r="L15" s="14">
        <f>IF($A15="","",IF(OR('Course Setup'!J15&lt;&gt;"",COUNTIFS('Session Log'!$B$7:$B$506,$A15,'Session Log'!$N$7:$N$506,"&lt;&gt;")&gt;0),"Review setup or session alerts",""))</f>
        <v/>
      </c>
      <c r="O15">
        <f>""</f>
        <v/>
      </c>
    </row>
    <row r="16" ht="23" customHeight="1">
      <c r="A16" s="17">
        <f>IF(OR('Course Setup'!A16="",'Course Setup'!I16&lt;&gt;"Yes"),"",'Course Setup'!A16)</f>
        <v/>
      </c>
      <c r="B16" s="17">
        <f>IF($A16="","",'Course Setup'!B16)</f>
        <v/>
      </c>
      <c r="C16" s="18">
        <f>IF($A16="","",'Course Setup'!F16)</f>
        <v/>
      </c>
      <c r="D16" s="18">
        <f>IF($A16="","",SUMIFS('Session Log'!$L$7:$L$506,'Session Log'!$B$7:$B$506,$A16))</f>
        <v/>
      </c>
      <c r="E16" s="18">
        <f>IF($A16="","",SUMIFS('Session Log'!$K$7:$K$506,'Session Log'!$B$7:$B$506,$A16,'Session Log'!$H$7:$H$506,"Scheduled",'Session Log'!$C$7:$C$506,"&gt;="&amp;$B$2))</f>
        <v/>
      </c>
      <c r="F16" s="18">
        <f>IF($A16="","",$D16+$E16)</f>
        <v/>
      </c>
      <c r="G16" s="18">
        <f>IF($A16="","",MAX(0,$C16-$D16))</f>
        <v/>
      </c>
      <c r="H16" s="41">
        <f>IF(OR($A16="",$C16&lt;=0),"",$D16/$C16)</f>
        <v/>
      </c>
      <c r="I16" s="20">
        <f>IF($A16="","",IF($L16&lt;&gt;"","Data Issue",IF($D16&gt;=$C16,"Met",IF($F16&gt;=$C16,"Projected to Meet",IF(AND($D16=0,$E16=0),"Not Started",IF(($C16-$F16)&lt;=IF('Course Setup'!G16="",'Course Setup'!$B$3,'Course Setup'!G16),"Near Target","Shortfall"))))))</f>
        <v/>
      </c>
      <c r="J16" s="42">
        <f>IF($A16="","",IFERROR(AGGREGATE(14,6,'Session Log'!$C$7:$C$506/(('Session Log'!$B$7:$B$506=$A16)*('Session Log'!$H$7:$H$506="Completed")),1),""))</f>
        <v/>
      </c>
      <c r="K16" s="42">
        <f>IF($A16="","",IFERROR(AGGREGATE(15,6,'Session Log'!$C$7:$C$506/(('Session Log'!$B$7:$B$506=$A16)*('Session Log'!$H$7:$H$506="Scheduled")*('Session Log'!$C$7:$C$506&gt;=$B$2)),1),""))</f>
        <v/>
      </c>
      <c r="L16" s="22">
        <f>IF($A16="","",IF(OR('Course Setup'!J16&lt;&gt;"",COUNTIFS('Session Log'!$B$7:$B$506,$A16,'Session Log'!$N$7:$N$506,"&lt;&gt;")&gt;0),"Review setup or session alerts",""))</f>
        <v/>
      </c>
      <c r="O16">
        <f>""</f>
        <v/>
      </c>
    </row>
    <row r="17" ht="23" customHeight="1">
      <c r="A17" s="9">
        <f>IF(OR('Course Setup'!A17="",'Course Setup'!I17&lt;&gt;"Yes"),"",'Course Setup'!A17)</f>
        <v/>
      </c>
      <c r="B17" s="9">
        <f>IF($A17="","",'Course Setup'!B17)</f>
        <v/>
      </c>
      <c r="C17" s="10">
        <f>IF($A17="","",'Course Setup'!F17)</f>
        <v/>
      </c>
      <c r="D17" s="10">
        <f>IF($A17="","",SUMIFS('Session Log'!$L$7:$L$506,'Session Log'!$B$7:$B$506,$A17))</f>
        <v/>
      </c>
      <c r="E17" s="10">
        <f>IF($A17="","",SUMIFS('Session Log'!$K$7:$K$506,'Session Log'!$B$7:$B$506,$A17,'Session Log'!$H$7:$H$506,"Scheduled",'Session Log'!$C$7:$C$506,"&gt;="&amp;$B$2))</f>
        <v/>
      </c>
      <c r="F17" s="10">
        <f>IF($A17="","",$D17+$E17)</f>
        <v/>
      </c>
      <c r="G17" s="10">
        <f>IF($A17="","",MAX(0,$C17-$D17))</f>
        <v/>
      </c>
      <c r="H17" s="39">
        <f>IF(OR($A17="",$C17&lt;=0),"",$D17/$C17)</f>
        <v/>
      </c>
      <c r="I17" s="12">
        <f>IF($A17="","",IF($L17&lt;&gt;"","Data Issue",IF($D17&gt;=$C17,"Met",IF($F17&gt;=$C17,"Projected to Meet",IF(AND($D17=0,$E17=0),"Not Started",IF(($C17-$F17)&lt;=IF('Course Setup'!G17="",'Course Setup'!$B$3,'Course Setup'!G17),"Near Target","Shortfall"))))))</f>
        <v/>
      </c>
      <c r="J17" s="40">
        <f>IF($A17="","",IFERROR(AGGREGATE(14,6,'Session Log'!$C$7:$C$506/(('Session Log'!$B$7:$B$506=$A17)*('Session Log'!$H$7:$H$506="Completed")),1),""))</f>
        <v/>
      </c>
      <c r="K17" s="40">
        <f>IF($A17="","",IFERROR(AGGREGATE(15,6,'Session Log'!$C$7:$C$506/(('Session Log'!$B$7:$B$506=$A17)*('Session Log'!$H$7:$H$506="Scheduled")*('Session Log'!$C$7:$C$506&gt;=$B$2)),1),""))</f>
        <v/>
      </c>
      <c r="L17" s="14">
        <f>IF($A17="","",IF(OR('Course Setup'!J17&lt;&gt;"",COUNTIFS('Session Log'!$B$7:$B$506,$A17,'Session Log'!$N$7:$N$506,"&lt;&gt;")&gt;0),"Review setup or session alerts",""))</f>
        <v/>
      </c>
      <c r="O17">
        <f>""</f>
        <v/>
      </c>
    </row>
    <row r="18" ht="23" customHeight="1">
      <c r="A18" s="17">
        <f>IF(OR('Course Setup'!A18="",'Course Setup'!I18&lt;&gt;"Yes"),"",'Course Setup'!A18)</f>
        <v/>
      </c>
      <c r="B18" s="17">
        <f>IF($A18="","",'Course Setup'!B18)</f>
        <v/>
      </c>
      <c r="C18" s="18">
        <f>IF($A18="","",'Course Setup'!F18)</f>
        <v/>
      </c>
      <c r="D18" s="18">
        <f>IF($A18="","",SUMIFS('Session Log'!$L$7:$L$506,'Session Log'!$B$7:$B$506,$A18))</f>
        <v/>
      </c>
      <c r="E18" s="18">
        <f>IF($A18="","",SUMIFS('Session Log'!$K$7:$K$506,'Session Log'!$B$7:$B$506,$A18,'Session Log'!$H$7:$H$506,"Scheduled",'Session Log'!$C$7:$C$506,"&gt;="&amp;$B$2))</f>
        <v/>
      </c>
      <c r="F18" s="18">
        <f>IF($A18="","",$D18+$E18)</f>
        <v/>
      </c>
      <c r="G18" s="18">
        <f>IF($A18="","",MAX(0,$C18-$D18))</f>
        <v/>
      </c>
      <c r="H18" s="41">
        <f>IF(OR($A18="",$C18&lt;=0),"",$D18/$C18)</f>
        <v/>
      </c>
      <c r="I18" s="20">
        <f>IF($A18="","",IF($L18&lt;&gt;"","Data Issue",IF($D18&gt;=$C18,"Met",IF($F18&gt;=$C18,"Projected to Meet",IF(AND($D18=0,$E18=0),"Not Started",IF(($C18-$F18)&lt;=IF('Course Setup'!G18="",'Course Setup'!$B$3,'Course Setup'!G18),"Near Target","Shortfall"))))))</f>
        <v/>
      </c>
      <c r="J18" s="42">
        <f>IF($A18="","",IFERROR(AGGREGATE(14,6,'Session Log'!$C$7:$C$506/(('Session Log'!$B$7:$B$506=$A18)*('Session Log'!$H$7:$H$506="Completed")),1),""))</f>
        <v/>
      </c>
      <c r="K18" s="42">
        <f>IF($A18="","",IFERROR(AGGREGATE(15,6,'Session Log'!$C$7:$C$506/(('Session Log'!$B$7:$B$506=$A18)*('Session Log'!$H$7:$H$506="Scheduled")*('Session Log'!$C$7:$C$506&gt;=$B$2)),1),""))</f>
        <v/>
      </c>
      <c r="L18" s="22">
        <f>IF($A18="","",IF(OR('Course Setup'!J18&lt;&gt;"",COUNTIFS('Session Log'!$B$7:$B$506,$A18,'Session Log'!$N$7:$N$506,"&lt;&gt;")&gt;0),"Review setup or session alerts",""))</f>
        <v/>
      </c>
      <c r="O18">
        <f>""</f>
        <v/>
      </c>
    </row>
    <row r="19" ht="23" customHeight="1">
      <c r="A19" s="9">
        <f>IF(OR('Course Setup'!A19="",'Course Setup'!I19&lt;&gt;"Yes"),"",'Course Setup'!A19)</f>
        <v/>
      </c>
      <c r="B19" s="9">
        <f>IF($A19="","",'Course Setup'!B19)</f>
        <v/>
      </c>
      <c r="C19" s="10">
        <f>IF($A19="","",'Course Setup'!F19)</f>
        <v/>
      </c>
      <c r="D19" s="10">
        <f>IF($A19="","",SUMIFS('Session Log'!$L$7:$L$506,'Session Log'!$B$7:$B$506,$A19))</f>
        <v/>
      </c>
      <c r="E19" s="10">
        <f>IF($A19="","",SUMIFS('Session Log'!$K$7:$K$506,'Session Log'!$B$7:$B$506,$A19,'Session Log'!$H$7:$H$506,"Scheduled",'Session Log'!$C$7:$C$506,"&gt;="&amp;$B$2))</f>
        <v/>
      </c>
      <c r="F19" s="10">
        <f>IF($A19="","",$D19+$E19)</f>
        <v/>
      </c>
      <c r="G19" s="10">
        <f>IF($A19="","",MAX(0,$C19-$D19))</f>
        <v/>
      </c>
      <c r="H19" s="39">
        <f>IF(OR($A19="",$C19&lt;=0),"",$D19/$C19)</f>
        <v/>
      </c>
      <c r="I19" s="12">
        <f>IF($A19="","",IF($L19&lt;&gt;"","Data Issue",IF($D19&gt;=$C19,"Met",IF($F19&gt;=$C19,"Projected to Meet",IF(AND($D19=0,$E19=0),"Not Started",IF(($C19-$F19)&lt;=IF('Course Setup'!G19="",'Course Setup'!$B$3,'Course Setup'!G19),"Near Target","Shortfall"))))))</f>
        <v/>
      </c>
      <c r="J19" s="40">
        <f>IF($A19="","",IFERROR(AGGREGATE(14,6,'Session Log'!$C$7:$C$506/(('Session Log'!$B$7:$B$506=$A19)*('Session Log'!$H$7:$H$506="Completed")),1),""))</f>
        <v/>
      </c>
      <c r="K19" s="40">
        <f>IF($A19="","",IFERROR(AGGREGATE(15,6,'Session Log'!$C$7:$C$506/(('Session Log'!$B$7:$B$506=$A19)*('Session Log'!$H$7:$H$506="Scheduled")*('Session Log'!$C$7:$C$506&gt;=$B$2)),1),""))</f>
        <v/>
      </c>
      <c r="L19" s="14">
        <f>IF($A19="","",IF(OR('Course Setup'!J19&lt;&gt;"",COUNTIFS('Session Log'!$B$7:$B$506,$A19,'Session Log'!$N$7:$N$506,"&lt;&gt;")&gt;0),"Review setup or session alerts",""))</f>
        <v/>
      </c>
      <c r="O19">
        <f>""</f>
        <v/>
      </c>
    </row>
    <row r="20" ht="23" customHeight="1">
      <c r="A20" s="17">
        <f>IF(OR('Course Setup'!A20="",'Course Setup'!I20&lt;&gt;"Yes"),"",'Course Setup'!A20)</f>
        <v/>
      </c>
      <c r="B20" s="17">
        <f>IF($A20="","",'Course Setup'!B20)</f>
        <v/>
      </c>
      <c r="C20" s="18">
        <f>IF($A20="","",'Course Setup'!F20)</f>
        <v/>
      </c>
      <c r="D20" s="18">
        <f>IF($A20="","",SUMIFS('Session Log'!$L$7:$L$506,'Session Log'!$B$7:$B$506,$A20))</f>
        <v/>
      </c>
      <c r="E20" s="18">
        <f>IF($A20="","",SUMIFS('Session Log'!$K$7:$K$506,'Session Log'!$B$7:$B$506,$A20,'Session Log'!$H$7:$H$506,"Scheduled",'Session Log'!$C$7:$C$506,"&gt;="&amp;$B$2))</f>
        <v/>
      </c>
      <c r="F20" s="18">
        <f>IF($A20="","",$D20+$E20)</f>
        <v/>
      </c>
      <c r="G20" s="18">
        <f>IF($A20="","",MAX(0,$C20-$D20))</f>
        <v/>
      </c>
      <c r="H20" s="41">
        <f>IF(OR($A20="",$C20&lt;=0),"",$D20/$C20)</f>
        <v/>
      </c>
      <c r="I20" s="20">
        <f>IF($A20="","",IF($L20&lt;&gt;"","Data Issue",IF($D20&gt;=$C20,"Met",IF($F20&gt;=$C20,"Projected to Meet",IF(AND($D20=0,$E20=0),"Not Started",IF(($C20-$F20)&lt;=IF('Course Setup'!G20="",'Course Setup'!$B$3,'Course Setup'!G20),"Near Target","Shortfall"))))))</f>
        <v/>
      </c>
      <c r="J20" s="42">
        <f>IF($A20="","",IFERROR(AGGREGATE(14,6,'Session Log'!$C$7:$C$506/(('Session Log'!$B$7:$B$506=$A20)*('Session Log'!$H$7:$H$506="Completed")),1),""))</f>
        <v/>
      </c>
      <c r="K20" s="42">
        <f>IF($A20="","",IFERROR(AGGREGATE(15,6,'Session Log'!$C$7:$C$506/(('Session Log'!$B$7:$B$506=$A20)*('Session Log'!$H$7:$H$506="Scheduled")*('Session Log'!$C$7:$C$506&gt;=$B$2)),1),""))</f>
        <v/>
      </c>
      <c r="L20" s="22">
        <f>IF($A20="","",IF(OR('Course Setup'!J20&lt;&gt;"",COUNTIFS('Session Log'!$B$7:$B$506,$A20,'Session Log'!$N$7:$N$506,"&lt;&gt;")&gt;0),"Review setup or session alerts",""))</f>
        <v/>
      </c>
      <c r="O20">
        <f>""</f>
        <v/>
      </c>
    </row>
    <row r="21" ht="23" customHeight="1">
      <c r="A21" s="9">
        <f>IF(OR('Course Setup'!A21="",'Course Setup'!I21&lt;&gt;"Yes"),"",'Course Setup'!A21)</f>
        <v/>
      </c>
      <c r="B21" s="9">
        <f>IF($A21="","",'Course Setup'!B21)</f>
        <v/>
      </c>
      <c r="C21" s="10">
        <f>IF($A21="","",'Course Setup'!F21)</f>
        <v/>
      </c>
      <c r="D21" s="10">
        <f>IF($A21="","",SUMIFS('Session Log'!$L$7:$L$506,'Session Log'!$B$7:$B$506,$A21))</f>
        <v/>
      </c>
      <c r="E21" s="10">
        <f>IF($A21="","",SUMIFS('Session Log'!$K$7:$K$506,'Session Log'!$B$7:$B$506,$A21,'Session Log'!$H$7:$H$506,"Scheduled",'Session Log'!$C$7:$C$506,"&gt;="&amp;$B$2))</f>
        <v/>
      </c>
      <c r="F21" s="10">
        <f>IF($A21="","",$D21+$E21)</f>
        <v/>
      </c>
      <c r="G21" s="10">
        <f>IF($A21="","",MAX(0,$C21-$D21))</f>
        <v/>
      </c>
      <c r="H21" s="39">
        <f>IF(OR($A21="",$C21&lt;=0),"",$D21/$C21)</f>
        <v/>
      </c>
      <c r="I21" s="12">
        <f>IF($A21="","",IF($L21&lt;&gt;"","Data Issue",IF($D21&gt;=$C21,"Met",IF($F21&gt;=$C21,"Projected to Meet",IF(AND($D21=0,$E21=0),"Not Started",IF(($C21-$F21)&lt;=IF('Course Setup'!G21="",'Course Setup'!$B$3,'Course Setup'!G21),"Near Target","Shortfall"))))))</f>
        <v/>
      </c>
      <c r="J21" s="40">
        <f>IF($A21="","",IFERROR(AGGREGATE(14,6,'Session Log'!$C$7:$C$506/(('Session Log'!$B$7:$B$506=$A21)*('Session Log'!$H$7:$H$506="Completed")),1),""))</f>
        <v/>
      </c>
      <c r="K21" s="40">
        <f>IF($A21="","",IFERROR(AGGREGATE(15,6,'Session Log'!$C$7:$C$506/(('Session Log'!$B$7:$B$506=$A21)*('Session Log'!$H$7:$H$506="Scheduled")*('Session Log'!$C$7:$C$506&gt;=$B$2)),1),""))</f>
        <v/>
      </c>
      <c r="L21" s="14">
        <f>IF($A21="","",IF(OR('Course Setup'!J21&lt;&gt;"",COUNTIFS('Session Log'!$B$7:$B$506,$A21,'Session Log'!$N$7:$N$506,"&lt;&gt;")&gt;0),"Review setup or session alerts",""))</f>
        <v/>
      </c>
      <c r="O21">
        <f>""</f>
        <v/>
      </c>
    </row>
    <row r="22" ht="23" customHeight="1">
      <c r="A22" s="17">
        <f>IF(OR('Course Setup'!A22="",'Course Setup'!I22&lt;&gt;"Yes"),"",'Course Setup'!A22)</f>
        <v/>
      </c>
      <c r="B22" s="17">
        <f>IF($A22="","",'Course Setup'!B22)</f>
        <v/>
      </c>
      <c r="C22" s="18">
        <f>IF($A22="","",'Course Setup'!F22)</f>
        <v/>
      </c>
      <c r="D22" s="18">
        <f>IF($A22="","",SUMIFS('Session Log'!$L$7:$L$506,'Session Log'!$B$7:$B$506,$A22))</f>
        <v/>
      </c>
      <c r="E22" s="18">
        <f>IF($A22="","",SUMIFS('Session Log'!$K$7:$K$506,'Session Log'!$B$7:$B$506,$A22,'Session Log'!$H$7:$H$506,"Scheduled",'Session Log'!$C$7:$C$506,"&gt;="&amp;$B$2))</f>
        <v/>
      </c>
      <c r="F22" s="18">
        <f>IF($A22="","",$D22+$E22)</f>
        <v/>
      </c>
      <c r="G22" s="18">
        <f>IF($A22="","",MAX(0,$C22-$D22))</f>
        <v/>
      </c>
      <c r="H22" s="41">
        <f>IF(OR($A22="",$C22&lt;=0),"",$D22/$C22)</f>
        <v/>
      </c>
      <c r="I22" s="20">
        <f>IF($A22="","",IF($L22&lt;&gt;"","Data Issue",IF($D22&gt;=$C22,"Met",IF($F22&gt;=$C22,"Projected to Meet",IF(AND($D22=0,$E22=0),"Not Started",IF(($C22-$F22)&lt;=IF('Course Setup'!G22="",'Course Setup'!$B$3,'Course Setup'!G22),"Near Target","Shortfall"))))))</f>
        <v/>
      </c>
      <c r="J22" s="42">
        <f>IF($A22="","",IFERROR(AGGREGATE(14,6,'Session Log'!$C$7:$C$506/(('Session Log'!$B$7:$B$506=$A22)*('Session Log'!$H$7:$H$506="Completed")),1),""))</f>
        <v/>
      </c>
      <c r="K22" s="42">
        <f>IF($A22="","",IFERROR(AGGREGATE(15,6,'Session Log'!$C$7:$C$506/(('Session Log'!$B$7:$B$506=$A22)*('Session Log'!$H$7:$H$506="Scheduled")*('Session Log'!$C$7:$C$506&gt;=$B$2)),1),""))</f>
        <v/>
      </c>
      <c r="L22" s="22">
        <f>IF($A22="","",IF(OR('Course Setup'!J22&lt;&gt;"",COUNTIFS('Session Log'!$B$7:$B$506,$A22,'Session Log'!$N$7:$N$506,"&lt;&gt;")&gt;0),"Review setup or session alerts",""))</f>
        <v/>
      </c>
      <c r="O22">
        <f>""</f>
        <v/>
      </c>
    </row>
    <row r="23" ht="23" customHeight="1">
      <c r="A23" s="9">
        <f>IF(OR('Course Setup'!A23="",'Course Setup'!I23&lt;&gt;"Yes"),"",'Course Setup'!A23)</f>
        <v/>
      </c>
      <c r="B23" s="9">
        <f>IF($A23="","",'Course Setup'!B23)</f>
        <v/>
      </c>
      <c r="C23" s="10">
        <f>IF($A23="","",'Course Setup'!F23)</f>
        <v/>
      </c>
      <c r="D23" s="10">
        <f>IF($A23="","",SUMIFS('Session Log'!$L$7:$L$506,'Session Log'!$B$7:$B$506,$A23))</f>
        <v/>
      </c>
      <c r="E23" s="10">
        <f>IF($A23="","",SUMIFS('Session Log'!$K$7:$K$506,'Session Log'!$B$7:$B$506,$A23,'Session Log'!$H$7:$H$506,"Scheduled",'Session Log'!$C$7:$C$506,"&gt;="&amp;$B$2))</f>
        <v/>
      </c>
      <c r="F23" s="10">
        <f>IF($A23="","",$D23+$E23)</f>
        <v/>
      </c>
      <c r="G23" s="10">
        <f>IF($A23="","",MAX(0,$C23-$D23))</f>
        <v/>
      </c>
      <c r="H23" s="39">
        <f>IF(OR($A23="",$C23&lt;=0),"",$D23/$C23)</f>
        <v/>
      </c>
      <c r="I23" s="12">
        <f>IF($A23="","",IF($L23&lt;&gt;"","Data Issue",IF($D23&gt;=$C23,"Met",IF($F23&gt;=$C23,"Projected to Meet",IF(AND($D23=0,$E23=0),"Not Started",IF(($C23-$F23)&lt;=IF('Course Setup'!G23="",'Course Setup'!$B$3,'Course Setup'!G23),"Near Target","Shortfall"))))))</f>
        <v/>
      </c>
      <c r="J23" s="40">
        <f>IF($A23="","",IFERROR(AGGREGATE(14,6,'Session Log'!$C$7:$C$506/(('Session Log'!$B$7:$B$506=$A23)*('Session Log'!$H$7:$H$506="Completed")),1),""))</f>
        <v/>
      </c>
      <c r="K23" s="40">
        <f>IF($A23="","",IFERROR(AGGREGATE(15,6,'Session Log'!$C$7:$C$506/(('Session Log'!$B$7:$B$506=$A23)*('Session Log'!$H$7:$H$506="Scheduled")*('Session Log'!$C$7:$C$506&gt;=$B$2)),1),""))</f>
        <v/>
      </c>
      <c r="L23" s="14">
        <f>IF($A23="","",IF(OR('Course Setup'!J23&lt;&gt;"",COUNTIFS('Session Log'!$B$7:$B$506,$A23,'Session Log'!$N$7:$N$506,"&lt;&gt;")&gt;0),"Review setup or session alerts",""))</f>
        <v/>
      </c>
      <c r="O23">
        <f>""</f>
        <v/>
      </c>
    </row>
    <row r="24" ht="23" customHeight="1">
      <c r="A24" s="17">
        <f>IF(OR('Course Setup'!A24="",'Course Setup'!I24&lt;&gt;"Yes"),"",'Course Setup'!A24)</f>
        <v/>
      </c>
      <c r="B24" s="17">
        <f>IF($A24="","",'Course Setup'!B24)</f>
        <v/>
      </c>
      <c r="C24" s="18">
        <f>IF($A24="","",'Course Setup'!F24)</f>
        <v/>
      </c>
      <c r="D24" s="18">
        <f>IF($A24="","",SUMIFS('Session Log'!$L$7:$L$506,'Session Log'!$B$7:$B$506,$A24))</f>
        <v/>
      </c>
      <c r="E24" s="18">
        <f>IF($A24="","",SUMIFS('Session Log'!$K$7:$K$506,'Session Log'!$B$7:$B$506,$A24,'Session Log'!$H$7:$H$506,"Scheduled",'Session Log'!$C$7:$C$506,"&gt;="&amp;$B$2))</f>
        <v/>
      </c>
      <c r="F24" s="18">
        <f>IF($A24="","",$D24+$E24)</f>
        <v/>
      </c>
      <c r="G24" s="18">
        <f>IF($A24="","",MAX(0,$C24-$D24))</f>
        <v/>
      </c>
      <c r="H24" s="41">
        <f>IF(OR($A24="",$C24&lt;=0),"",$D24/$C24)</f>
        <v/>
      </c>
      <c r="I24" s="20">
        <f>IF($A24="","",IF($L24&lt;&gt;"","Data Issue",IF($D24&gt;=$C24,"Met",IF($F24&gt;=$C24,"Projected to Meet",IF(AND($D24=0,$E24=0),"Not Started",IF(($C24-$F24)&lt;=IF('Course Setup'!G24="",'Course Setup'!$B$3,'Course Setup'!G24),"Near Target","Shortfall"))))))</f>
        <v/>
      </c>
      <c r="J24" s="42">
        <f>IF($A24="","",IFERROR(AGGREGATE(14,6,'Session Log'!$C$7:$C$506/(('Session Log'!$B$7:$B$506=$A24)*('Session Log'!$H$7:$H$506="Completed")),1),""))</f>
        <v/>
      </c>
      <c r="K24" s="42">
        <f>IF($A24="","",IFERROR(AGGREGATE(15,6,'Session Log'!$C$7:$C$506/(('Session Log'!$B$7:$B$506=$A24)*('Session Log'!$H$7:$H$506="Scheduled")*('Session Log'!$C$7:$C$506&gt;=$B$2)),1),""))</f>
        <v/>
      </c>
      <c r="L24" s="22">
        <f>IF($A24="","",IF(OR('Course Setup'!J24&lt;&gt;"",COUNTIFS('Session Log'!$B$7:$B$506,$A24,'Session Log'!$N$7:$N$506,"&lt;&gt;")&gt;0),"Review setup or session alerts",""))</f>
        <v/>
      </c>
      <c r="O24">
        <f>""</f>
        <v/>
      </c>
    </row>
    <row r="25" ht="23" customHeight="1">
      <c r="A25" s="9">
        <f>IF(OR('Course Setup'!A25="",'Course Setup'!I25&lt;&gt;"Yes"),"",'Course Setup'!A25)</f>
        <v/>
      </c>
      <c r="B25" s="9">
        <f>IF($A25="","",'Course Setup'!B25)</f>
        <v/>
      </c>
      <c r="C25" s="10">
        <f>IF($A25="","",'Course Setup'!F25)</f>
        <v/>
      </c>
      <c r="D25" s="10">
        <f>IF($A25="","",SUMIFS('Session Log'!$L$7:$L$506,'Session Log'!$B$7:$B$506,$A25))</f>
        <v/>
      </c>
      <c r="E25" s="10">
        <f>IF($A25="","",SUMIFS('Session Log'!$K$7:$K$506,'Session Log'!$B$7:$B$506,$A25,'Session Log'!$H$7:$H$506,"Scheduled",'Session Log'!$C$7:$C$506,"&gt;="&amp;$B$2))</f>
        <v/>
      </c>
      <c r="F25" s="10">
        <f>IF($A25="","",$D25+$E25)</f>
        <v/>
      </c>
      <c r="G25" s="10">
        <f>IF($A25="","",MAX(0,$C25-$D25))</f>
        <v/>
      </c>
      <c r="H25" s="39">
        <f>IF(OR($A25="",$C25&lt;=0),"",$D25/$C25)</f>
        <v/>
      </c>
      <c r="I25" s="12">
        <f>IF($A25="","",IF($L25&lt;&gt;"","Data Issue",IF($D25&gt;=$C25,"Met",IF($F25&gt;=$C25,"Projected to Meet",IF(AND($D25=0,$E25=0),"Not Started",IF(($C25-$F25)&lt;=IF('Course Setup'!G25="",'Course Setup'!$B$3,'Course Setup'!G25),"Near Target","Shortfall"))))))</f>
        <v/>
      </c>
      <c r="J25" s="40">
        <f>IF($A25="","",IFERROR(AGGREGATE(14,6,'Session Log'!$C$7:$C$506/(('Session Log'!$B$7:$B$506=$A25)*('Session Log'!$H$7:$H$506="Completed")),1),""))</f>
        <v/>
      </c>
      <c r="K25" s="40">
        <f>IF($A25="","",IFERROR(AGGREGATE(15,6,'Session Log'!$C$7:$C$506/(('Session Log'!$B$7:$B$506=$A25)*('Session Log'!$H$7:$H$506="Scheduled")*('Session Log'!$C$7:$C$506&gt;=$B$2)),1),""))</f>
        <v/>
      </c>
      <c r="L25" s="14">
        <f>IF($A25="","",IF(OR('Course Setup'!J25&lt;&gt;"",COUNTIFS('Session Log'!$B$7:$B$506,$A25,'Session Log'!$N$7:$N$506,"&lt;&gt;")&gt;0),"Review setup or session alerts",""))</f>
        <v/>
      </c>
      <c r="O25">
        <f>""</f>
        <v/>
      </c>
    </row>
    <row r="26" ht="23" customHeight="1">
      <c r="A26" s="17">
        <f>IF(OR('Course Setup'!A26="",'Course Setup'!I26&lt;&gt;"Yes"),"",'Course Setup'!A26)</f>
        <v/>
      </c>
      <c r="B26" s="17">
        <f>IF($A26="","",'Course Setup'!B26)</f>
        <v/>
      </c>
      <c r="C26" s="18">
        <f>IF($A26="","",'Course Setup'!F26)</f>
        <v/>
      </c>
      <c r="D26" s="18">
        <f>IF($A26="","",SUMIFS('Session Log'!$L$7:$L$506,'Session Log'!$B$7:$B$506,$A26))</f>
        <v/>
      </c>
      <c r="E26" s="18">
        <f>IF($A26="","",SUMIFS('Session Log'!$K$7:$K$506,'Session Log'!$B$7:$B$506,$A26,'Session Log'!$H$7:$H$506,"Scheduled",'Session Log'!$C$7:$C$506,"&gt;="&amp;$B$2))</f>
        <v/>
      </c>
      <c r="F26" s="18">
        <f>IF($A26="","",$D26+$E26)</f>
        <v/>
      </c>
      <c r="G26" s="18">
        <f>IF($A26="","",MAX(0,$C26-$D26))</f>
        <v/>
      </c>
      <c r="H26" s="41">
        <f>IF(OR($A26="",$C26&lt;=0),"",$D26/$C26)</f>
        <v/>
      </c>
      <c r="I26" s="20">
        <f>IF($A26="","",IF($L26&lt;&gt;"","Data Issue",IF($D26&gt;=$C26,"Met",IF($F26&gt;=$C26,"Projected to Meet",IF(AND($D26=0,$E26=0),"Not Started",IF(($C26-$F26)&lt;=IF('Course Setup'!G26="",'Course Setup'!$B$3,'Course Setup'!G26),"Near Target","Shortfall"))))))</f>
        <v/>
      </c>
      <c r="J26" s="42">
        <f>IF($A26="","",IFERROR(AGGREGATE(14,6,'Session Log'!$C$7:$C$506/(('Session Log'!$B$7:$B$506=$A26)*('Session Log'!$H$7:$H$506="Completed")),1),""))</f>
        <v/>
      </c>
      <c r="K26" s="42">
        <f>IF($A26="","",IFERROR(AGGREGATE(15,6,'Session Log'!$C$7:$C$506/(('Session Log'!$B$7:$B$506=$A26)*('Session Log'!$H$7:$H$506="Scheduled")*('Session Log'!$C$7:$C$506&gt;=$B$2)),1),""))</f>
        <v/>
      </c>
      <c r="L26" s="22">
        <f>IF($A26="","",IF(OR('Course Setup'!J26&lt;&gt;"",COUNTIFS('Session Log'!$B$7:$B$506,$A26,'Session Log'!$N$7:$N$506,"&lt;&gt;")&gt;0),"Review setup or session alerts",""))</f>
        <v/>
      </c>
      <c r="O26">
        <f>""</f>
        <v/>
      </c>
    </row>
    <row r="27" ht="23" customHeight="1">
      <c r="A27" s="9">
        <f>IF(OR('Course Setup'!A27="",'Course Setup'!I27&lt;&gt;"Yes"),"",'Course Setup'!A27)</f>
        <v/>
      </c>
      <c r="B27" s="9">
        <f>IF($A27="","",'Course Setup'!B27)</f>
        <v/>
      </c>
      <c r="C27" s="10">
        <f>IF($A27="","",'Course Setup'!F27)</f>
        <v/>
      </c>
      <c r="D27" s="10">
        <f>IF($A27="","",SUMIFS('Session Log'!$L$7:$L$506,'Session Log'!$B$7:$B$506,$A27))</f>
        <v/>
      </c>
      <c r="E27" s="10">
        <f>IF($A27="","",SUMIFS('Session Log'!$K$7:$K$506,'Session Log'!$B$7:$B$506,$A27,'Session Log'!$H$7:$H$506,"Scheduled",'Session Log'!$C$7:$C$506,"&gt;="&amp;$B$2))</f>
        <v/>
      </c>
      <c r="F27" s="10">
        <f>IF($A27="","",$D27+$E27)</f>
        <v/>
      </c>
      <c r="G27" s="10">
        <f>IF($A27="","",MAX(0,$C27-$D27))</f>
        <v/>
      </c>
      <c r="H27" s="39">
        <f>IF(OR($A27="",$C27&lt;=0),"",$D27/$C27)</f>
        <v/>
      </c>
      <c r="I27" s="12">
        <f>IF($A27="","",IF($L27&lt;&gt;"","Data Issue",IF($D27&gt;=$C27,"Met",IF($F27&gt;=$C27,"Projected to Meet",IF(AND($D27=0,$E27=0),"Not Started",IF(($C27-$F27)&lt;=IF('Course Setup'!G27="",'Course Setup'!$B$3,'Course Setup'!G27),"Near Target","Shortfall"))))))</f>
        <v/>
      </c>
      <c r="J27" s="40">
        <f>IF($A27="","",IFERROR(AGGREGATE(14,6,'Session Log'!$C$7:$C$506/(('Session Log'!$B$7:$B$506=$A27)*('Session Log'!$H$7:$H$506="Completed")),1),""))</f>
        <v/>
      </c>
      <c r="K27" s="40">
        <f>IF($A27="","",IFERROR(AGGREGATE(15,6,'Session Log'!$C$7:$C$506/(('Session Log'!$B$7:$B$506=$A27)*('Session Log'!$H$7:$H$506="Scheduled")*('Session Log'!$C$7:$C$506&gt;=$B$2)),1),""))</f>
        <v/>
      </c>
      <c r="L27" s="14">
        <f>IF($A27="","",IF(OR('Course Setup'!J27&lt;&gt;"",COUNTIFS('Session Log'!$B$7:$B$506,$A27,'Session Log'!$N$7:$N$506,"&lt;&gt;")&gt;0),"Review setup or session alerts",""))</f>
        <v/>
      </c>
      <c r="O27">
        <f>""</f>
        <v/>
      </c>
    </row>
    <row r="28" ht="23" customHeight="1">
      <c r="A28" s="17">
        <f>IF(OR('Course Setup'!A28="",'Course Setup'!I28&lt;&gt;"Yes"),"",'Course Setup'!A28)</f>
        <v/>
      </c>
      <c r="B28" s="17">
        <f>IF($A28="","",'Course Setup'!B28)</f>
        <v/>
      </c>
      <c r="C28" s="18">
        <f>IF($A28="","",'Course Setup'!F28)</f>
        <v/>
      </c>
      <c r="D28" s="18">
        <f>IF($A28="","",SUMIFS('Session Log'!$L$7:$L$506,'Session Log'!$B$7:$B$506,$A28))</f>
        <v/>
      </c>
      <c r="E28" s="18">
        <f>IF($A28="","",SUMIFS('Session Log'!$K$7:$K$506,'Session Log'!$B$7:$B$506,$A28,'Session Log'!$H$7:$H$506,"Scheduled",'Session Log'!$C$7:$C$506,"&gt;="&amp;$B$2))</f>
        <v/>
      </c>
      <c r="F28" s="18">
        <f>IF($A28="","",$D28+$E28)</f>
        <v/>
      </c>
      <c r="G28" s="18">
        <f>IF($A28="","",MAX(0,$C28-$D28))</f>
        <v/>
      </c>
      <c r="H28" s="41">
        <f>IF(OR($A28="",$C28&lt;=0),"",$D28/$C28)</f>
        <v/>
      </c>
      <c r="I28" s="20">
        <f>IF($A28="","",IF($L28&lt;&gt;"","Data Issue",IF($D28&gt;=$C28,"Met",IF($F28&gt;=$C28,"Projected to Meet",IF(AND($D28=0,$E28=0),"Not Started",IF(($C28-$F28)&lt;=IF('Course Setup'!G28="",'Course Setup'!$B$3,'Course Setup'!G28),"Near Target","Shortfall"))))))</f>
        <v/>
      </c>
      <c r="J28" s="42">
        <f>IF($A28="","",IFERROR(AGGREGATE(14,6,'Session Log'!$C$7:$C$506/(('Session Log'!$B$7:$B$506=$A28)*('Session Log'!$H$7:$H$506="Completed")),1),""))</f>
        <v/>
      </c>
      <c r="K28" s="42">
        <f>IF($A28="","",IFERROR(AGGREGATE(15,6,'Session Log'!$C$7:$C$506/(('Session Log'!$B$7:$B$506=$A28)*('Session Log'!$H$7:$H$506="Scheduled")*('Session Log'!$C$7:$C$506&gt;=$B$2)),1),""))</f>
        <v/>
      </c>
      <c r="L28" s="22">
        <f>IF($A28="","",IF(OR('Course Setup'!J28&lt;&gt;"",COUNTIFS('Session Log'!$B$7:$B$506,$A28,'Session Log'!$N$7:$N$506,"&lt;&gt;")&gt;0),"Review setup or session alerts",""))</f>
        <v/>
      </c>
      <c r="O28">
        <f>""</f>
        <v/>
      </c>
    </row>
    <row r="29" ht="23" customHeight="1">
      <c r="A29" s="9">
        <f>IF(OR('Course Setup'!A29="",'Course Setup'!I29&lt;&gt;"Yes"),"",'Course Setup'!A29)</f>
        <v/>
      </c>
      <c r="B29" s="9">
        <f>IF($A29="","",'Course Setup'!B29)</f>
        <v/>
      </c>
      <c r="C29" s="10">
        <f>IF($A29="","",'Course Setup'!F29)</f>
        <v/>
      </c>
      <c r="D29" s="10">
        <f>IF($A29="","",SUMIFS('Session Log'!$L$7:$L$506,'Session Log'!$B$7:$B$506,$A29))</f>
        <v/>
      </c>
      <c r="E29" s="10">
        <f>IF($A29="","",SUMIFS('Session Log'!$K$7:$K$506,'Session Log'!$B$7:$B$506,$A29,'Session Log'!$H$7:$H$506,"Scheduled",'Session Log'!$C$7:$C$506,"&gt;="&amp;$B$2))</f>
        <v/>
      </c>
      <c r="F29" s="10">
        <f>IF($A29="","",$D29+$E29)</f>
        <v/>
      </c>
      <c r="G29" s="10">
        <f>IF($A29="","",MAX(0,$C29-$D29))</f>
        <v/>
      </c>
      <c r="H29" s="39">
        <f>IF(OR($A29="",$C29&lt;=0),"",$D29/$C29)</f>
        <v/>
      </c>
      <c r="I29" s="12">
        <f>IF($A29="","",IF($L29&lt;&gt;"","Data Issue",IF($D29&gt;=$C29,"Met",IF($F29&gt;=$C29,"Projected to Meet",IF(AND($D29=0,$E29=0),"Not Started",IF(($C29-$F29)&lt;=IF('Course Setup'!G29="",'Course Setup'!$B$3,'Course Setup'!G29),"Near Target","Shortfall"))))))</f>
        <v/>
      </c>
      <c r="J29" s="40">
        <f>IF($A29="","",IFERROR(AGGREGATE(14,6,'Session Log'!$C$7:$C$506/(('Session Log'!$B$7:$B$506=$A29)*('Session Log'!$H$7:$H$506="Completed")),1),""))</f>
        <v/>
      </c>
      <c r="K29" s="40">
        <f>IF($A29="","",IFERROR(AGGREGATE(15,6,'Session Log'!$C$7:$C$506/(('Session Log'!$B$7:$B$506=$A29)*('Session Log'!$H$7:$H$506="Scheduled")*('Session Log'!$C$7:$C$506&gt;=$B$2)),1),""))</f>
        <v/>
      </c>
      <c r="L29" s="14">
        <f>IF($A29="","",IF(OR('Course Setup'!J29&lt;&gt;"",COUNTIFS('Session Log'!$B$7:$B$506,$A29,'Session Log'!$N$7:$N$506,"&lt;&gt;")&gt;0),"Review setup or session alerts",""))</f>
        <v/>
      </c>
      <c r="O29">
        <f>""</f>
        <v/>
      </c>
    </row>
    <row r="30" ht="23" customHeight="1">
      <c r="A30" s="17">
        <f>IF(OR('Course Setup'!A30="",'Course Setup'!I30&lt;&gt;"Yes"),"",'Course Setup'!A30)</f>
        <v/>
      </c>
      <c r="B30" s="17">
        <f>IF($A30="","",'Course Setup'!B30)</f>
        <v/>
      </c>
      <c r="C30" s="18">
        <f>IF($A30="","",'Course Setup'!F30)</f>
        <v/>
      </c>
      <c r="D30" s="18">
        <f>IF($A30="","",SUMIFS('Session Log'!$L$7:$L$506,'Session Log'!$B$7:$B$506,$A30))</f>
        <v/>
      </c>
      <c r="E30" s="18">
        <f>IF($A30="","",SUMIFS('Session Log'!$K$7:$K$506,'Session Log'!$B$7:$B$506,$A30,'Session Log'!$H$7:$H$506,"Scheduled",'Session Log'!$C$7:$C$506,"&gt;="&amp;$B$2))</f>
        <v/>
      </c>
      <c r="F30" s="18">
        <f>IF($A30="","",$D30+$E30)</f>
        <v/>
      </c>
      <c r="G30" s="18">
        <f>IF($A30="","",MAX(0,$C30-$D30))</f>
        <v/>
      </c>
      <c r="H30" s="41">
        <f>IF(OR($A30="",$C30&lt;=0),"",$D30/$C30)</f>
        <v/>
      </c>
      <c r="I30" s="20">
        <f>IF($A30="","",IF($L30&lt;&gt;"","Data Issue",IF($D30&gt;=$C30,"Met",IF($F30&gt;=$C30,"Projected to Meet",IF(AND($D30=0,$E30=0),"Not Started",IF(($C30-$F30)&lt;=IF('Course Setup'!G30="",'Course Setup'!$B$3,'Course Setup'!G30),"Near Target","Shortfall"))))))</f>
        <v/>
      </c>
      <c r="J30" s="42">
        <f>IF($A30="","",IFERROR(AGGREGATE(14,6,'Session Log'!$C$7:$C$506/(('Session Log'!$B$7:$B$506=$A30)*('Session Log'!$H$7:$H$506="Completed")),1),""))</f>
        <v/>
      </c>
      <c r="K30" s="42">
        <f>IF($A30="","",IFERROR(AGGREGATE(15,6,'Session Log'!$C$7:$C$506/(('Session Log'!$B$7:$B$506=$A30)*('Session Log'!$H$7:$H$506="Scheduled")*('Session Log'!$C$7:$C$506&gt;=$B$2)),1),""))</f>
        <v/>
      </c>
      <c r="L30" s="22">
        <f>IF($A30="","",IF(OR('Course Setup'!J30&lt;&gt;"",COUNTIFS('Session Log'!$B$7:$B$506,$A30,'Session Log'!$N$7:$N$506,"&lt;&gt;")&gt;0),"Review setup or session alerts",""))</f>
        <v/>
      </c>
      <c r="O30">
        <f>""</f>
        <v/>
      </c>
    </row>
    <row r="31" ht="23" customHeight="1">
      <c r="A31" s="9">
        <f>IF(OR('Course Setup'!A31="",'Course Setup'!I31&lt;&gt;"Yes"),"",'Course Setup'!A31)</f>
        <v/>
      </c>
      <c r="B31" s="9">
        <f>IF($A31="","",'Course Setup'!B31)</f>
        <v/>
      </c>
      <c r="C31" s="10">
        <f>IF($A31="","",'Course Setup'!F31)</f>
        <v/>
      </c>
      <c r="D31" s="10">
        <f>IF($A31="","",SUMIFS('Session Log'!$L$7:$L$506,'Session Log'!$B$7:$B$506,$A31))</f>
        <v/>
      </c>
      <c r="E31" s="10">
        <f>IF($A31="","",SUMIFS('Session Log'!$K$7:$K$506,'Session Log'!$B$7:$B$506,$A31,'Session Log'!$H$7:$H$506,"Scheduled",'Session Log'!$C$7:$C$506,"&gt;="&amp;$B$2))</f>
        <v/>
      </c>
      <c r="F31" s="10">
        <f>IF($A31="","",$D31+$E31)</f>
        <v/>
      </c>
      <c r="G31" s="10">
        <f>IF($A31="","",MAX(0,$C31-$D31))</f>
        <v/>
      </c>
      <c r="H31" s="39">
        <f>IF(OR($A31="",$C31&lt;=0),"",$D31/$C31)</f>
        <v/>
      </c>
      <c r="I31" s="12">
        <f>IF($A31="","",IF($L31&lt;&gt;"","Data Issue",IF($D31&gt;=$C31,"Met",IF($F31&gt;=$C31,"Projected to Meet",IF(AND($D31=0,$E31=0),"Not Started",IF(($C31-$F31)&lt;=IF('Course Setup'!G31="",'Course Setup'!$B$3,'Course Setup'!G31),"Near Target","Shortfall"))))))</f>
        <v/>
      </c>
      <c r="J31" s="40">
        <f>IF($A31="","",IFERROR(AGGREGATE(14,6,'Session Log'!$C$7:$C$506/(('Session Log'!$B$7:$B$506=$A31)*('Session Log'!$H$7:$H$506="Completed")),1),""))</f>
        <v/>
      </c>
      <c r="K31" s="40">
        <f>IF($A31="","",IFERROR(AGGREGATE(15,6,'Session Log'!$C$7:$C$506/(('Session Log'!$B$7:$B$506=$A31)*('Session Log'!$H$7:$H$506="Scheduled")*('Session Log'!$C$7:$C$506&gt;=$B$2)),1),""))</f>
        <v/>
      </c>
      <c r="L31" s="14">
        <f>IF($A31="","",IF(OR('Course Setup'!J31&lt;&gt;"",COUNTIFS('Session Log'!$B$7:$B$506,$A31,'Session Log'!$N$7:$N$506,"&lt;&gt;")&gt;0),"Review setup or session alerts",""))</f>
        <v/>
      </c>
      <c r="O31">
        <f>""</f>
        <v/>
      </c>
    </row>
    <row r="32" ht="23" customHeight="1">
      <c r="A32" s="17">
        <f>IF(OR('Course Setup'!A32="",'Course Setup'!I32&lt;&gt;"Yes"),"",'Course Setup'!A32)</f>
        <v/>
      </c>
      <c r="B32" s="17">
        <f>IF($A32="","",'Course Setup'!B32)</f>
        <v/>
      </c>
      <c r="C32" s="18">
        <f>IF($A32="","",'Course Setup'!F32)</f>
        <v/>
      </c>
      <c r="D32" s="18">
        <f>IF($A32="","",SUMIFS('Session Log'!$L$7:$L$506,'Session Log'!$B$7:$B$506,$A32))</f>
        <v/>
      </c>
      <c r="E32" s="18">
        <f>IF($A32="","",SUMIFS('Session Log'!$K$7:$K$506,'Session Log'!$B$7:$B$506,$A32,'Session Log'!$H$7:$H$506,"Scheduled",'Session Log'!$C$7:$C$506,"&gt;="&amp;$B$2))</f>
        <v/>
      </c>
      <c r="F32" s="18">
        <f>IF($A32="","",$D32+$E32)</f>
        <v/>
      </c>
      <c r="G32" s="18">
        <f>IF($A32="","",MAX(0,$C32-$D32))</f>
        <v/>
      </c>
      <c r="H32" s="41">
        <f>IF(OR($A32="",$C32&lt;=0),"",$D32/$C32)</f>
        <v/>
      </c>
      <c r="I32" s="20">
        <f>IF($A32="","",IF($L32&lt;&gt;"","Data Issue",IF($D32&gt;=$C32,"Met",IF($F32&gt;=$C32,"Projected to Meet",IF(AND($D32=0,$E32=0),"Not Started",IF(($C32-$F32)&lt;=IF('Course Setup'!G32="",'Course Setup'!$B$3,'Course Setup'!G32),"Near Target","Shortfall"))))))</f>
        <v/>
      </c>
      <c r="J32" s="42">
        <f>IF($A32="","",IFERROR(AGGREGATE(14,6,'Session Log'!$C$7:$C$506/(('Session Log'!$B$7:$B$506=$A32)*('Session Log'!$H$7:$H$506="Completed")),1),""))</f>
        <v/>
      </c>
      <c r="K32" s="42">
        <f>IF($A32="","",IFERROR(AGGREGATE(15,6,'Session Log'!$C$7:$C$506/(('Session Log'!$B$7:$B$506=$A32)*('Session Log'!$H$7:$H$506="Scheduled")*('Session Log'!$C$7:$C$506&gt;=$B$2)),1),""))</f>
        <v/>
      </c>
      <c r="L32" s="22">
        <f>IF($A32="","",IF(OR('Course Setup'!J32&lt;&gt;"",COUNTIFS('Session Log'!$B$7:$B$506,$A32,'Session Log'!$N$7:$N$506,"&lt;&gt;")&gt;0),"Review setup or session alerts",""))</f>
        <v/>
      </c>
      <c r="O32">
        <f>""</f>
        <v/>
      </c>
    </row>
    <row r="33" ht="23" customHeight="1">
      <c r="A33" s="9">
        <f>IF(OR('Course Setup'!A33="",'Course Setup'!I33&lt;&gt;"Yes"),"",'Course Setup'!A33)</f>
        <v/>
      </c>
      <c r="B33" s="9">
        <f>IF($A33="","",'Course Setup'!B33)</f>
        <v/>
      </c>
      <c r="C33" s="10">
        <f>IF($A33="","",'Course Setup'!F33)</f>
        <v/>
      </c>
      <c r="D33" s="10">
        <f>IF($A33="","",SUMIFS('Session Log'!$L$7:$L$506,'Session Log'!$B$7:$B$506,$A33))</f>
        <v/>
      </c>
      <c r="E33" s="10">
        <f>IF($A33="","",SUMIFS('Session Log'!$K$7:$K$506,'Session Log'!$B$7:$B$506,$A33,'Session Log'!$H$7:$H$506,"Scheduled",'Session Log'!$C$7:$C$506,"&gt;="&amp;$B$2))</f>
        <v/>
      </c>
      <c r="F33" s="10">
        <f>IF($A33="","",$D33+$E33)</f>
        <v/>
      </c>
      <c r="G33" s="10">
        <f>IF($A33="","",MAX(0,$C33-$D33))</f>
        <v/>
      </c>
      <c r="H33" s="39">
        <f>IF(OR($A33="",$C33&lt;=0),"",$D33/$C33)</f>
        <v/>
      </c>
      <c r="I33" s="12">
        <f>IF($A33="","",IF($L33&lt;&gt;"","Data Issue",IF($D33&gt;=$C33,"Met",IF($F33&gt;=$C33,"Projected to Meet",IF(AND($D33=0,$E33=0),"Not Started",IF(($C33-$F33)&lt;=IF('Course Setup'!G33="",'Course Setup'!$B$3,'Course Setup'!G33),"Near Target","Shortfall"))))))</f>
        <v/>
      </c>
      <c r="J33" s="40">
        <f>IF($A33="","",IFERROR(AGGREGATE(14,6,'Session Log'!$C$7:$C$506/(('Session Log'!$B$7:$B$506=$A33)*('Session Log'!$H$7:$H$506="Completed")),1),""))</f>
        <v/>
      </c>
      <c r="K33" s="40">
        <f>IF($A33="","",IFERROR(AGGREGATE(15,6,'Session Log'!$C$7:$C$506/(('Session Log'!$B$7:$B$506=$A33)*('Session Log'!$H$7:$H$506="Scheduled")*('Session Log'!$C$7:$C$506&gt;=$B$2)),1),""))</f>
        <v/>
      </c>
      <c r="L33" s="14">
        <f>IF($A33="","",IF(OR('Course Setup'!J33&lt;&gt;"",COUNTIFS('Session Log'!$B$7:$B$506,$A33,'Session Log'!$N$7:$N$506,"&lt;&gt;")&gt;0),"Review setup or session alerts",""))</f>
        <v/>
      </c>
      <c r="O33">
        <f>""</f>
        <v/>
      </c>
    </row>
    <row r="34" ht="23" customHeight="1">
      <c r="A34" s="17">
        <f>IF(OR('Course Setup'!A34="",'Course Setup'!I34&lt;&gt;"Yes"),"",'Course Setup'!A34)</f>
        <v/>
      </c>
      <c r="B34" s="17">
        <f>IF($A34="","",'Course Setup'!B34)</f>
        <v/>
      </c>
      <c r="C34" s="18">
        <f>IF($A34="","",'Course Setup'!F34)</f>
        <v/>
      </c>
      <c r="D34" s="18">
        <f>IF($A34="","",SUMIFS('Session Log'!$L$7:$L$506,'Session Log'!$B$7:$B$506,$A34))</f>
        <v/>
      </c>
      <c r="E34" s="18">
        <f>IF($A34="","",SUMIFS('Session Log'!$K$7:$K$506,'Session Log'!$B$7:$B$506,$A34,'Session Log'!$H$7:$H$506,"Scheduled",'Session Log'!$C$7:$C$506,"&gt;="&amp;$B$2))</f>
        <v/>
      </c>
      <c r="F34" s="18">
        <f>IF($A34="","",$D34+$E34)</f>
        <v/>
      </c>
      <c r="G34" s="18">
        <f>IF($A34="","",MAX(0,$C34-$D34))</f>
        <v/>
      </c>
      <c r="H34" s="41">
        <f>IF(OR($A34="",$C34&lt;=0),"",$D34/$C34)</f>
        <v/>
      </c>
      <c r="I34" s="20">
        <f>IF($A34="","",IF($L34&lt;&gt;"","Data Issue",IF($D34&gt;=$C34,"Met",IF($F34&gt;=$C34,"Projected to Meet",IF(AND($D34=0,$E34=0),"Not Started",IF(($C34-$F34)&lt;=IF('Course Setup'!G34="",'Course Setup'!$B$3,'Course Setup'!G34),"Near Target","Shortfall"))))))</f>
        <v/>
      </c>
      <c r="J34" s="42">
        <f>IF($A34="","",IFERROR(AGGREGATE(14,6,'Session Log'!$C$7:$C$506/(('Session Log'!$B$7:$B$506=$A34)*('Session Log'!$H$7:$H$506="Completed")),1),""))</f>
        <v/>
      </c>
      <c r="K34" s="42">
        <f>IF($A34="","",IFERROR(AGGREGATE(15,6,'Session Log'!$C$7:$C$506/(('Session Log'!$B$7:$B$506=$A34)*('Session Log'!$H$7:$H$506="Scheduled")*('Session Log'!$C$7:$C$506&gt;=$B$2)),1),""))</f>
        <v/>
      </c>
      <c r="L34" s="22">
        <f>IF($A34="","",IF(OR('Course Setup'!J34&lt;&gt;"",COUNTIFS('Session Log'!$B$7:$B$506,$A34,'Session Log'!$N$7:$N$506,"&lt;&gt;")&gt;0),"Review setup or session alerts",""))</f>
        <v/>
      </c>
      <c r="O34">
        <f>""</f>
        <v/>
      </c>
    </row>
    <row r="35" ht="23" customHeight="1">
      <c r="A35" s="9">
        <f>IF(OR('Course Setup'!A35="",'Course Setup'!I35&lt;&gt;"Yes"),"",'Course Setup'!A35)</f>
        <v/>
      </c>
      <c r="B35" s="9">
        <f>IF($A35="","",'Course Setup'!B35)</f>
        <v/>
      </c>
      <c r="C35" s="10">
        <f>IF($A35="","",'Course Setup'!F35)</f>
        <v/>
      </c>
      <c r="D35" s="10">
        <f>IF($A35="","",SUMIFS('Session Log'!$L$7:$L$506,'Session Log'!$B$7:$B$506,$A35))</f>
        <v/>
      </c>
      <c r="E35" s="10">
        <f>IF($A35="","",SUMIFS('Session Log'!$K$7:$K$506,'Session Log'!$B$7:$B$506,$A35,'Session Log'!$H$7:$H$506,"Scheduled",'Session Log'!$C$7:$C$506,"&gt;="&amp;$B$2))</f>
        <v/>
      </c>
      <c r="F35" s="10">
        <f>IF($A35="","",$D35+$E35)</f>
        <v/>
      </c>
      <c r="G35" s="10">
        <f>IF($A35="","",MAX(0,$C35-$D35))</f>
        <v/>
      </c>
      <c r="H35" s="39">
        <f>IF(OR($A35="",$C35&lt;=0),"",$D35/$C35)</f>
        <v/>
      </c>
      <c r="I35" s="12">
        <f>IF($A35="","",IF($L35&lt;&gt;"","Data Issue",IF($D35&gt;=$C35,"Met",IF($F35&gt;=$C35,"Projected to Meet",IF(AND($D35=0,$E35=0),"Not Started",IF(($C35-$F35)&lt;=IF('Course Setup'!G35="",'Course Setup'!$B$3,'Course Setup'!G35),"Near Target","Shortfall"))))))</f>
        <v/>
      </c>
      <c r="J35" s="40">
        <f>IF($A35="","",IFERROR(AGGREGATE(14,6,'Session Log'!$C$7:$C$506/(('Session Log'!$B$7:$B$506=$A35)*('Session Log'!$H$7:$H$506="Completed")),1),""))</f>
        <v/>
      </c>
      <c r="K35" s="40">
        <f>IF($A35="","",IFERROR(AGGREGATE(15,6,'Session Log'!$C$7:$C$506/(('Session Log'!$B$7:$B$506=$A35)*('Session Log'!$H$7:$H$506="Scheduled")*('Session Log'!$C$7:$C$506&gt;=$B$2)),1),""))</f>
        <v/>
      </c>
      <c r="L35" s="14">
        <f>IF($A35="","",IF(OR('Course Setup'!J35&lt;&gt;"",COUNTIFS('Session Log'!$B$7:$B$506,$A35,'Session Log'!$N$7:$N$506,"&lt;&gt;")&gt;0),"Review setup or session alerts",""))</f>
        <v/>
      </c>
      <c r="O35">
        <f>""</f>
        <v/>
      </c>
    </row>
    <row r="36" ht="23" customHeight="1">
      <c r="A36" s="17">
        <f>IF(OR('Course Setup'!A36="",'Course Setup'!I36&lt;&gt;"Yes"),"",'Course Setup'!A36)</f>
        <v/>
      </c>
      <c r="B36" s="17">
        <f>IF($A36="","",'Course Setup'!B36)</f>
        <v/>
      </c>
      <c r="C36" s="18">
        <f>IF($A36="","",'Course Setup'!F36)</f>
        <v/>
      </c>
      <c r="D36" s="18">
        <f>IF($A36="","",SUMIFS('Session Log'!$L$7:$L$506,'Session Log'!$B$7:$B$506,$A36))</f>
        <v/>
      </c>
      <c r="E36" s="18">
        <f>IF($A36="","",SUMIFS('Session Log'!$K$7:$K$506,'Session Log'!$B$7:$B$506,$A36,'Session Log'!$H$7:$H$506,"Scheduled",'Session Log'!$C$7:$C$506,"&gt;="&amp;$B$2))</f>
        <v/>
      </c>
      <c r="F36" s="18">
        <f>IF($A36="","",$D36+$E36)</f>
        <v/>
      </c>
      <c r="G36" s="18">
        <f>IF($A36="","",MAX(0,$C36-$D36))</f>
        <v/>
      </c>
      <c r="H36" s="41">
        <f>IF(OR($A36="",$C36&lt;=0),"",$D36/$C36)</f>
        <v/>
      </c>
      <c r="I36" s="20">
        <f>IF($A36="","",IF($L36&lt;&gt;"","Data Issue",IF($D36&gt;=$C36,"Met",IF($F36&gt;=$C36,"Projected to Meet",IF(AND($D36=0,$E36=0),"Not Started",IF(($C36-$F36)&lt;=IF('Course Setup'!G36="",'Course Setup'!$B$3,'Course Setup'!G36),"Near Target","Shortfall"))))))</f>
        <v/>
      </c>
      <c r="J36" s="42">
        <f>IF($A36="","",IFERROR(AGGREGATE(14,6,'Session Log'!$C$7:$C$506/(('Session Log'!$B$7:$B$506=$A36)*('Session Log'!$H$7:$H$506="Completed")),1),""))</f>
        <v/>
      </c>
      <c r="K36" s="42">
        <f>IF($A36="","",IFERROR(AGGREGATE(15,6,'Session Log'!$C$7:$C$506/(('Session Log'!$B$7:$B$506=$A36)*('Session Log'!$H$7:$H$506="Scheduled")*('Session Log'!$C$7:$C$506&gt;=$B$2)),1),""))</f>
        <v/>
      </c>
      <c r="L36" s="22">
        <f>IF($A36="","",IF(OR('Course Setup'!J36&lt;&gt;"",COUNTIFS('Session Log'!$B$7:$B$506,$A36,'Session Log'!$N$7:$N$506,"&lt;&gt;")&gt;0),"Review setup or session alerts",""))</f>
        <v/>
      </c>
      <c r="O36">
        <f>""</f>
        <v/>
      </c>
    </row>
    <row r="37" ht="23" customHeight="1">
      <c r="A37" s="9">
        <f>IF(OR('Course Setup'!A37="",'Course Setup'!I37&lt;&gt;"Yes"),"",'Course Setup'!A37)</f>
        <v/>
      </c>
      <c r="B37" s="9">
        <f>IF($A37="","",'Course Setup'!B37)</f>
        <v/>
      </c>
      <c r="C37" s="10">
        <f>IF($A37="","",'Course Setup'!F37)</f>
        <v/>
      </c>
      <c r="D37" s="10">
        <f>IF($A37="","",SUMIFS('Session Log'!$L$7:$L$506,'Session Log'!$B$7:$B$506,$A37))</f>
        <v/>
      </c>
      <c r="E37" s="10">
        <f>IF($A37="","",SUMIFS('Session Log'!$K$7:$K$506,'Session Log'!$B$7:$B$506,$A37,'Session Log'!$H$7:$H$506,"Scheduled",'Session Log'!$C$7:$C$506,"&gt;="&amp;$B$2))</f>
        <v/>
      </c>
      <c r="F37" s="10">
        <f>IF($A37="","",$D37+$E37)</f>
        <v/>
      </c>
      <c r="G37" s="10">
        <f>IF($A37="","",MAX(0,$C37-$D37))</f>
        <v/>
      </c>
      <c r="H37" s="39">
        <f>IF(OR($A37="",$C37&lt;=0),"",$D37/$C37)</f>
        <v/>
      </c>
      <c r="I37" s="12">
        <f>IF($A37="","",IF($L37&lt;&gt;"","Data Issue",IF($D37&gt;=$C37,"Met",IF($F37&gt;=$C37,"Projected to Meet",IF(AND($D37=0,$E37=0),"Not Started",IF(($C37-$F37)&lt;=IF('Course Setup'!G37="",'Course Setup'!$B$3,'Course Setup'!G37),"Near Target","Shortfall"))))))</f>
        <v/>
      </c>
      <c r="J37" s="40">
        <f>IF($A37="","",IFERROR(AGGREGATE(14,6,'Session Log'!$C$7:$C$506/(('Session Log'!$B$7:$B$506=$A37)*('Session Log'!$H$7:$H$506="Completed")),1),""))</f>
        <v/>
      </c>
      <c r="K37" s="40">
        <f>IF($A37="","",IFERROR(AGGREGATE(15,6,'Session Log'!$C$7:$C$506/(('Session Log'!$B$7:$B$506=$A37)*('Session Log'!$H$7:$H$506="Scheduled")*('Session Log'!$C$7:$C$506&gt;=$B$2)),1),""))</f>
        <v/>
      </c>
      <c r="L37" s="14">
        <f>IF($A37="","",IF(OR('Course Setup'!J37&lt;&gt;"",COUNTIFS('Session Log'!$B$7:$B$506,$A37,'Session Log'!$N$7:$N$506,"&lt;&gt;")&gt;0),"Review setup or session alerts",""))</f>
        <v/>
      </c>
      <c r="O37">
        <f>""</f>
        <v/>
      </c>
    </row>
    <row r="38" ht="23" customHeight="1">
      <c r="A38" s="17">
        <f>IF(OR('Course Setup'!A38="",'Course Setup'!I38&lt;&gt;"Yes"),"",'Course Setup'!A38)</f>
        <v/>
      </c>
      <c r="B38" s="17">
        <f>IF($A38="","",'Course Setup'!B38)</f>
        <v/>
      </c>
      <c r="C38" s="18">
        <f>IF($A38="","",'Course Setup'!F38)</f>
        <v/>
      </c>
      <c r="D38" s="18">
        <f>IF($A38="","",SUMIFS('Session Log'!$L$7:$L$506,'Session Log'!$B$7:$B$506,$A38))</f>
        <v/>
      </c>
      <c r="E38" s="18">
        <f>IF($A38="","",SUMIFS('Session Log'!$K$7:$K$506,'Session Log'!$B$7:$B$506,$A38,'Session Log'!$H$7:$H$506,"Scheduled",'Session Log'!$C$7:$C$506,"&gt;="&amp;$B$2))</f>
        <v/>
      </c>
      <c r="F38" s="18">
        <f>IF($A38="","",$D38+$E38)</f>
        <v/>
      </c>
      <c r="G38" s="18">
        <f>IF($A38="","",MAX(0,$C38-$D38))</f>
        <v/>
      </c>
      <c r="H38" s="41">
        <f>IF(OR($A38="",$C38&lt;=0),"",$D38/$C38)</f>
        <v/>
      </c>
      <c r="I38" s="20">
        <f>IF($A38="","",IF($L38&lt;&gt;"","Data Issue",IF($D38&gt;=$C38,"Met",IF($F38&gt;=$C38,"Projected to Meet",IF(AND($D38=0,$E38=0),"Not Started",IF(($C38-$F38)&lt;=IF('Course Setup'!G38="",'Course Setup'!$B$3,'Course Setup'!G38),"Near Target","Shortfall"))))))</f>
        <v/>
      </c>
      <c r="J38" s="42">
        <f>IF($A38="","",IFERROR(AGGREGATE(14,6,'Session Log'!$C$7:$C$506/(('Session Log'!$B$7:$B$506=$A38)*('Session Log'!$H$7:$H$506="Completed")),1),""))</f>
        <v/>
      </c>
      <c r="K38" s="42">
        <f>IF($A38="","",IFERROR(AGGREGATE(15,6,'Session Log'!$C$7:$C$506/(('Session Log'!$B$7:$B$506=$A38)*('Session Log'!$H$7:$H$506="Scheduled")*('Session Log'!$C$7:$C$506&gt;=$B$2)),1),""))</f>
        <v/>
      </c>
      <c r="L38" s="22">
        <f>IF($A38="","",IF(OR('Course Setup'!J38&lt;&gt;"",COUNTIFS('Session Log'!$B$7:$B$506,$A38,'Session Log'!$N$7:$N$506,"&lt;&gt;")&gt;0),"Review setup or session alerts",""))</f>
        <v/>
      </c>
      <c r="O38">
        <f>""</f>
        <v/>
      </c>
    </row>
    <row r="39" ht="23" customHeight="1">
      <c r="A39" s="9">
        <f>IF(OR('Course Setup'!A39="",'Course Setup'!I39&lt;&gt;"Yes"),"",'Course Setup'!A39)</f>
        <v/>
      </c>
      <c r="B39" s="9">
        <f>IF($A39="","",'Course Setup'!B39)</f>
        <v/>
      </c>
      <c r="C39" s="10">
        <f>IF($A39="","",'Course Setup'!F39)</f>
        <v/>
      </c>
      <c r="D39" s="10">
        <f>IF($A39="","",SUMIFS('Session Log'!$L$7:$L$506,'Session Log'!$B$7:$B$506,$A39))</f>
        <v/>
      </c>
      <c r="E39" s="10">
        <f>IF($A39="","",SUMIFS('Session Log'!$K$7:$K$506,'Session Log'!$B$7:$B$506,$A39,'Session Log'!$H$7:$H$506,"Scheduled",'Session Log'!$C$7:$C$506,"&gt;="&amp;$B$2))</f>
        <v/>
      </c>
      <c r="F39" s="10">
        <f>IF($A39="","",$D39+$E39)</f>
        <v/>
      </c>
      <c r="G39" s="10">
        <f>IF($A39="","",MAX(0,$C39-$D39))</f>
        <v/>
      </c>
      <c r="H39" s="39">
        <f>IF(OR($A39="",$C39&lt;=0),"",$D39/$C39)</f>
        <v/>
      </c>
      <c r="I39" s="12">
        <f>IF($A39="","",IF($L39&lt;&gt;"","Data Issue",IF($D39&gt;=$C39,"Met",IF($F39&gt;=$C39,"Projected to Meet",IF(AND($D39=0,$E39=0),"Not Started",IF(($C39-$F39)&lt;=IF('Course Setup'!G39="",'Course Setup'!$B$3,'Course Setup'!G39),"Near Target","Shortfall"))))))</f>
        <v/>
      </c>
      <c r="J39" s="40">
        <f>IF($A39="","",IFERROR(AGGREGATE(14,6,'Session Log'!$C$7:$C$506/(('Session Log'!$B$7:$B$506=$A39)*('Session Log'!$H$7:$H$506="Completed")),1),""))</f>
        <v/>
      </c>
      <c r="K39" s="40">
        <f>IF($A39="","",IFERROR(AGGREGATE(15,6,'Session Log'!$C$7:$C$506/(('Session Log'!$B$7:$B$506=$A39)*('Session Log'!$H$7:$H$506="Scheduled")*('Session Log'!$C$7:$C$506&gt;=$B$2)),1),""))</f>
        <v/>
      </c>
      <c r="L39" s="14">
        <f>IF($A39="","",IF(OR('Course Setup'!J39&lt;&gt;"",COUNTIFS('Session Log'!$B$7:$B$506,$A39,'Session Log'!$N$7:$N$506,"&lt;&gt;")&gt;0),"Review setup or session alerts",""))</f>
        <v/>
      </c>
      <c r="O39">
        <f>""</f>
        <v/>
      </c>
    </row>
    <row r="40" ht="23" customHeight="1">
      <c r="A40" s="17">
        <f>IF(OR('Course Setup'!A40="",'Course Setup'!I40&lt;&gt;"Yes"),"",'Course Setup'!A40)</f>
        <v/>
      </c>
      <c r="B40" s="17">
        <f>IF($A40="","",'Course Setup'!B40)</f>
        <v/>
      </c>
      <c r="C40" s="18">
        <f>IF($A40="","",'Course Setup'!F40)</f>
        <v/>
      </c>
      <c r="D40" s="18">
        <f>IF($A40="","",SUMIFS('Session Log'!$L$7:$L$506,'Session Log'!$B$7:$B$506,$A40))</f>
        <v/>
      </c>
      <c r="E40" s="18">
        <f>IF($A40="","",SUMIFS('Session Log'!$K$7:$K$506,'Session Log'!$B$7:$B$506,$A40,'Session Log'!$H$7:$H$506,"Scheduled",'Session Log'!$C$7:$C$506,"&gt;="&amp;$B$2))</f>
        <v/>
      </c>
      <c r="F40" s="18">
        <f>IF($A40="","",$D40+$E40)</f>
        <v/>
      </c>
      <c r="G40" s="18">
        <f>IF($A40="","",MAX(0,$C40-$D40))</f>
        <v/>
      </c>
      <c r="H40" s="41">
        <f>IF(OR($A40="",$C40&lt;=0),"",$D40/$C40)</f>
        <v/>
      </c>
      <c r="I40" s="20">
        <f>IF($A40="","",IF($L40&lt;&gt;"","Data Issue",IF($D40&gt;=$C40,"Met",IF($F40&gt;=$C40,"Projected to Meet",IF(AND($D40=0,$E40=0),"Not Started",IF(($C40-$F40)&lt;=IF('Course Setup'!G40="",'Course Setup'!$B$3,'Course Setup'!G40),"Near Target","Shortfall"))))))</f>
        <v/>
      </c>
      <c r="J40" s="42">
        <f>IF($A40="","",IFERROR(AGGREGATE(14,6,'Session Log'!$C$7:$C$506/(('Session Log'!$B$7:$B$506=$A40)*('Session Log'!$H$7:$H$506="Completed")),1),""))</f>
        <v/>
      </c>
      <c r="K40" s="42">
        <f>IF($A40="","",IFERROR(AGGREGATE(15,6,'Session Log'!$C$7:$C$506/(('Session Log'!$B$7:$B$506=$A40)*('Session Log'!$H$7:$H$506="Scheduled")*('Session Log'!$C$7:$C$506&gt;=$B$2)),1),""))</f>
        <v/>
      </c>
      <c r="L40" s="22">
        <f>IF($A40="","",IF(OR('Course Setup'!J40&lt;&gt;"",COUNTIFS('Session Log'!$B$7:$B$506,$A40,'Session Log'!$N$7:$N$506,"&lt;&gt;")&gt;0),"Review setup or session alerts",""))</f>
        <v/>
      </c>
      <c r="O40">
        <f>""</f>
        <v/>
      </c>
    </row>
    <row r="41" ht="23" customHeight="1">
      <c r="A41" s="9">
        <f>IF(OR('Course Setup'!A41="",'Course Setup'!I41&lt;&gt;"Yes"),"",'Course Setup'!A41)</f>
        <v/>
      </c>
      <c r="B41" s="9">
        <f>IF($A41="","",'Course Setup'!B41)</f>
        <v/>
      </c>
      <c r="C41" s="10">
        <f>IF($A41="","",'Course Setup'!F41)</f>
        <v/>
      </c>
      <c r="D41" s="10">
        <f>IF($A41="","",SUMIFS('Session Log'!$L$7:$L$506,'Session Log'!$B$7:$B$506,$A41))</f>
        <v/>
      </c>
      <c r="E41" s="10">
        <f>IF($A41="","",SUMIFS('Session Log'!$K$7:$K$506,'Session Log'!$B$7:$B$506,$A41,'Session Log'!$H$7:$H$506,"Scheduled",'Session Log'!$C$7:$C$506,"&gt;="&amp;$B$2))</f>
        <v/>
      </c>
      <c r="F41" s="10">
        <f>IF($A41="","",$D41+$E41)</f>
        <v/>
      </c>
      <c r="G41" s="10">
        <f>IF($A41="","",MAX(0,$C41-$D41))</f>
        <v/>
      </c>
      <c r="H41" s="39">
        <f>IF(OR($A41="",$C41&lt;=0),"",$D41/$C41)</f>
        <v/>
      </c>
      <c r="I41" s="12">
        <f>IF($A41="","",IF($L41&lt;&gt;"","Data Issue",IF($D41&gt;=$C41,"Met",IF($F41&gt;=$C41,"Projected to Meet",IF(AND($D41=0,$E41=0),"Not Started",IF(($C41-$F41)&lt;=IF('Course Setup'!G41="",'Course Setup'!$B$3,'Course Setup'!G41),"Near Target","Shortfall"))))))</f>
        <v/>
      </c>
      <c r="J41" s="40">
        <f>IF($A41="","",IFERROR(AGGREGATE(14,6,'Session Log'!$C$7:$C$506/(('Session Log'!$B$7:$B$506=$A41)*('Session Log'!$H$7:$H$506="Completed")),1),""))</f>
        <v/>
      </c>
      <c r="K41" s="40">
        <f>IF($A41="","",IFERROR(AGGREGATE(15,6,'Session Log'!$C$7:$C$506/(('Session Log'!$B$7:$B$506=$A41)*('Session Log'!$H$7:$H$506="Scheduled")*('Session Log'!$C$7:$C$506&gt;=$B$2)),1),""))</f>
        <v/>
      </c>
      <c r="L41" s="14">
        <f>IF($A41="","",IF(OR('Course Setup'!J41&lt;&gt;"",COUNTIFS('Session Log'!$B$7:$B$506,$A41,'Session Log'!$N$7:$N$506,"&lt;&gt;")&gt;0),"Review setup or session alerts",""))</f>
        <v/>
      </c>
      <c r="O41">
        <f>""</f>
        <v/>
      </c>
    </row>
    <row r="42" ht="23" customHeight="1">
      <c r="A42" s="17">
        <f>IF(OR('Course Setup'!A42="",'Course Setup'!I42&lt;&gt;"Yes"),"",'Course Setup'!A42)</f>
        <v/>
      </c>
      <c r="B42" s="17">
        <f>IF($A42="","",'Course Setup'!B42)</f>
        <v/>
      </c>
      <c r="C42" s="18">
        <f>IF($A42="","",'Course Setup'!F42)</f>
        <v/>
      </c>
      <c r="D42" s="18">
        <f>IF($A42="","",SUMIFS('Session Log'!$L$7:$L$506,'Session Log'!$B$7:$B$506,$A42))</f>
        <v/>
      </c>
      <c r="E42" s="18">
        <f>IF($A42="","",SUMIFS('Session Log'!$K$7:$K$506,'Session Log'!$B$7:$B$506,$A42,'Session Log'!$H$7:$H$506,"Scheduled",'Session Log'!$C$7:$C$506,"&gt;="&amp;$B$2))</f>
        <v/>
      </c>
      <c r="F42" s="18">
        <f>IF($A42="","",$D42+$E42)</f>
        <v/>
      </c>
      <c r="G42" s="18">
        <f>IF($A42="","",MAX(0,$C42-$D42))</f>
        <v/>
      </c>
      <c r="H42" s="41">
        <f>IF(OR($A42="",$C42&lt;=0),"",$D42/$C42)</f>
        <v/>
      </c>
      <c r="I42" s="20">
        <f>IF($A42="","",IF($L42&lt;&gt;"","Data Issue",IF($D42&gt;=$C42,"Met",IF($F42&gt;=$C42,"Projected to Meet",IF(AND($D42=0,$E42=0),"Not Started",IF(($C42-$F42)&lt;=IF('Course Setup'!G42="",'Course Setup'!$B$3,'Course Setup'!G42),"Near Target","Shortfall"))))))</f>
        <v/>
      </c>
      <c r="J42" s="42">
        <f>IF($A42="","",IFERROR(AGGREGATE(14,6,'Session Log'!$C$7:$C$506/(('Session Log'!$B$7:$B$506=$A42)*('Session Log'!$H$7:$H$506="Completed")),1),""))</f>
        <v/>
      </c>
      <c r="K42" s="42">
        <f>IF($A42="","",IFERROR(AGGREGATE(15,6,'Session Log'!$C$7:$C$506/(('Session Log'!$B$7:$B$506=$A42)*('Session Log'!$H$7:$H$506="Scheduled")*('Session Log'!$C$7:$C$506&gt;=$B$2)),1),""))</f>
        <v/>
      </c>
      <c r="L42" s="22">
        <f>IF($A42="","",IF(OR('Course Setup'!J42&lt;&gt;"",COUNTIFS('Session Log'!$B$7:$B$506,$A42,'Session Log'!$N$7:$N$506,"&lt;&gt;")&gt;0),"Review setup or session alerts",""))</f>
        <v/>
      </c>
      <c r="O42">
        <f>""</f>
        <v/>
      </c>
    </row>
    <row r="43" ht="23" customHeight="1">
      <c r="A43" s="9">
        <f>IF(OR('Course Setup'!A43="",'Course Setup'!I43&lt;&gt;"Yes"),"",'Course Setup'!A43)</f>
        <v/>
      </c>
      <c r="B43" s="9">
        <f>IF($A43="","",'Course Setup'!B43)</f>
        <v/>
      </c>
      <c r="C43" s="10">
        <f>IF($A43="","",'Course Setup'!F43)</f>
        <v/>
      </c>
      <c r="D43" s="10">
        <f>IF($A43="","",SUMIFS('Session Log'!$L$7:$L$506,'Session Log'!$B$7:$B$506,$A43))</f>
        <v/>
      </c>
      <c r="E43" s="10">
        <f>IF($A43="","",SUMIFS('Session Log'!$K$7:$K$506,'Session Log'!$B$7:$B$506,$A43,'Session Log'!$H$7:$H$506,"Scheduled",'Session Log'!$C$7:$C$506,"&gt;="&amp;$B$2))</f>
        <v/>
      </c>
      <c r="F43" s="10">
        <f>IF($A43="","",$D43+$E43)</f>
        <v/>
      </c>
      <c r="G43" s="10">
        <f>IF($A43="","",MAX(0,$C43-$D43))</f>
        <v/>
      </c>
      <c r="H43" s="39">
        <f>IF(OR($A43="",$C43&lt;=0),"",$D43/$C43)</f>
        <v/>
      </c>
      <c r="I43" s="12">
        <f>IF($A43="","",IF($L43&lt;&gt;"","Data Issue",IF($D43&gt;=$C43,"Met",IF($F43&gt;=$C43,"Projected to Meet",IF(AND($D43=0,$E43=0),"Not Started",IF(($C43-$F43)&lt;=IF('Course Setup'!G43="",'Course Setup'!$B$3,'Course Setup'!G43),"Near Target","Shortfall"))))))</f>
        <v/>
      </c>
      <c r="J43" s="40">
        <f>IF($A43="","",IFERROR(AGGREGATE(14,6,'Session Log'!$C$7:$C$506/(('Session Log'!$B$7:$B$506=$A43)*('Session Log'!$H$7:$H$506="Completed")),1),""))</f>
        <v/>
      </c>
      <c r="K43" s="40">
        <f>IF($A43="","",IFERROR(AGGREGATE(15,6,'Session Log'!$C$7:$C$506/(('Session Log'!$B$7:$B$506=$A43)*('Session Log'!$H$7:$H$506="Scheduled")*('Session Log'!$C$7:$C$506&gt;=$B$2)),1),""))</f>
        <v/>
      </c>
      <c r="L43" s="14">
        <f>IF($A43="","",IF(OR('Course Setup'!J43&lt;&gt;"",COUNTIFS('Session Log'!$B$7:$B$506,$A43,'Session Log'!$N$7:$N$506,"&lt;&gt;")&gt;0),"Review setup or session alerts",""))</f>
        <v/>
      </c>
      <c r="O43">
        <f>""</f>
        <v/>
      </c>
    </row>
    <row r="44" ht="23" customHeight="1">
      <c r="A44" s="17">
        <f>IF(OR('Course Setup'!A44="",'Course Setup'!I44&lt;&gt;"Yes"),"",'Course Setup'!A44)</f>
        <v/>
      </c>
      <c r="B44" s="17">
        <f>IF($A44="","",'Course Setup'!B44)</f>
        <v/>
      </c>
      <c r="C44" s="18">
        <f>IF($A44="","",'Course Setup'!F44)</f>
        <v/>
      </c>
      <c r="D44" s="18">
        <f>IF($A44="","",SUMIFS('Session Log'!$L$7:$L$506,'Session Log'!$B$7:$B$506,$A44))</f>
        <v/>
      </c>
      <c r="E44" s="18">
        <f>IF($A44="","",SUMIFS('Session Log'!$K$7:$K$506,'Session Log'!$B$7:$B$506,$A44,'Session Log'!$H$7:$H$506,"Scheduled",'Session Log'!$C$7:$C$506,"&gt;="&amp;$B$2))</f>
        <v/>
      </c>
      <c r="F44" s="18">
        <f>IF($A44="","",$D44+$E44)</f>
        <v/>
      </c>
      <c r="G44" s="18">
        <f>IF($A44="","",MAX(0,$C44-$D44))</f>
        <v/>
      </c>
      <c r="H44" s="41">
        <f>IF(OR($A44="",$C44&lt;=0),"",$D44/$C44)</f>
        <v/>
      </c>
      <c r="I44" s="20">
        <f>IF($A44="","",IF($L44&lt;&gt;"","Data Issue",IF($D44&gt;=$C44,"Met",IF($F44&gt;=$C44,"Projected to Meet",IF(AND($D44=0,$E44=0),"Not Started",IF(($C44-$F44)&lt;=IF('Course Setup'!G44="",'Course Setup'!$B$3,'Course Setup'!G44),"Near Target","Shortfall"))))))</f>
        <v/>
      </c>
      <c r="J44" s="42">
        <f>IF($A44="","",IFERROR(AGGREGATE(14,6,'Session Log'!$C$7:$C$506/(('Session Log'!$B$7:$B$506=$A44)*('Session Log'!$H$7:$H$506="Completed")),1),""))</f>
        <v/>
      </c>
      <c r="K44" s="42">
        <f>IF($A44="","",IFERROR(AGGREGATE(15,6,'Session Log'!$C$7:$C$506/(('Session Log'!$B$7:$B$506=$A44)*('Session Log'!$H$7:$H$506="Scheduled")*('Session Log'!$C$7:$C$506&gt;=$B$2)),1),""))</f>
        <v/>
      </c>
      <c r="L44" s="22">
        <f>IF($A44="","",IF(OR('Course Setup'!J44&lt;&gt;"",COUNTIFS('Session Log'!$B$7:$B$506,$A44,'Session Log'!$N$7:$N$506,"&lt;&gt;")&gt;0),"Review setup or session alerts",""))</f>
        <v/>
      </c>
      <c r="O44">
        <f>""</f>
        <v/>
      </c>
    </row>
    <row r="45" ht="23" customHeight="1">
      <c r="A45" s="9">
        <f>IF(OR('Course Setup'!A45="",'Course Setup'!I45&lt;&gt;"Yes"),"",'Course Setup'!A45)</f>
        <v/>
      </c>
      <c r="B45" s="9">
        <f>IF($A45="","",'Course Setup'!B45)</f>
        <v/>
      </c>
      <c r="C45" s="10">
        <f>IF($A45="","",'Course Setup'!F45)</f>
        <v/>
      </c>
      <c r="D45" s="10">
        <f>IF($A45="","",SUMIFS('Session Log'!$L$7:$L$506,'Session Log'!$B$7:$B$506,$A45))</f>
        <v/>
      </c>
      <c r="E45" s="10">
        <f>IF($A45="","",SUMIFS('Session Log'!$K$7:$K$506,'Session Log'!$B$7:$B$506,$A45,'Session Log'!$H$7:$H$506,"Scheduled",'Session Log'!$C$7:$C$506,"&gt;="&amp;$B$2))</f>
        <v/>
      </c>
      <c r="F45" s="10">
        <f>IF($A45="","",$D45+$E45)</f>
        <v/>
      </c>
      <c r="G45" s="10">
        <f>IF($A45="","",MAX(0,$C45-$D45))</f>
        <v/>
      </c>
      <c r="H45" s="39">
        <f>IF(OR($A45="",$C45&lt;=0),"",$D45/$C45)</f>
        <v/>
      </c>
      <c r="I45" s="12">
        <f>IF($A45="","",IF($L45&lt;&gt;"","Data Issue",IF($D45&gt;=$C45,"Met",IF($F45&gt;=$C45,"Projected to Meet",IF(AND($D45=0,$E45=0),"Not Started",IF(($C45-$F45)&lt;=IF('Course Setup'!G45="",'Course Setup'!$B$3,'Course Setup'!G45),"Near Target","Shortfall"))))))</f>
        <v/>
      </c>
      <c r="J45" s="40">
        <f>IF($A45="","",IFERROR(AGGREGATE(14,6,'Session Log'!$C$7:$C$506/(('Session Log'!$B$7:$B$506=$A45)*('Session Log'!$H$7:$H$506="Completed")),1),""))</f>
        <v/>
      </c>
      <c r="K45" s="40">
        <f>IF($A45="","",IFERROR(AGGREGATE(15,6,'Session Log'!$C$7:$C$506/(('Session Log'!$B$7:$B$506=$A45)*('Session Log'!$H$7:$H$506="Scheduled")*('Session Log'!$C$7:$C$506&gt;=$B$2)),1),""))</f>
        <v/>
      </c>
      <c r="L45" s="14">
        <f>IF($A45="","",IF(OR('Course Setup'!J45&lt;&gt;"",COUNTIFS('Session Log'!$B$7:$B$506,$A45,'Session Log'!$N$7:$N$506,"&lt;&gt;")&gt;0),"Review setup or session alerts",""))</f>
        <v/>
      </c>
      <c r="O45">
        <f>""</f>
        <v/>
      </c>
    </row>
    <row r="46" ht="23" customHeight="1">
      <c r="A46" s="17">
        <f>IF(OR('Course Setup'!A46="",'Course Setup'!I46&lt;&gt;"Yes"),"",'Course Setup'!A46)</f>
        <v/>
      </c>
      <c r="B46" s="17">
        <f>IF($A46="","",'Course Setup'!B46)</f>
        <v/>
      </c>
      <c r="C46" s="18">
        <f>IF($A46="","",'Course Setup'!F46)</f>
        <v/>
      </c>
      <c r="D46" s="18">
        <f>IF($A46="","",SUMIFS('Session Log'!$L$7:$L$506,'Session Log'!$B$7:$B$506,$A46))</f>
        <v/>
      </c>
      <c r="E46" s="18">
        <f>IF($A46="","",SUMIFS('Session Log'!$K$7:$K$506,'Session Log'!$B$7:$B$506,$A46,'Session Log'!$H$7:$H$506,"Scheduled",'Session Log'!$C$7:$C$506,"&gt;="&amp;$B$2))</f>
        <v/>
      </c>
      <c r="F46" s="18">
        <f>IF($A46="","",$D46+$E46)</f>
        <v/>
      </c>
      <c r="G46" s="18">
        <f>IF($A46="","",MAX(0,$C46-$D46))</f>
        <v/>
      </c>
      <c r="H46" s="41">
        <f>IF(OR($A46="",$C46&lt;=0),"",$D46/$C46)</f>
        <v/>
      </c>
      <c r="I46" s="20">
        <f>IF($A46="","",IF($L46&lt;&gt;"","Data Issue",IF($D46&gt;=$C46,"Met",IF($F46&gt;=$C46,"Projected to Meet",IF(AND($D46=0,$E46=0),"Not Started",IF(($C46-$F46)&lt;=IF('Course Setup'!G46="",'Course Setup'!$B$3,'Course Setup'!G46),"Near Target","Shortfall"))))))</f>
        <v/>
      </c>
      <c r="J46" s="42">
        <f>IF($A46="","",IFERROR(AGGREGATE(14,6,'Session Log'!$C$7:$C$506/(('Session Log'!$B$7:$B$506=$A46)*('Session Log'!$H$7:$H$506="Completed")),1),""))</f>
        <v/>
      </c>
      <c r="K46" s="42">
        <f>IF($A46="","",IFERROR(AGGREGATE(15,6,'Session Log'!$C$7:$C$506/(('Session Log'!$B$7:$B$506=$A46)*('Session Log'!$H$7:$H$506="Scheduled")*('Session Log'!$C$7:$C$506&gt;=$B$2)),1),""))</f>
        <v/>
      </c>
      <c r="L46" s="22">
        <f>IF($A46="","",IF(OR('Course Setup'!J46&lt;&gt;"",COUNTIFS('Session Log'!$B$7:$B$506,$A46,'Session Log'!$N$7:$N$506,"&lt;&gt;")&gt;0),"Review setup or session alerts",""))</f>
        <v/>
      </c>
      <c r="O46">
        <f>""</f>
        <v/>
      </c>
    </row>
    <row r="47" ht="23" customHeight="1">
      <c r="A47" s="9">
        <f>IF(OR('Course Setup'!A47="",'Course Setup'!I47&lt;&gt;"Yes"),"",'Course Setup'!A47)</f>
        <v/>
      </c>
      <c r="B47" s="9">
        <f>IF($A47="","",'Course Setup'!B47)</f>
        <v/>
      </c>
      <c r="C47" s="10">
        <f>IF($A47="","",'Course Setup'!F47)</f>
        <v/>
      </c>
      <c r="D47" s="10">
        <f>IF($A47="","",SUMIFS('Session Log'!$L$7:$L$506,'Session Log'!$B$7:$B$506,$A47))</f>
        <v/>
      </c>
      <c r="E47" s="10">
        <f>IF($A47="","",SUMIFS('Session Log'!$K$7:$K$506,'Session Log'!$B$7:$B$506,$A47,'Session Log'!$H$7:$H$506,"Scheduled",'Session Log'!$C$7:$C$506,"&gt;="&amp;$B$2))</f>
        <v/>
      </c>
      <c r="F47" s="10">
        <f>IF($A47="","",$D47+$E47)</f>
        <v/>
      </c>
      <c r="G47" s="10">
        <f>IF($A47="","",MAX(0,$C47-$D47))</f>
        <v/>
      </c>
      <c r="H47" s="39">
        <f>IF(OR($A47="",$C47&lt;=0),"",$D47/$C47)</f>
        <v/>
      </c>
      <c r="I47" s="12">
        <f>IF($A47="","",IF($L47&lt;&gt;"","Data Issue",IF($D47&gt;=$C47,"Met",IF($F47&gt;=$C47,"Projected to Meet",IF(AND($D47=0,$E47=0),"Not Started",IF(($C47-$F47)&lt;=IF('Course Setup'!G47="",'Course Setup'!$B$3,'Course Setup'!G47),"Near Target","Shortfall"))))))</f>
        <v/>
      </c>
      <c r="J47" s="40">
        <f>IF($A47="","",IFERROR(AGGREGATE(14,6,'Session Log'!$C$7:$C$506/(('Session Log'!$B$7:$B$506=$A47)*('Session Log'!$H$7:$H$506="Completed")),1),""))</f>
        <v/>
      </c>
      <c r="K47" s="40">
        <f>IF($A47="","",IFERROR(AGGREGATE(15,6,'Session Log'!$C$7:$C$506/(('Session Log'!$B$7:$B$506=$A47)*('Session Log'!$H$7:$H$506="Scheduled")*('Session Log'!$C$7:$C$506&gt;=$B$2)),1),""))</f>
        <v/>
      </c>
      <c r="L47" s="14">
        <f>IF($A47="","",IF(OR('Course Setup'!J47&lt;&gt;"",COUNTIFS('Session Log'!$B$7:$B$506,$A47,'Session Log'!$N$7:$N$506,"&lt;&gt;")&gt;0),"Review setup or session alerts",""))</f>
        <v/>
      </c>
      <c r="O47">
        <f>""</f>
        <v/>
      </c>
    </row>
    <row r="48" ht="23" customHeight="1">
      <c r="A48" s="17">
        <f>IF(OR('Course Setup'!A48="",'Course Setup'!I48&lt;&gt;"Yes"),"",'Course Setup'!A48)</f>
        <v/>
      </c>
      <c r="B48" s="17">
        <f>IF($A48="","",'Course Setup'!B48)</f>
        <v/>
      </c>
      <c r="C48" s="18">
        <f>IF($A48="","",'Course Setup'!F48)</f>
        <v/>
      </c>
      <c r="D48" s="18">
        <f>IF($A48="","",SUMIFS('Session Log'!$L$7:$L$506,'Session Log'!$B$7:$B$506,$A48))</f>
        <v/>
      </c>
      <c r="E48" s="18">
        <f>IF($A48="","",SUMIFS('Session Log'!$K$7:$K$506,'Session Log'!$B$7:$B$506,$A48,'Session Log'!$H$7:$H$506,"Scheduled",'Session Log'!$C$7:$C$506,"&gt;="&amp;$B$2))</f>
        <v/>
      </c>
      <c r="F48" s="18">
        <f>IF($A48="","",$D48+$E48)</f>
        <v/>
      </c>
      <c r="G48" s="18">
        <f>IF($A48="","",MAX(0,$C48-$D48))</f>
        <v/>
      </c>
      <c r="H48" s="41">
        <f>IF(OR($A48="",$C48&lt;=0),"",$D48/$C48)</f>
        <v/>
      </c>
      <c r="I48" s="20">
        <f>IF($A48="","",IF($L48&lt;&gt;"","Data Issue",IF($D48&gt;=$C48,"Met",IF($F48&gt;=$C48,"Projected to Meet",IF(AND($D48=0,$E48=0),"Not Started",IF(($C48-$F48)&lt;=IF('Course Setup'!G48="",'Course Setup'!$B$3,'Course Setup'!G48),"Near Target","Shortfall"))))))</f>
        <v/>
      </c>
      <c r="J48" s="42">
        <f>IF($A48="","",IFERROR(AGGREGATE(14,6,'Session Log'!$C$7:$C$506/(('Session Log'!$B$7:$B$506=$A48)*('Session Log'!$H$7:$H$506="Completed")),1),""))</f>
        <v/>
      </c>
      <c r="K48" s="42">
        <f>IF($A48="","",IFERROR(AGGREGATE(15,6,'Session Log'!$C$7:$C$506/(('Session Log'!$B$7:$B$506=$A48)*('Session Log'!$H$7:$H$506="Scheduled")*('Session Log'!$C$7:$C$506&gt;=$B$2)),1),""))</f>
        <v/>
      </c>
      <c r="L48" s="22">
        <f>IF($A48="","",IF(OR('Course Setup'!J48&lt;&gt;"",COUNTIFS('Session Log'!$B$7:$B$506,$A48,'Session Log'!$N$7:$N$506,"&lt;&gt;")&gt;0),"Review setup or session alerts",""))</f>
        <v/>
      </c>
      <c r="O48">
        <f>""</f>
        <v/>
      </c>
    </row>
    <row r="49" ht="23" customHeight="1">
      <c r="A49" s="9">
        <f>IF(OR('Course Setup'!A49="",'Course Setup'!I49&lt;&gt;"Yes"),"",'Course Setup'!A49)</f>
        <v/>
      </c>
      <c r="B49" s="9">
        <f>IF($A49="","",'Course Setup'!B49)</f>
        <v/>
      </c>
      <c r="C49" s="10">
        <f>IF($A49="","",'Course Setup'!F49)</f>
        <v/>
      </c>
      <c r="D49" s="10">
        <f>IF($A49="","",SUMIFS('Session Log'!$L$7:$L$506,'Session Log'!$B$7:$B$506,$A49))</f>
        <v/>
      </c>
      <c r="E49" s="10">
        <f>IF($A49="","",SUMIFS('Session Log'!$K$7:$K$506,'Session Log'!$B$7:$B$506,$A49,'Session Log'!$H$7:$H$506,"Scheduled",'Session Log'!$C$7:$C$506,"&gt;="&amp;$B$2))</f>
        <v/>
      </c>
      <c r="F49" s="10">
        <f>IF($A49="","",$D49+$E49)</f>
        <v/>
      </c>
      <c r="G49" s="10">
        <f>IF($A49="","",MAX(0,$C49-$D49))</f>
        <v/>
      </c>
      <c r="H49" s="39">
        <f>IF(OR($A49="",$C49&lt;=0),"",$D49/$C49)</f>
        <v/>
      </c>
      <c r="I49" s="12">
        <f>IF($A49="","",IF($L49&lt;&gt;"","Data Issue",IF($D49&gt;=$C49,"Met",IF($F49&gt;=$C49,"Projected to Meet",IF(AND($D49=0,$E49=0),"Not Started",IF(($C49-$F49)&lt;=IF('Course Setup'!G49="",'Course Setup'!$B$3,'Course Setup'!G49),"Near Target","Shortfall"))))))</f>
        <v/>
      </c>
      <c r="J49" s="40">
        <f>IF($A49="","",IFERROR(AGGREGATE(14,6,'Session Log'!$C$7:$C$506/(('Session Log'!$B$7:$B$506=$A49)*('Session Log'!$H$7:$H$506="Completed")),1),""))</f>
        <v/>
      </c>
      <c r="K49" s="40">
        <f>IF($A49="","",IFERROR(AGGREGATE(15,6,'Session Log'!$C$7:$C$506/(('Session Log'!$B$7:$B$506=$A49)*('Session Log'!$H$7:$H$506="Scheduled")*('Session Log'!$C$7:$C$506&gt;=$B$2)),1),""))</f>
        <v/>
      </c>
      <c r="L49" s="14">
        <f>IF($A49="","",IF(OR('Course Setup'!J49&lt;&gt;"",COUNTIFS('Session Log'!$B$7:$B$506,$A49,'Session Log'!$N$7:$N$506,"&lt;&gt;")&gt;0),"Review setup or session alerts",""))</f>
        <v/>
      </c>
      <c r="O49">
        <f>""</f>
        <v/>
      </c>
    </row>
    <row r="50" ht="23" customHeight="1">
      <c r="A50" s="17">
        <f>IF(OR('Course Setup'!A50="",'Course Setup'!I50&lt;&gt;"Yes"),"",'Course Setup'!A50)</f>
        <v/>
      </c>
      <c r="B50" s="17">
        <f>IF($A50="","",'Course Setup'!B50)</f>
        <v/>
      </c>
      <c r="C50" s="18">
        <f>IF($A50="","",'Course Setup'!F50)</f>
        <v/>
      </c>
      <c r="D50" s="18">
        <f>IF($A50="","",SUMIFS('Session Log'!$L$7:$L$506,'Session Log'!$B$7:$B$506,$A50))</f>
        <v/>
      </c>
      <c r="E50" s="18">
        <f>IF($A50="","",SUMIFS('Session Log'!$K$7:$K$506,'Session Log'!$B$7:$B$506,$A50,'Session Log'!$H$7:$H$506,"Scheduled",'Session Log'!$C$7:$C$506,"&gt;="&amp;$B$2))</f>
        <v/>
      </c>
      <c r="F50" s="18">
        <f>IF($A50="","",$D50+$E50)</f>
        <v/>
      </c>
      <c r="G50" s="18">
        <f>IF($A50="","",MAX(0,$C50-$D50))</f>
        <v/>
      </c>
      <c r="H50" s="41">
        <f>IF(OR($A50="",$C50&lt;=0),"",$D50/$C50)</f>
        <v/>
      </c>
      <c r="I50" s="20">
        <f>IF($A50="","",IF($L50&lt;&gt;"","Data Issue",IF($D50&gt;=$C50,"Met",IF($F50&gt;=$C50,"Projected to Meet",IF(AND($D50=0,$E50=0),"Not Started",IF(($C50-$F50)&lt;=IF('Course Setup'!G50="",'Course Setup'!$B$3,'Course Setup'!G50),"Near Target","Shortfall"))))))</f>
        <v/>
      </c>
      <c r="J50" s="42">
        <f>IF($A50="","",IFERROR(AGGREGATE(14,6,'Session Log'!$C$7:$C$506/(('Session Log'!$B$7:$B$506=$A50)*('Session Log'!$H$7:$H$506="Completed")),1),""))</f>
        <v/>
      </c>
      <c r="K50" s="42">
        <f>IF($A50="","",IFERROR(AGGREGATE(15,6,'Session Log'!$C$7:$C$506/(('Session Log'!$B$7:$B$506=$A50)*('Session Log'!$H$7:$H$506="Scheduled")*('Session Log'!$C$7:$C$506&gt;=$B$2)),1),""))</f>
        <v/>
      </c>
      <c r="L50" s="22">
        <f>IF($A50="","",IF(OR('Course Setup'!J50&lt;&gt;"",COUNTIFS('Session Log'!$B$7:$B$506,$A50,'Session Log'!$N$7:$N$506,"&lt;&gt;")&gt;0),"Review setup or session alerts",""))</f>
        <v/>
      </c>
      <c r="O50">
        <f>""</f>
        <v/>
      </c>
    </row>
    <row r="51" ht="23" customHeight="1">
      <c r="A51" s="9">
        <f>IF(OR('Course Setup'!A51="",'Course Setup'!I51&lt;&gt;"Yes"),"",'Course Setup'!A51)</f>
        <v/>
      </c>
      <c r="B51" s="9">
        <f>IF($A51="","",'Course Setup'!B51)</f>
        <v/>
      </c>
      <c r="C51" s="10">
        <f>IF($A51="","",'Course Setup'!F51)</f>
        <v/>
      </c>
      <c r="D51" s="10">
        <f>IF($A51="","",SUMIFS('Session Log'!$L$7:$L$506,'Session Log'!$B$7:$B$506,$A51))</f>
        <v/>
      </c>
      <c r="E51" s="10">
        <f>IF($A51="","",SUMIFS('Session Log'!$K$7:$K$506,'Session Log'!$B$7:$B$506,$A51,'Session Log'!$H$7:$H$506,"Scheduled",'Session Log'!$C$7:$C$506,"&gt;="&amp;$B$2))</f>
        <v/>
      </c>
      <c r="F51" s="10">
        <f>IF($A51="","",$D51+$E51)</f>
        <v/>
      </c>
      <c r="G51" s="10">
        <f>IF($A51="","",MAX(0,$C51-$D51))</f>
        <v/>
      </c>
      <c r="H51" s="39">
        <f>IF(OR($A51="",$C51&lt;=0),"",$D51/$C51)</f>
        <v/>
      </c>
      <c r="I51" s="12">
        <f>IF($A51="","",IF($L51&lt;&gt;"","Data Issue",IF($D51&gt;=$C51,"Met",IF($F51&gt;=$C51,"Projected to Meet",IF(AND($D51=0,$E51=0),"Not Started",IF(($C51-$F51)&lt;=IF('Course Setup'!G51="",'Course Setup'!$B$3,'Course Setup'!G51),"Near Target","Shortfall"))))))</f>
        <v/>
      </c>
      <c r="J51" s="40">
        <f>IF($A51="","",IFERROR(AGGREGATE(14,6,'Session Log'!$C$7:$C$506/(('Session Log'!$B$7:$B$506=$A51)*('Session Log'!$H$7:$H$506="Completed")),1),""))</f>
        <v/>
      </c>
      <c r="K51" s="40">
        <f>IF($A51="","",IFERROR(AGGREGATE(15,6,'Session Log'!$C$7:$C$506/(('Session Log'!$B$7:$B$506=$A51)*('Session Log'!$H$7:$H$506="Scheduled")*('Session Log'!$C$7:$C$506&gt;=$B$2)),1),""))</f>
        <v/>
      </c>
      <c r="L51" s="14">
        <f>IF($A51="","",IF(OR('Course Setup'!J51&lt;&gt;"",COUNTIFS('Session Log'!$B$7:$B$506,$A51,'Session Log'!$N$7:$N$506,"&lt;&gt;")&gt;0),"Review setup or session alerts",""))</f>
        <v/>
      </c>
      <c r="O51">
        <f>""</f>
        <v/>
      </c>
    </row>
    <row r="52" ht="23" customHeight="1">
      <c r="A52" s="17">
        <f>IF(OR('Course Setup'!A52="",'Course Setup'!I52&lt;&gt;"Yes"),"",'Course Setup'!A52)</f>
        <v/>
      </c>
      <c r="B52" s="17">
        <f>IF($A52="","",'Course Setup'!B52)</f>
        <v/>
      </c>
      <c r="C52" s="18">
        <f>IF($A52="","",'Course Setup'!F52)</f>
        <v/>
      </c>
      <c r="D52" s="18">
        <f>IF($A52="","",SUMIFS('Session Log'!$L$7:$L$506,'Session Log'!$B$7:$B$506,$A52))</f>
        <v/>
      </c>
      <c r="E52" s="18">
        <f>IF($A52="","",SUMIFS('Session Log'!$K$7:$K$506,'Session Log'!$B$7:$B$506,$A52,'Session Log'!$H$7:$H$506,"Scheduled",'Session Log'!$C$7:$C$506,"&gt;="&amp;$B$2))</f>
        <v/>
      </c>
      <c r="F52" s="18">
        <f>IF($A52="","",$D52+$E52)</f>
        <v/>
      </c>
      <c r="G52" s="18">
        <f>IF($A52="","",MAX(0,$C52-$D52))</f>
        <v/>
      </c>
      <c r="H52" s="41">
        <f>IF(OR($A52="",$C52&lt;=0),"",$D52/$C52)</f>
        <v/>
      </c>
      <c r="I52" s="20">
        <f>IF($A52="","",IF($L52&lt;&gt;"","Data Issue",IF($D52&gt;=$C52,"Met",IF($F52&gt;=$C52,"Projected to Meet",IF(AND($D52=0,$E52=0),"Not Started",IF(($C52-$F52)&lt;=IF('Course Setup'!G52="",'Course Setup'!$B$3,'Course Setup'!G52),"Near Target","Shortfall"))))))</f>
        <v/>
      </c>
      <c r="J52" s="42">
        <f>IF($A52="","",IFERROR(AGGREGATE(14,6,'Session Log'!$C$7:$C$506/(('Session Log'!$B$7:$B$506=$A52)*('Session Log'!$H$7:$H$506="Completed")),1),""))</f>
        <v/>
      </c>
      <c r="K52" s="42">
        <f>IF($A52="","",IFERROR(AGGREGATE(15,6,'Session Log'!$C$7:$C$506/(('Session Log'!$B$7:$B$506=$A52)*('Session Log'!$H$7:$H$506="Scheduled")*('Session Log'!$C$7:$C$506&gt;=$B$2)),1),""))</f>
        <v/>
      </c>
      <c r="L52" s="22">
        <f>IF($A52="","",IF(OR('Course Setup'!J52&lt;&gt;"",COUNTIFS('Session Log'!$B$7:$B$506,$A52,'Session Log'!$N$7:$N$506,"&lt;&gt;")&gt;0),"Review setup or session alerts",""))</f>
        <v/>
      </c>
      <c r="O52">
        <f>""</f>
        <v/>
      </c>
    </row>
    <row r="53" ht="23" customHeight="1">
      <c r="A53" s="9">
        <f>IF(OR('Course Setup'!A53="",'Course Setup'!I53&lt;&gt;"Yes"),"",'Course Setup'!A53)</f>
        <v/>
      </c>
      <c r="B53" s="9">
        <f>IF($A53="","",'Course Setup'!B53)</f>
        <v/>
      </c>
      <c r="C53" s="10">
        <f>IF($A53="","",'Course Setup'!F53)</f>
        <v/>
      </c>
      <c r="D53" s="10">
        <f>IF($A53="","",SUMIFS('Session Log'!$L$7:$L$506,'Session Log'!$B$7:$B$506,$A53))</f>
        <v/>
      </c>
      <c r="E53" s="10">
        <f>IF($A53="","",SUMIFS('Session Log'!$K$7:$K$506,'Session Log'!$B$7:$B$506,$A53,'Session Log'!$H$7:$H$506,"Scheduled",'Session Log'!$C$7:$C$506,"&gt;="&amp;$B$2))</f>
        <v/>
      </c>
      <c r="F53" s="10">
        <f>IF($A53="","",$D53+$E53)</f>
        <v/>
      </c>
      <c r="G53" s="10">
        <f>IF($A53="","",MAX(0,$C53-$D53))</f>
        <v/>
      </c>
      <c r="H53" s="39">
        <f>IF(OR($A53="",$C53&lt;=0),"",$D53/$C53)</f>
        <v/>
      </c>
      <c r="I53" s="12">
        <f>IF($A53="","",IF($L53&lt;&gt;"","Data Issue",IF($D53&gt;=$C53,"Met",IF($F53&gt;=$C53,"Projected to Meet",IF(AND($D53=0,$E53=0),"Not Started",IF(($C53-$F53)&lt;=IF('Course Setup'!G53="",'Course Setup'!$B$3,'Course Setup'!G53),"Near Target","Shortfall"))))))</f>
        <v/>
      </c>
      <c r="J53" s="40">
        <f>IF($A53="","",IFERROR(AGGREGATE(14,6,'Session Log'!$C$7:$C$506/(('Session Log'!$B$7:$B$506=$A53)*('Session Log'!$H$7:$H$506="Completed")),1),""))</f>
        <v/>
      </c>
      <c r="K53" s="40">
        <f>IF($A53="","",IFERROR(AGGREGATE(15,6,'Session Log'!$C$7:$C$506/(('Session Log'!$B$7:$B$506=$A53)*('Session Log'!$H$7:$H$506="Scheduled")*('Session Log'!$C$7:$C$506&gt;=$B$2)),1),""))</f>
        <v/>
      </c>
      <c r="L53" s="14">
        <f>IF($A53="","",IF(OR('Course Setup'!J53&lt;&gt;"",COUNTIFS('Session Log'!$B$7:$B$506,$A53,'Session Log'!$N$7:$N$506,"&lt;&gt;")&gt;0),"Review setup or session alerts",""))</f>
        <v/>
      </c>
      <c r="O53">
        <f>""</f>
        <v/>
      </c>
    </row>
    <row r="54" ht="23" customHeight="1">
      <c r="A54" s="17">
        <f>IF(OR('Course Setup'!A54="",'Course Setup'!I54&lt;&gt;"Yes"),"",'Course Setup'!A54)</f>
        <v/>
      </c>
      <c r="B54" s="17">
        <f>IF($A54="","",'Course Setup'!B54)</f>
        <v/>
      </c>
      <c r="C54" s="18">
        <f>IF($A54="","",'Course Setup'!F54)</f>
        <v/>
      </c>
      <c r="D54" s="18">
        <f>IF($A54="","",SUMIFS('Session Log'!$L$7:$L$506,'Session Log'!$B$7:$B$506,$A54))</f>
        <v/>
      </c>
      <c r="E54" s="18">
        <f>IF($A54="","",SUMIFS('Session Log'!$K$7:$K$506,'Session Log'!$B$7:$B$506,$A54,'Session Log'!$H$7:$H$506,"Scheduled",'Session Log'!$C$7:$C$506,"&gt;="&amp;$B$2))</f>
        <v/>
      </c>
      <c r="F54" s="18">
        <f>IF($A54="","",$D54+$E54)</f>
        <v/>
      </c>
      <c r="G54" s="18">
        <f>IF($A54="","",MAX(0,$C54-$D54))</f>
        <v/>
      </c>
      <c r="H54" s="41">
        <f>IF(OR($A54="",$C54&lt;=0),"",$D54/$C54)</f>
        <v/>
      </c>
      <c r="I54" s="20">
        <f>IF($A54="","",IF($L54&lt;&gt;"","Data Issue",IF($D54&gt;=$C54,"Met",IF($F54&gt;=$C54,"Projected to Meet",IF(AND($D54=0,$E54=0),"Not Started",IF(($C54-$F54)&lt;=IF('Course Setup'!G54="",'Course Setup'!$B$3,'Course Setup'!G54),"Near Target","Shortfall"))))))</f>
        <v/>
      </c>
      <c r="J54" s="42">
        <f>IF($A54="","",IFERROR(AGGREGATE(14,6,'Session Log'!$C$7:$C$506/(('Session Log'!$B$7:$B$506=$A54)*('Session Log'!$H$7:$H$506="Completed")),1),""))</f>
        <v/>
      </c>
      <c r="K54" s="42">
        <f>IF($A54="","",IFERROR(AGGREGATE(15,6,'Session Log'!$C$7:$C$506/(('Session Log'!$B$7:$B$506=$A54)*('Session Log'!$H$7:$H$506="Scheduled")*('Session Log'!$C$7:$C$506&gt;=$B$2)),1),""))</f>
        <v/>
      </c>
      <c r="L54" s="22">
        <f>IF($A54="","",IF(OR('Course Setup'!J54&lt;&gt;"",COUNTIFS('Session Log'!$B$7:$B$506,$A54,'Session Log'!$N$7:$N$506,"&lt;&gt;")&gt;0),"Review setup or session alerts",""))</f>
        <v/>
      </c>
      <c r="O54">
        <f>""</f>
        <v/>
      </c>
    </row>
    <row r="55" ht="23" customHeight="1">
      <c r="A55" s="9">
        <f>IF(OR('Course Setup'!A55="",'Course Setup'!I55&lt;&gt;"Yes"),"",'Course Setup'!A55)</f>
        <v/>
      </c>
      <c r="B55" s="9">
        <f>IF($A55="","",'Course Setup'!B55)</f>
        <v/>
      </c>
      <c r="C55" s="10">
        <f>IF($A55="","",'Course Setup'!F55)</f>
        <v/>
      </c>
      <c r="D55" s="10">
        <f>IF($A55="","",SUMIFS('Session Log'!$L$7:$L$506,'Session Log'!$B$7:$B$506,$A55))</f>
        <v/>
      </c>
      <c r="E55" s="10">
        <f>IF($A55="","",SUMIFS('Session Log'!$K$7:$K$506,'Session Log'!$B$7:$B$506,$A55,'Session Log'!$H$7:$H$506,"Scheduled",'Session Log'!$C$7:$C$506,"&gt;="&amp;$B$2))</f>
        <v/>
      </c>
      <c r="F55" s="10">
        <f>IF($A55="","",$D55+$E55)</f>
        <v/>
      </c>
      <c r="G55" s="10">
        <f>IF($A55="","",MAX(0,$C55-$D55))</f>
        <v/>
      </c>
      <c r="H55" s="39">
        <f>IF(OR($A55="",$C55&lt;=0),"",$D55/$C55)</f>
        <v/>
      </c>
      <c r="I55" s="12">
        <f>IF($A55="","",IF($L55&lt;&gt;"","Data Issue",IF($D55&gt;=$C55,"Met",IF($F55&gt;=$C55,"Projected to Meet",IF(AND($D55=0,$E55=0),"Not Started",IF(($C55-$F55)&lt;=IF('Course Setup'!G55="",'Course Setup'!$B$3,'Course Setup'!G55),"Near Target","Shortfall"))))))</f>
        <v/>
      </c>
      <c r="J55" s="40">
        <f>IF($A55="","",IFERROR(AGGREGATE(14,6,'Session Log'!$C$7:$C$506/(('Session Log'!$B$7:$B$506=$A55)*('Session Log'!$H$7:$H$506="Completed")),1),""))</f>
        <v/>
      </c>
      <c r="K55" s="40">
        <f>IF($A55="","",IFERROR(AGGREGATE(15,6,'Session Log'!$C$7:$C$506/(('Session Log'!$B$7:$B$506=$A55)*('Session Log'!$H$7:$H$506="Scheduled")*('Session Log'!$C$7:$C$506&gt;=$B$2)),1),""))</f>
        <v/>
      </c>
      <c r="L55" s="14">
        <f>IF($A55="","",IF(OR('Course Setup'!J55&lt;&gt;"",COUNTIFS('Session Log'!$B$7:$B$506,$A55,'Session Log'!$N$7:$N$506,"&lt;&gt;")&gt;0),"Review setup or session alerts",""))</f>
        <v/>
      </c>
      <c r="O55">
        <f>""</f>
        <v/>
      </c>
    </row>
    <row r="56" ht="23" customHeight="1">
      <c r="A56" s="17">
        <f>IF(OR('Course Setup'!A56="",'Course Setup'!I56&lt;&gt;"Yes"),"",'Course Setup'!A56)</f>
        <v/>
      </c>
      <c r="B56" s="17">
        <f>IF($A56="","",'Course Setup'!B56)</f>
        <v/>
      </c>
      <c r="C56" s="18">
        <f>IF($A56="","",'Course Setup'!F56)</f>
        <v/>
      </c>
      <c r="D56" s="18">
        <f>IF($A56="","",SUMIFS('Session Log'!$L$7:$L$506,'Session Log'!$B$7:$B$506,$A56))</f>
        <v/>
      </c>
      <c r="E56" s="18">
        <f>IF($A56="","",SUMIFS('Session Log'!$K$7:$K$506,'Session Log'!$B$7:$B$506,$A56,'Session Log'!$H$7:$H$506,"Scheduled",'Session Log'!$C$7:$C$506,"&gt;="&amp;$B$2))</f>
        <v/>
      </c>
      <c r="F56" s="18">
        <f>IF($A56="","",$D56+$E56)</f>
        <v/>
      </c>
      <c r="G56" s="18">
        <f>IF($A56="","",MAX(0,$C56-$D56))</f>
        <v/>
      </c>
      <c r="H56" s="41">
        <f>IF(OR($A56="",$C56&lt;=0),"",$D56/$C56)</f>
        <v/>
      </c>
      <c r="I56" s="20">
        <f>IF($A56="","",IF($L56&lt;&gt;"","Data Issue",IF($D56&gt;=$C56,"Met",IF($F56&gt;=$C56,"Projected to Meet",IF(AND($D56=0,$E56=0),"Not Started",IF(($C56-$F56)&lt;=IF('Course Setup'!G56="",'Course Setup'!$B$3,'Course Setup'!G56),"Near Target","Shortfall"))))))</f>
        <v/>
      </c>
      <c r="J56" s="42">
        <f>IF($A56="","",IFERROR(AGGREGATE(14,6,'Session Log'!$C$7:$C$506/(('Session Log'!$B$7:$B$506=$A56)*('Session Log'!$H$7:$H$506="Completed")),1),""))</f>
        <v/>
      </c>
      <c r="K56" s="42">
        <f>IF($A56="","",IFERROR(AGGREGATE(15,6,'Session Log'!$C$7:$C$506/(('Session Log'!$B$7:$B$506=$A56)*('Session Log'!$H$7:$H$506="Scheduled")*('Session Log'!$C$7:$C$506&gt;=$B$2)),1),""))</f>
        <v/>
      </c>
      <c r="L56" s="22">
        <f>IF($A56="","",IF(OR('Course Setup'!J56&lt;&gt;"",COUNTIFS('Session Log'!$B$7:$B$506,$A56,'Session Log'!$N$7:$N$506,"&lt;&gt;")&gt;0),"Review setup or session alerts",""))</f>
        <v/>
      </c>
      <c r="O56">
        <f>""</f>
        <v/>
      </c>
    </row>
    <row r="57" ht="23" customHeight="1">
      <c r="A57" s="9">
        <f>IF(OR('Course Setup'!A57="",'Course Setup'!I57&lt;&gt;"Yes"),"",'Course Setup'!A57)</f>
        <v/>
      </c>
      <c r="B57" s="9">
        <f>IF($A57="","",'Course Setup'!B57)</f>
        <v/>
      </c>
      <c r="C57" s="10">
        <f>IF($A57="","",'Course Setup'!F57)</f>
        <v/>
      </c>
      <c r="D57" s="10">
        <f>IF($A57="","",SUMIFS('Session Log'!$L$7:$L$506,'Session Log'!$B$7:$B$506,$A57))</f>
        <v/>
      </c>
      <c r="E57" s="10">
        <f>IF($A57="","",SUMIFS('Session Log'!$K$7:$K$506,'Session Log'!$B$7:$B$506,$A57,'Session Log'!$H$7:$H$506,"Scheduled",'Session Log'!$C$7:$C$506,"&gt;="&amp;$B$2))</f>
        <v/>
      </c>
      <c r="F57" s="10">
        <f>IF($A57="","",$D57+$E57)</f>
        <v/>
      </c>
      <c r="G57" s="10">
        <f>IF($A57="","",MAX(0,$C57-$D57))</f>
        <v/>
      </c>
      <c r="H57" s="39">
        <f>IF(OR($A57="",$C57&lt;=0),"",$D57/$C57)</f>
        <v/>
      </c>
      <c r="I57" s="12">
        <f>IF($A57="","",IF($L57&lt;&gt;"","Data Issue",IF($D57&gt;=$C57,"Met",IF($F57&gt;=$C57,"Projected to Meet",IF(AND($D57=0,$E57=0),"Not Started",IF(($C57-$F57)&lt;=IF('Course Setup'!G57="",'Course Setup'!$B$3,'Course Setup'!G57),"Near Target","Shortfall"))))))</f>
        <v/>
      </c>
      <c r="J57" s="40">
        <f>IF($A57="","",IFERROR(AGGREGATE(14,6,'Session Log'!$C$7:$C$506/(('Session Log'!$B$7:$B$506=$A57)*('Session Log'!$H$7:$H$506="Completed")),1),""))</f>
        <v/>
      </c>
      <c r="K57" s="40">
        <f>IF($A57="","",IFERROR(AGGREGATE(15,6,'Session Log'!$C$7:$C$506/(('Session Log'!$B$7:$B$506=$A57)*('Session Log'!$H$7:$H$506="Scheduled")*('Session Log'!$C$7:$C$506&gt;=$B$2)),1),""))</f>
        <v/>
      </c>
      <c r="L57" s="14">
        <f>IF($A57="","",IF(OR('Course Setup'!J57&lt;&gt;"",COUNTIFS('Session Log'!$B$7:$B$506,$A57,'Session Log'!$N$7:$N$506,"&lt;&gt;")&gt;0),"Review setup or session alerts",""))</f>
        <v/>
      </c>
      <c r="O57">
        <f>""</f>
        <v/>
      </c>
    </row>
    <row r="58" ht="23" customHeight="1">
      <c r="A58" s="17">
        <f>IF(OR('Course Setup'!A58="",'Course Setup'!I58&lt;&gt;"Yes"),"",'Course Setup'!A58)</f>
        <v/>
      </c>
      <c r="B58" s="17">
        <f>IF($A58="","",'Course Setup'!B58)</f>
        <v/>
      </c>
      <c r="C58" s="18">
        <f>IF($A58="","",'Course Setup'!F58)</f>
        <v/>
      </c>
      <c r="D58" s="18">
        <f>IF($A58="","",SUMIFS('Session Log'!$L$7:$L$506,'Session Log'!$B$7:$B$506,$A58))</f>
        <v/>
      </c>
      <c r="E58" s="18">
        <f>IF($A58="","",SUMIFS('Session Log'!$K$7:$K$506,'Session Log'!$B$7:$B$506,$A58,'Session Log'!$H$7:$H$506,"Scheduled",'Session Log'!$C$7:$C$506,"&gt;="&amp;$B$2))</f>
        <v/>
      </c>
      <c r="F58" s="18">
        <f>IF($A58="","",$D58+$E58)</f>
        <v/>
      </c>
      <c r="G58" s="18">
        <f>IF($A58="","",MAX(0,$C58-$D58))</f>
        <v/>
      </c>
      <c r="H58" s="41">
        <f>IF(OR($A58="",$C58&lt;=0),"",$D58/$C58)</f>
        <v/>
      </c>
      <c r="I58" s="20">
        <f>IF($A58="","",IF($L58&lt;&gt;"","Data Issue",IF($D58&gt;=$C58,"Met",IF($F58&gt;=$C58,"Projected to Meet",IF(AND($D58=0,$E58=0),"Not Started",IF(($C58-$F58)&lt;=IF('Course Setup'!G58="",'Course Setup'!$B$3,'Course Setup'!G58),"Near Target","Shortfall"))))))</f>
        <v/>
      </c>
      <c r="J58" s="42">
        <f>IF($A58="","",IFERROR(AGGREGATE(14,6,'Session Log'!$C$7:$C$506/(('Session Log'!$B$7:$B$506=$A58)*('Session Log'!$H$7:$H$506="Completed")),1),""))</f>
        <v/>
      </c>
      <c r="K58" s="42">
        <f>IF($A58="","",IFERROR(AGGREGATE(15,6,'Session Log'!$C$7:$C$506/(('Session Log'!$B$7:$B$506=$A58)*('Session Log'!$H$7:$H$506="Scheduled")*('Session Log'!$C$7:$C$506&gt;=$B$2)),1),""))</f>
        <v/>
      </c>
      <c r="L58" s="22">
        <f>IF($A58="","",IF(OR('Course Setup'!J58&lt;&gt;"",COUNTIFS('Session Log'!$B$7:$B$506,$A58,'Session Log'!$N$7:$N$506,"&lt;&gt;")&gt;0),"Review setup or session alerts",""))</f>
        <v/>
      </c>
      <c r="O58">
        <f>""</f>
        <v/>
      </c>
    </row>
    <row r="59" ht="23" customHeight="1">
      <c r="A59" s="9">
        <f>IF(OR('Course Setup'!A59="",'Course Setup'!I59&lt;&gt;"Yes"),"",'Course Setup'!A59)</f>
        <v/>
      </c>
      <c r="B59" s="9">
        <f>IF($A59="","",'Course Setup'!B59)</f>
        <v/>
      </c>
      <c r="C59" s="10">
        <f>IF($A59="","",'Course Setup'!F59)</f>
        <v/>
      </c>
      <c r="D59" s="10">
        <f>IF($A59="","",SUMIFS('Session Log'!$L$7:$L$506,'Session Log'!$B$7:$B$506,$A59))</f>
        <v/>
      </c>
      <c r="E59" s="10">
        <f>IF($A59="","",SUMIFS('Session Log'!$K$7:$K$506,'Session Log'!$B$7:$B$506,$A59,'Session Log'!$H$7:$H$506,"Scheduled",'Session Log'!$C$7:$C$506,"&gt;="&amp;$B$2))</f>
        <v/>
      </c>
      <c r="F59" s="10">
        <f>IF($A59="","",$D59+$E59)</f>
        <v/>
      </c>
      <c r="G59" s="10">
        <f>IF($A59="","",MAX(0,$C59-$D59))</f>
        <v/>
      </c>
      <c r="H59" s="39">
        <f>IF(OR($A59="",$C59&lt;=0),"",$D59/$C59)</f>
        <v/>
      </c>
      <c r="I59" s="12">
        <f>IF($A59="","",IF($L59&lt;&gt;"","Data Issue",IF($D59&gt;=$C59,"Met",IF($F59&gt;=$C59,"Projected to Meet",IF(AND($D59=0,$E59=0),"Not Started",IF(($C59-$F59)&lt;=IF('Course Setup'!G59="",'Course Setup'!$B$3,'Course Setup'!G59),"Near Target","Shortfall"))))))</f>
        <v/>
      </c>
      <c r="J59" s="40">
        <f>IF($A59="","",IFERROR(AGGREGATE(14,6,'Session Log'!$C$7:$C$506/(('Session Log'!$B$7:$B$506=$A59)*('Session Log'!$H$7:$H$506="Completed")),1),""))</f>
        <v/>
      </c>
      <c r="K59" s="40">
        <f>IF($A59="","",IFERROR(AGGREGATE(15,6,'Session Log'!$C$7:$C$506/(('Session Log'!$B$7:$B$506=$A59)*('Session Log'!$H$7:$H$506="Scheduled")*('Session Log'!$C$7:$C$506&gt;=$B$2)),1),""))</f>
        <v/>
      </c>
      <c r="L59" s="14">
        <f>IF($A59="","",IF(OR('Course Setup'!J59&lt;&gt;"",COUNTIFS('Session Log'!$B$7:$B$506,$A59,'Session Log'!$N$7:$N$506,"&lt;&gt;")&gt;0),"Review setup or session alerts",""))</f>
        <v/>
      </c>
      <c r="O59">
        <f>""</f>
        <v/>
      </c>
    </row>
    <row r="60" ht="23" customHeight="1">
      <c r="A60" s="17">
        <f>IF(OR('Course Setup'!A60="",'Course Setup'!I60&lt;&gt;"Yes"),"",'Course Setup'!A60)</f>
        <v/>
      </c>
      <c r="B60" s="17">
        <f>IF($A60="","",'Course Setup'!B60)</f>
        <v/>
      </c>
      <c r="C60" s="18">
        <f>IF($A60="","",'Course Setup'!F60)</f>
        <v/>
      </c>
      <c r="D60" s="18">
        <f>IF($A60="","",SUMIFS('Session Log'!$L$7:$L$506,'Session Log'!$B$7:$B$506,$A60))</f>
        <v/>
      </c>
      <c r="E60" s="18">
        <f>IF($A60="","",SUMIFS('Session Log'!$K$7:$K$506,'Session Log'!$B$7:$B$506,$A60,'Session Log'!$H$7:$H$506,"Scheduled",'Session Log'!$C$7:$C$506,"&gt;="&amp;$B$2))</f>
        <v/>
      </c>
      <c r="F60" s="18">
        <f>IF($A60="","",$D60+$E60)</f>
        <v/>
      </c>
      <c r="G60" s="18">
        <f>IF($A60="","",MAX(0,$C60-$D60))</f>
        <v/>
      </c>
      <c r="H60" s="41">
        <f>IF(OR($A60="",$C60&lt;=0),"",$D60/$C60)</f>
        <v/>
      </c>
      <c r="I60" s="20">
        <f>IF($A60="","",IF($L60&lt;&gt;"","Data Issue",IF($D60&gt;=$C60,"Met",IF($F60&gt;=$C60,"Projected to Meet",IF(AND($D60=0,$E60=0),"Not Started",IF(($C60-$F60)&lt;=IF('Course Setup'!G60="",'Course Setup'!$B$3,'Course Setup'!G60),"Near Target","Shortfall"))))))</f>
        <v/>
      </c>
      <c r="J60" s="42">
        <f>IF($A60="","",IFERROR(AGGREGATE(14,6,'Session Log'!$C$7:$C$506/(('Session Log'!$B$7:$B$506=$A60)*('Session Log'!$H$7:$H$506="Completed")),1),""))</f>
        <v/>
      </c>
      <c r="K60" s="42">
        <f>IF($A60="","",IFERROR(AGGREGATE(15,6,'Session Log'!$C$7:$C$506/(('Session Log'!$B$7:$B$506=$A60)*('Session Log'!$H$7:$H$506="Scheduled")*('Session Log'!$C$7:$C$506&gt;=$B$2)),1),""))</f>
        <v/>
      </c>
      <c r="L60" s="22">
        <f>IF($A60="","",IF(OR('Course Setup'!J60&lt;&gt;"",COUNTIFS('Session Log'!$B$7:$B$506,$A60,'Session Log'!$N$7:$N$506,"&lt;&gt;")&gt;0),"Review setup or session alerts",""))</f>
        <v/>
      </c>
      <c r="O60">
        <f>""</f>
        <v/>
      </c>
    </row>
    <row r="61" ht="23" customHeight="1">
      <c r="A61" s="9">
        <f>IF(OR('Course Setup'!A61="",'Course Setup'!I61&lt;&gt;"Yes"),"",'Course Setup'!A61)</f>
        <v/>
      </c>
      <c r="B61" s="9">
        <f>IF($A61="","",'Course Setup'!B61)</f>
        <v/>
      </c>
      <c r="C61" s="10">
        <f>IF($A61="","",'Course Setup'!F61)</f>
        <v/>
      </c>
      <c r="D61" s="10">
        <f>IF($A61="","",SUMIFS('Session Log'!$L$7:$L$506,'Session Log'!$B$7:$B$506,$A61))</f>
        <v/>
      </c>
      <c r="E61" s="10">
        <f>IF($A61="","",SUMIFS('Session Log'!$K$7:$K$506,'Session Log'!$B$7:$B$506,$A61,'Session Log'!$H$7:$H$506,"Scheduled",'Session Log'!$C$7:$C$506,"&gt;="&amp;$B$2))</f>
        <v/>
      </c>
      <c r="F61" s="10">
        <f>IF($A61="","",$D61+$E61)</f>
        <v/>
      </c>
      <c r="G61" s="10">
        <f>IF($A61="","",MAX(0,$C61-$D61))</f>
        <v/>
      </c>
      <c r="H61" s="39">
        <f>IF(OR($A61="",$C61&lt;=0),"",$D61/$C61)</f>
        <v/>
      </c>
      <c r="I61" s="12">
        <f>IF($A61="","",IF($L61&lt;&gt;"","Data Issue",IF($D61&gt;=$C61,"Met",IF($F61&gt;=$C61,"Projected to Meet",IF(AND($D61=0,$E61=0),"Not Started",IF(($C61-$F61)&lt;=IF('Course Setup'!G61="",'Course Setup'!$B$3,'Course Setup'!G61),"Near Target","Shortfall"))))))</f>
        <v/>
      </c>
      <c r="J61" s="40">
        <f>IF($A61="","",IFERROR(AGGREGATE(14,6,'Session Log'!$C$7:$C$506/(('Session Log'!$B$7:$B$506=$A61)*('Session Log'!$H$7:$H$506="Completed")),1),""))</f>
        <v/>
      </c>
      <c r="K61" s="40">
        <f>IF($A61="","",IFERROR(AGGREGATE(15,6,'Session Log'!$C$7:$C$506/(('Session Log'!$B$7:$B$506=$A61)*('Session Log'!$H$7:$H$506="Scheduled")*('Session Log'!$C$7:$C$506&gt;=$B$2)),1),""))</f>
        <v/>
      </c>
      <c r="L61" s="14">
        <f>IF($A61="","",IF(OR('Course Setup'!J61&lt;&gt;"",COUNTIFS('Session Log'!$B$7:$B$506,$A61,'Session Log'!$N$7:$N$506,"&lt;&gt;")&gt;0),"Review setup or session alerts",""))</f>
        <v/>
      </c>
      <c r="O61">
        <f>""</f>
        <v/>
      </c>
    </row>
    <row r="62" ht="23" customHeight="1">
      <c r="A62" s="17">
        <f>IF(OR('Course Setup'!A62="",'Course Setup'!I62&lt;&gt;"Yes"),"",'Course Setup'!A62)</f>
        <v/>
      </c>
      <c r="B62" s="17">
        <f>IF($A62="","",'Course Setup'!B62)</f>
        <v/>
      </c>
      <c r="C62" s="18">
        <f>IF($A62="","",'Course Setup'!F62)</f>
        <v/>
      </c>
      <c r="D62" s="18">
        <f>IF($A62="","",SUMIFS('Session Log'!$L$7:$L$506,'Session Log'!$B$7:$B$506,$A62))</f>
        <v/>
      </c>
      <c r="E62" s="18">
        <f>IF($A62="","",SUMIFS('Session Log'!$K$7:$K$506,'Session Log'!$B$7:$B$506,$A62,'Session Log'!$H$7:$H$506,"Scheduled",'Session Log'!$C$7:$C$506,"&gt;="&amp;$B$2))</f>
        <v/>
      </c>
      <c r="F62" s="18">
        <f>IF($A62="","",$D62+$E62)</f>
        <v/>
      </c>
      <c r="G62" s="18">
        <f>IF($A62="","",MAX(0,$C62-$D62))</f>
        <v/>
      </c>
      <c r="H62" s="41">
        <f>IF(OR($A62="",$C62&lt;=0),"",$D62/$C62)</f>
        <v/>
      </c>
      <c r="I62" s="20">
        <f>IF($A62="","",IF($L62&lt;&gt;"","Data Issue",IF($D62&gt;=$C62,"Met",IF($F62&gt;=$C62,"Projected to Meet",IF(AND($D62=0,$E62=0),"Not Started",IF(($C62-$F62)&lt;=IF('Course Setup'!G62="",'Course Setup'!$B$3,'Course Setup'!G62),"Near Target","Shortfall"))))))</f>
        <v/>
      </c>
      <c r="J62" s="42">
        <f>IF($A62="","",IFERROR(AGGREGATE(14,6,'Session Log'!$C$7:$C$506/(('Session Log'!$B$7:$B$506=$A62)*('Session Log'!$H$7:$H$506="Completed")),1),""))</f>
        <v/>
      </c>
      <c r="K62" s="42">
        <f>IF($A62="","",IFERROR(AGGREGATE(15,6,'Session Log'!$C$7:$C$506/(('Session Log'!$B$7:$B$506=$A62)*('Session Log'!$H$7:$H$506="Scheduled")*('Session Log'!$C$7:$C$506&gt;=$B$2)),1),""))</f>
        <v/>
      </c>
      <c r="L62" s="22">
        <f>IF($A62="","",IF(OR('Course Setup'!J62&lt;&gt;"",COUNTIFS('Session Log'!$B$7:$B$506,$A62,'Session Log'!$N$7:$N$506,"&lt;&gt;")&gt;0),"Review setup or session alerts",""))</f>
        <v/>
      </c>
      <c r="O62">
        <f>""</f>
        <v/>
      </c>
    </row>
    <row r="63" ht="23" customHeight="1">
      <c r="A63" s="9">
        <f>IF(OR('Course Setup'!A63="",'Course Setup'!I63&lt;&gt;"Yes"),"",'Course Setup'!A63)</f>
        <v/>
      </c>
      <c r="B63" s="9">
        <f>IF($A63="","",'Course Setup'!B63)</f>
        <v/>
      </c>
      <c r="C63" s="10">
        <f>IF($A63="","",'Course Setup'!F63)</f>
        <v/>
      </c>
      <c r="D63" s="10">
        <f>IF($A63="","",SUMIFS('Session Log'!$L$7:$L$506,'Session Log'!$B$7:$B$506,$A63))</f>
        <v/>
      </c>
      <c r="E63" s="10">
        <f>IF($A63="","",SUMIFS('Session Log'!$K$7:$K$506,'Session Log'!$B$7:$B$506,$A63,'Session Log'!$H$7:$H$506,"Scheduled",'Session Log'!$C$7:$C$506,"&gt;="&amp;$B$2))</f>
        <v/>
      </c>
      <c r="F63" s="10">
        <f>IF($A63="","",$D63+$E63)</f>
        <v/>
      </c>
      <c r="G63" s="10">
        <f>IF($A63="","",MAX(0,$C63-$D63))</f>
        <v/>
      </c>
      <c r="H63" s="39">
        <f>IF(OR($A63="",$C63&lt;=0),"",$D63/$C63)</f>
        <v/>
      </c>
      <c r="I63" s="12">
        <f>IF($A63="","",IF($L63&lt;&gt;"","Data Issue",IF($D63&gt;=$C63,"Met",IF($F63&gt;=$C63,"Projected to Meet",IF(AND($D63=0,$E63=0),"Not Started",IF(($C63-$F63)&lt;=IF('Course Setup'!G63="",'Course Setup'!$B$3,'Course Setup'!G63),"Near Target","Shortfall"))))))</f>
        <v/>
      </c>
      <c r="J63" s="40">
        <f>IF($A63="","",IFERROR(AGGREGATE(14,6,'Session Log'!$C$7:$C$506/(('Session Log'!$B$7:$B$506=$A63)*('Session Log'!$H$7:$H$506="Completed")),1),""))</f>
        <v/>
      </c>
      <c r="K63" s="40">
        <f>IF($A63="","",IFERROR(AGGREGATE(15,6,'Session Log'!$C$7:$C$506/(('Session Log'!$B$7:$B$506=$A63)*('Session Log'!$H$7:$H$506="Scheduled")*('Session Log'!$C$7:$C$506&gt;=$B$2)),1),""))</f>
        <v/>
      </c>
      <c r="L63" s="14">
        <f>IF($A63="","",IF(OR('Course Setup'!J63&lt;&gt;"",COUNTIFS('Session Log'!$B$7:$B$506,$A63,'Session Log'!$N$7:$N$506,"&lt;&gt;")&gt;0),"Review setup or session alerts",""))</f>
        <v/>
      </c>
      <c r="O63">
        <f>""</f>
        <v/>
      </c>
    </row>
    <row r="64" ht="23" customHeight="1">
      <c r="A64" s="17">
        <f>IF(OR('Course Setup'!A64="",'Course Setup'!I64&lt;&gt;"Yes"),"",'Course Setup'!A64)</f>
        <v/>
      </c>
      <c r="B64" s="17">
        <f>IF($A64="","",'Course Setup'!B64)</f>
        <v/>
      </c>
      <c r="C64" s="18">
        <f>IF($A64="","",'Course Setup'!F64)</f>
        <v/>
      </c>
      <c r="D64" s="18">
        <f>IF($A64="","",SUMIFS('Session Log'!$L$7:$L$506,'Session Log'!$B$7:$B$506,$A64))</f>
        <v/>
      </c>
      <c r="E64" s="18">
        <f>IF($A64="","",SUMIFS('Session Log'!$K$7:$K$506,'Session Log'!$B$7:$B$506,$A64,'Session Log'!$H$7:$H$506,"Scheduled",'Session Log'!$C$7:$C$506,"&gt;="&amp;$B$2))</f>
        <v/>
      </c>
      <c r="F64" s="18">
        <f>IF($A64="","",$D64+$E64)</f>
        <v/>
      </c>
      <c r="G64" s="18">
        <f>IF($A64="","",MAX(0,$C64-$D64))</f>
        <v/>
      </c>
      <c r="H64" s="41">
        <f>IF(OR($A64="",$C64&lt;=0),"",$D64/$C64)</f>
        <v/>
      </c>
      <c r="I64" s="20">
        <f>IF($A64="","",IF($L64&lt;&gt;"","Data Issue",IF($D64&gt;=$C64,"Met",IF($F64&gt;=$C64,"Projected to Meet",IF(AND($D64=0,$E64=0),"Not Started",IF(($C64-$F64)&lt;=IF('Course Setup'!G64="",'Course Setup'!$B$3,'Course Setup'!G64),"Near Target","Shortfall"))))))</f>
        <v/>
      </c>
      <c r="J64" s="42">
        <f>IF($A64="","",IFERROR(AGGREGATE(14,6,'Session Log'!$C$7:$C$506/(('Session Log'!$B$7:$B$506=$A64)*('Session Log'!$H$7:$H$506="Completed")),1),""))</f>
        <v/>
      </c>
      <c r="K64" s="42">
        <f>IF($A64="","",IFERROR(AGGREGATE(15,6,'Session Log'!$C$7:$C$506/(('Session Log'!$B$7:$B$506=$A64)*('Session Log'!$H$7:$H$506="Scheduled")*('Session Log'!$C$7:$C$506&gt;=$B$2)),1),""))</f>
        <v/>
      </c>
      <c r="L64" s="22">
        <f>IF($A64="","",IF(OR('Course Setup'!J64&lt;&gt;"",COUNTIFS('Session Log'!$B$7:$B$506,$A64,'Session Log'!$N$7:$N$506,"&lt;&gt;")&gt;0),"Review setup or session alerts",""))</f>
        <v/>
      </c>
      <c r="O64">
        <f>""</f>
        <v/>
      </c>
    </row>
    <row r="65" ht="23" customHeight="1">
      <c r="A65" s="9">
        <f>IF(OR('Course Setup'!A65="",'Course Setup'!I65&lt;&gt;"Yes"),"",'Course Setup'!A65)</f>
        <v/>
      </c>
      <c r="B65" s="9">
        <f>IF($A65="","",'Course Setup'!B65)</f>
        <v/>
      </c>
      <c r="C65" s="10">
        <f>IF($A65="","",'Course Setup'!F65)</f>
        <v/>
      </c>
      <c r="D65" s="10">
        <f>IF($A65="","",SUMIFS('Session Log'!$L$7:$L$506,'Session Log'!$B$7:$B$506,$A65))</f>
        <v/>
      </c>
      <c r="E65" s="10">
        <f>IF($A65="","",SUMIFS('Session Log'!$K$7:$K$506,'Session Log'!$B$7:$B$506,$A65,'Session Log'!$H$7:$H$506,"Scheduled",'Session Log'!$C$7:$C$506,"&gt;="&amp;$B$2))</f>
        <v/>
      </c>
      <c r="F65" s="10">
        <f>IF($A65="","",$D65+$E65)</f>
        <v/>
      </c>
      <c r="G65" s="10">
        <f>IF($A65="","",MAX(0,$C65-$D65))</f>
        <v/>
      </c>
      <c r="H65" s="39">
        <f>IF(OR($A65="",$C65&lt;=0),"",$D65/$C65)</f>
        <v/>
      </c>
      <c r="I65" s="12">
        <f>IF($A65="","",IF($L65&lt;&gt;"","Data Issue",IF($D65&gt;=$C65,"Met",IF($F65&gt;=$C65,"Projected to Meet",IF(AND($D65=0,$E65=0),"Not Started",IF(($C65-$F65)&lt;=IF('Course Setup'!G65="",'Course Setup'!$B$3,'Course Setup'!G65),"Near Target","Shortfall"))))))</f>
        <v/>
      </c>
      <c r="J65" s="40">
        <f>IF($A65="","",IFERROR(AGGREGATE(14,6,'Session Log'!$C$7:$C$506/(('Session Log'!$B$7:$B$506=$A65)*('Session Log'!$H$7:$H$506="Completed")),1),""))</f>
        <v/>
      </c>
      <c r="K65" s="40">
        <f>IF($A65="","",IFERROR(AGGREGATE(15,6,'Session Log'!$C$7:$C$506/(('Session Log'!$B$7:$B$506=$A65)*('Session Log'!$H$7:$H$506="Scheduled")*('Session Log'!$C$7:$C$506&gt;=$B$2)),1),""))</f>
        <v/>
      </c>
      <c r="L65" s="14">
        <f>IF($A65="","",IF(OR('Course Setup'!J65&lt;&gt;"",COUNTIFS('Session Log'!$B$7:$B$506,$A65,'Session Log'!$N$7:$N$506,"&lt;&gt;")&gt;0),"Review setup or session alerts",""))</f>
        <v/>
      </c>
      <c r="O65">
        <f>""</f>
        <v/>
      </c>
    </row>
    <row r="66" ht="23" customHeight="1">
      <c r="A66" s="17">
        <f>IF(OR('Course Setup'!A66="",'Course Setup'!I66&lt;&gt;"Yes"),"",'Course Setup'!A66)</f>
        <v/>
      </c>
      <c r="B66" s="17">
        <f>IF($A66="","",'Course Setup'!B66)</f>
        <v/>
      </c>
      <c r="C66" s="18">
        <f>IF($A66="","",'Course Setup'!F66)</f>
        <v/>
      </c>
      <c r="D66" s="18">
        <f>IF($A66="","",SUMIFS('Session Log'!$L$7:$L$506,'Session Log'!$B$7:$B$506,$A66))</f>
        <v/>
      </c>
      <c r="E66" s="18">
        <f>IF($A66="","",SUMIFS('Session Log'!$K$7:$K$506,'Session Log'!$B$7:$B$506,$A66,'Session Log'!$H$7:$H$506,"Scheduled",'Session Log'!$C$7:$C$506,"&gt;="&amp;$B$2))</f>
        <v/>
      </c>
      <c r="F66" s="18">
        <f>IF($A66="","",$D66+$E66)</f>
        <v/>
      </c>
      <c r="G66" s="18">
        <f>IF($A66="","",MAX(0,$C66-$D66))</f>
        <v/>
      </c>
      <c r="H66" s="41">
        <f>IF(OR($A66="",$C66&lt;=0),"",$D66/$C66)</f>
        <v/>
      </c>
      <c r="I66" s="20">
        <f>IF($A66="","",IF($L66&lt;&gt;"","Data Issue",IF($D66&gt;=$C66,"Met",IF($F66&gt;=$C66,"Projected to Meet",IF(AND($D66=0,$E66=0),"Not Started",IF(($C66-$F66)&lt;=IF('Course Setup'!G66="",'Course Setup'!$B$3,'Course Setup'!G66),"Near Target","Shortfall"))))))</f>
        <v/>
      </c>
      <c r="J66" s="42">
        <f>IF($A66="","",IFERROR(AGGREGATE(14,6,'Session Log'!$C$7:$C$506/(('Session Log'!$B$7:$B$506=$A66)*('Session Log'!$H$7:$H$506="Completed")),1),""))</f>
        <v/>
      </c>
      <c r="K66" s="42">
        <f>IF($A66="","",IFERROR(AGGREGATE(15,6,'Session Log'!$C$7:$C$506/(('Session Log'!$B$7:$B$506=$A66)*('Session Log'!$H$7:$H$506="Scheduled")*('Session Log'!$C$7:$C$506&gt;=$B$2)),1),""))</f>
        <v/>
      </c>
      <c r="L66" s="22">
        <f>IF($A66="","",IF(OR('Course Setup'!J66&lt;&gt;"",COUNTIFS('Session Log'!$B$7:$B$506,$A66,'Session Log'!$N$7:$N$506,"&lt;&gt;")&gt;0),"Review setup or session alerts",""))</f>
        <v/>
      </c>
      <c r="O66">
        <f>""</f>
        <v/>
      </c>
    </row>
    <row r="67" ht="23" customHeight="1">
      <c r="A67" s="9">
        <f>IF(OR('Course Setup'!A67="",'Course Setup'!I67&lt;&gt;"Yes"),"",'Course Setup'!A67)</f>
        <v/>
      </c>
      <c r="B67" s="9">
        <f>IF($A67="","",'Course Setup'!B67)</f>
        <v/>
      </c>
      <c r="C67" s="10">
        <f>IF($A67="","",'Course Setup'!F67)</f>
        <v/>
      </c>
      <c r="D67" s="10">
        <f>IF($A67="","",SUMIFS('Session Log'!$L$7:$L$506,'Session Log'!$B$7:$B$506,$A67))</f>
        <v/>
      </c>
      <c r="E67" s="10">
        <f>IF($A67="","",SUMIFS('Session Log'!$K$7:$K$506,'Session Log'!$B$7:$B$506,$A67,'Session Log'!$H$7:$H$506,"Scheduled",'Session Log'!$C$7:$C$506,"&gt;="&amp;$B$2))</f>
        <v/>
      </c>
      <c r="F67" s="10">
        <f>IF($A67="","",$D67+$E67)</f>
        <v/>
      </c>
      <c r="G67" s="10">
        <f>IF($A67="","",MAX(0,$C67-$D67))</f>
        <v/>
      </c>
      <c r="H67" s="39">
        <f>IF(OR($A67="",$C67&lt;=0),"",$D67/$C67)</f>
        <v/>
      </c>
      <c r="I67" s="12">
        <f>IF($A67="","",IF($L67&lt;&gt;"","Data Issue",IF($D67&gt;=$C67,"Met",IF($F67&gt;=$C67,"Projected to Meet",IF(AND($D67=0,$E67=0),"Not Started",IF(($C67-$F67)&lt;=IF('Course Setup'!G67="",'Course Setup'!$B$3,'Course Setup'!G67),"Near Target","Shortfall"))))))</f>
        <v/>
      </c>
      <c r="J67" s="40">
        <f>IF($A67="","",IFERROR(AGGREGATE(14,6,'Session Log'!$C$7:$C$506/(('Session Log'!$B$7:$B$506=$A67)*('Session Log'!$H$7:$H$506="Completed")),1),""))</f>
        <v/>
      </c>
      <c r="K67" s="40">
        <f>IF($A67="","",IFERROR(AGGREGATE(15,6,'Session Log'!$C$7:$C$506/(('Session Log'!$B$7:$B$506=$A67)*('Session Log'!$H$7:$H$506="Scheduled")*('Session Log'!$C$7:$C$506&gt;=$B$2)),1),""))</f>
        <v/>
      </c>
      <c r="L67" s="14">
        <f>IF($A67="","",IF(OR('Course Setup'!J67&lt;&gt;"",COUNTIFS('Session Log'!$B$7:$B$506,$A67,'Session Log'!$N$7:$N$506,"&lt;&gt;")&gt;0),"Review setup or session alerts",""))</f>
        <v/>
      </c>
      <c r="O67">
        <f>""</f>
        <v/>
      </c>
    </row>
    <row r="68" ht="23" customHeight="1">
      <c r="A68" s="17">
        <f>IF(OR('Course Setup'!A68="",'Course Setup'!I68&lt;&gt;"Yes"),"",'Course Setup'!A68)</f>
        <v/>
      </c>
      <c r="B68" s="17">
        <f>IF($A68="","",'Course Setup'!B68)</f>
        <v/>
      </c>
      <c r="C68" s="18">
        <f>IF($A68="","",'Course Setup'!F68)</f>
        <v/>
      </c>
      <c r="D68" s="18">
        <f>IF($A68="","",SUMIFS('Session Log'!$L$7:$L$506,'Session Log'!$B$7:$B$506,$A68))</f>
        <v/>
      </c>
      <c r="E68" s="18">
        <f>IF($A68="","",SUMIFS('Session Log'!$K$7:$K$506,'Session Log'!$B$7:$B$506,$A68,'Session Log'!$H$7:$H$506,"Scheduled",'Session Log'!$C$7:$C$506,"&gt;="&amp;$B$2))</f>
        <v/>
      </c>
      <c r="F68" s="18">
        <f>IF($A68="","",$D68+$E68)</f>
        <v/>
      </c>
      <c r="G68" s="18">
        <f>IF($A68="","",MAX(0,$C68-$D68))</f>
        <v/>
      </c>
      <c r="H68" s="41">
        <f>IF(OR($A68="",$C68&lt;=0),"",$D68/$C68)</f>
        <v/>
      </c>
      <c r="I68" s="20">
        <f>IF($A68="","",IF($L68&lt;&gt;"","Data Issue",IF($D68&gt;=$C68,"Met",IF($F68&gt;=$C68,"Projected to Meet",IF(AND($D68=0,$E68=0),"Not Started",IF(($C68-$F68)&lt;=IF('Course Setup'!G68="",'Course Setup'!$B$3,'Course Setup'!G68),"Near Target","Shortfall"))))))</f>
        <v/>
      </c>
      <c r="J68" s="42">
        <f>IF($A68="","",IFERROR(AGGREGATE(14,6,'Session Log'!$C$7:$C$506/(('Session Log'!$B$7:$B$506=$A68)*('Session Log'!$H$7:$H$506="Completed")),1),""))</f>
        <v/>
      </c>
      <c r="K68" s="42">
        <f>IF($A68="","",IFERROR(AGGREGATE(15,6,'Session Log'!$C$7:$C$506/(('Session Log'!$B$7:$B$506=$A68)*('Session Log'!$H$7:$H$506="Scheduled")*('Session Log'!$C$7:$C$506&gt;=$B$2)),1),""))</f>
        <v/>
      </c>
      <c r="L68" s="22">
        <f>IF($A68="","",IF(OR('Course Setup'!J68&lt;&gt;"",COUNTIFS('Session Log'!$B$7:$B$506,$A68,'Session Log'!$N$7:$N$506,"&lt;&gt;")&gt;0),"Review setup or session alerts",""))</f>
        <v/>
      </c>
      <c r="O68">
        <f>""</f>
        <v/>
      </c>
    </row>
    <row r="69" ht="23" customHeight="1">
      <c r="A69" s="9">
        <f>IF(OR('Course Setup'!A69="",'Course Setup'!I69&lt;&gt;"Yes"),"",'Course Setup'!A69)</f>
        <v/>
      </c>
      <c r="B69" s="9">
        <f>IF($A69="","",'Course Setup'!B69)</f>
        <v/>
      </c>
      <c r="C69" s="10">
        <f>IF($A69="","",'Course Setup'!F69)</f>
        <v/>
      </c>
      <c r="D69" s="10">
        <f>IF($A69="","",SUMIFS('Session Log'!$L$7:$L$506,'Session Log'!$B$7:$B$506,$A69))</f>
        <v/>
      </c>
      <c r="E69" s="10">
        <f>IF($A69="","",SUMIFS('Session Log'!$K$7:$K$506,'Session Log'!$B$7:$B$506,$A69,'Session Log'!$H$7:$H$506,"Scheduled",'Session Log'!$C$7:$C$506,"&gt;="&amp;$B$2))</f>
        <v/>
      </c>
      <c r="F69" s="10">
        <f>IF($A69="","",$D69+$E69)</f>
        <v/>
      </c>
      <c r="G69" s="10">
        <f>IF($A69="","",MAX(0,$C69-$D69))</f>
        <v/>
      </c>
      <c r="H69" s="39">
        <f>IF(OR($A69="",$C69&lt;=0),"",$D69/$C69)</f>
        <v/>
      </c>
      <c r="I69" s="12">
        <f>IF($A69="","",IF($L69&lt;&gt;"","Data Issue",IF($D69&gt;=$C69,"Met",IF($F69&gt;=$C69,"Projected to Meet",IF(AND($D69=0,$E69=0),"Not Started",IF(($C69-$F69)&lt;=IF('Course Setup'!G69="",'Course Setup'!$B$3,'Course Setup'!G69),"Near Target","Shortfall"))))))</f>
        <v/>
      </c>
      <c r="J69" s="40">
        <f>IF($A69="","",IFERROR(AGGREGATE(14,6,'Session Log'!$C$7:$C$506/(('Session Log'!$B$7:$B$506=$A69)*('Session Log'!$H$7:$H$506="Completed")),1),""))</f>
        <v/>
      </c>
      <c r="K69" s="40">
        <f>IF($A69="","",IFERROR(AGGREGATE(15,6,'Session Log'!$C$7:$C$506/(('Session Log'!$B$7:$B$506=$A69)*('Session Log'!$H$7:$H$506="Scheduled")*('Session Log'!$C$7:$C$506&gt;=$B$2)),1),""))</f>
        <v/>
      </c>
      <c r="L69" s="14">
        <f>IF($A69="","",IF(OR('Course Setup'!J69&lt;&gt;"",COUNTIFS('Session Log'!$B$7:$B$506,$A69,'Session Log'!$N$7:$N$506,"&lt;&gt;")&gt;0),"Review setup or session alerts",""))</f>
        <v/>
      </c>
      <c r="O69">
        <f>""</f>
        <v/>
      </c>
    </row>
    <row r="70" ht="23" customHeight="1">
      <c r="A70" s="17">
        <f>IF(OR('Course Setup'!A70="",'Course Setup'!I70&lt;&gt;"Yes"),"",'Course Setup'!A70)</f>
        <v/>
      </c>
      <c r="B70" s="17">
        <f>IF($A70="","",'Course Setup'!B70)</f>
        <v/>
      </c>
      <c r="C70" s="18">
        <f>IF($A70="","",'Course Setup'!F70)</f>
        <v/>
      </c>
      <c r="D70" s="18">
        <f>IF($A70="","",SUMIFS('Session Log'!$L$7:$L$506,'Session Log'!$B$7:$B$506,$A70))</f>
        <v/>
      </c>
      <c r="E70" s="18">
        <f>IF($A70="","",SUMIFS('Session Log'!$K$7:$K$506,'Session Log'!$B$7:$B$506,$A70,'Session Log'!$H$7:$H$506,"Scheduled",'Session Log'!$C$7:$C$506,"&gt;="&amp;$B$2))</f>
        <v/>
      </c>
      <c r="F70" s="18">
        <f>IF($A70="","",$D70+$E70)</f>
        <v/>
      </c>
      <c r="G70" s="18">
        <f>IF($A70="","",MAX(0,$C70-$D70))</f>
        <v/>
      </c>
      <c r="H70" s="41">
        <f>IF(OR($A70="",$C70&lt;=0),"",$D70/$C70)</f>
        <v/>
      </c>
      <c r="I70" s="20">
        <f>IF($A70="","",IF($L70&lt;&gt;"","Data Issue",IF($D70&gt;=$C70,"Met",IF($F70&gt;=$C70,"Projected to Meet",IF(AND($D70=0,$E70=0),"Not Started",IF(($C70-$F70)&lt;=IF('Course Setup'!G70="",'Course Setup'!$B$3,'Course Setup'!G70),"Near Target","Shortfall"))))))</f>
        <v/>
      </c>
      <c r="J70" s="42">
        <f>IF($A70="","",IFERROR(AGGREGATE(14,6,'Session Log'!$C$7:$C$506/(('Session Log'!$B$7:$B$506=$A70)*('Session Log'!$H$7:$H$506="Completed")),1),""))</f>
        <v/>
      </c>
      <c r="K70" s="42">
        <f>IF($A70="","",IFERROR(AGGREGATE(15,6,'Session Log'!$C$7:$C$506/(('Session Log'!$B$7:$B$506=$A70)*('Session Log'!$H$7:$H$506="Scheduled")*('Session Log'!$C$7:$C$506&gt;=$B$2)),1),""))</f>
        <v/>
      </c>
      <c r="L70" s="22">
        <f>IF($A70="","",IF(OR('Course Setup'!J70&lt;&gt;"",COUNTIFS('Session Log'!$B$7:$B$506,$A70,'Session Log'!$N$7:$N$506,"&lt;&gt;")&gt;0),"Review setup or session alerts",""))</f>
        <v/>
      </c>
      <c r="O70">
        <f>""</f>
        <v/>
      </c>
    </row>
    <row r="71" ht="23" customHeight="1">
      <c r="A71" s="9">
        <f>IF(OR('Course Setup'!A71="",'Course Setup'!I71&lt;&gt;"Yes"),"",'Course Setup'!A71)</f>
        <v/>
      </c>
      <c r="B71" s="9">
        <f>IF($A71="","",'Course Setup'!B71)</f>
        <v/>
      </c>
      <c r="C71" s="10">
        <f>IF($A71="","",'Course Setup'!F71)</f>
        <v/>
      </c>
      <c r="D71" s="10">
        <f>IF($A71="","",SUMIFS('Session Log'!$L$7:$L$506,'Session Log'!$B$7:$B$506,$A71))</f>
        <v/>
      </c>
      <c r="E71" s="10">
        <f>IF($A71="","",SUMIFS('Session Log'!$K$7:$K$506,'Session Log'!$B$7:$B$506,$A71,'Session Log'!$H$7:$H$506,"Scheduled",'Session Log'!$C$7:$C$506,"&gt;="&amp;$B$2))</f>
        <v/>
      </c>
      <c r="F71" s="10">
        <f>IF($A71="","",$D71+$E71)</f>
        <v/>
      </c>
      <c r="G71" s="10">
        <f>IF($A71="","",MAX(0,$C71-$D71))</f>
        <v/>
      </c>
      <c r="H71" s="39">
        <f>IF(OR($A71="",$C71&lt;=0),"",$D71/$C71)</f>
        <v/>
      </c>
      <c r="I71" s="12">
        <f>IF($A71="","",IF($L71&lt;&gt;"","Data Issue",IF($D71&gt;=$C71,"Met",IF($F71&gt;=$C71,"Projected to Meet",IF(AND($D71=0,$E71=0),"Not Started",IF(($C71-$F71)&lt;=IF('Course Setup'!G71="",'Course Setup'!$B$3,'Course Setup'!G71),"Near Target","Shortfall"))))))</f>
        <v/>
      </c>
      <c r="J71" s="40">
        <f>IF($A71="","",IFERROR(AGGREGATE(14,6,'Session Log'!$C$7:$C$506/(('Session Log'!$B$7:$B$506=$A71)*('Session Log'!$H$7:$H$506="Completed")),1),""))</f>
        <v/>
      </c>
      <c r="K71" s="40">
        <f>IF($A71="","",IFERROR(AGGREGATE(15,6,'Session Log'!$C$7:$C$506/(('Session Log'!$B$7:$B$506=$A71)*('Session Log'!$H$7:$H$506="Scheduled")*('Session Log'!$C$7:$C$506&gt;=$B$2)),1),""))</f>
        <v/>
      </c>
      <c r="L71" s="14">
        <f>IF($A71="","",IF(OR('Course Setup'!J71&lt;&gt;"",COUNTIFS('Session Log'!$B$7:$B$506,$A71,'Session Log'!$N$7:$N$506,"&lt;&gt;")&gt;0),"Review setup or session alerts",""))</f>
        <v/>
      </c>
      <c r="O71">
        <f>""</f>
        <v/>
      </c>
    </row>
    <row r="72" ht="23" customHeight="1">
      <c r="A72" s="17">
        <f>IF(OR('Course Setup'!A72="",'Course Setup'!I72&lt;&gt;"Yes"),"",'Course Setup'!A72)</f>
        <v/>
      </c>
      <c r="B72" s="17">
        <f>IF($A72="","",'Course Setup'!B72)</f>
        <v/>
      </c>
      <c r="C72" s="18">
        <f>IF($A72="","",'Course Setup'!F72)</f>
        <v/>
      </c>
      <c r="D72" s="18">
        <f>IF($A72="","",SUMIFS('Session Log'!$L$7:$L$506,'Session Log'!$B$7:$B$506,$A72))</f>
        <v/>
      </c>
      <c r="E72" s="18">
        <f>IF($A72="","",SUMIFS('Session Log'!$K$7:$K$506,'Session Log'!$B$7:$B$506,$A72,'Session Log'!$H$7:$H$506,"Scheduled",'Session Log'!$C$7:$C$506,"&gt;="&amp;$B$2))</f>
        <v/>
      </c>
      <c r="F72" s="18">
        <f>IF($A72="","",$D72+$E72)</f>
        <v/>
      </c>
      <c r="G72" s="18">
        <f>IF($A72="","",MAX(0,$C72-$D72))</f>
        <v/>
      </c>
      <c r="H72" s="41">
        <f>IF(OR($A72="",$C72&lt;=0),"",$D72/$C72)</f>
        <v/>
      </c>
      <c r="I72" s="20">
        <f>IF($A72="","",IF($L72&lt;&gt;"","Data Issue",IF($D72&gt;=$C72,"Met",IF($F72&gt;=$C72,"Projected to Meet",IF(AND($D72=0,$E72=0),"Not Started",IF(($C72-$F72)&lt;=IF('Course Setup'!G72="",'Course Setup'!$B$3,'Course Setup'!G72),"Near Target","Shortfall"))))))</f>
        <v/>
      </c>
      <c r="J72" s="42">
        <f>IF($A72="","",IFERROR(AGGREGATE(14,6,'Session Log'!$C$7:$C$506/(('Session Log'!$B$7:$B$506=$A72)*('Session Log'!$H$7:$H$506="Completed")),1),""))</f>
        <v/>
      </c>
      <c r="K72" s="42">
        <f>IF($A72="","",IFERROR(AGGREGATE(15,6,'Session Log'!$C$7:$C$506/(('Session Log'!$B$7:$B$506=$A72)*('Session Log'!$H$7:$H$506="Scheduled")*('Session Log'!$C$7:$C$506&gt;=$B$2)),1),""))</f>
        <v/>
      </c>
      <c r="L72" s="22">
        <f>IF($A72="","",IF(OR('Course Setup'!J72&lt;&gt;"",COUNTIFS('Session Log'!$B$7:$B$506,$A72,'Session Log'!$N$7:$N$506,"&lt;&gt;")&gt;0),"Review setup or session alerts",""))</f>
        <v/>
      </c>
      <c r="O72">
        <f>""</f>
        <v/>
      </c>
    </row>
    <row r="73" ht="23" customHeight="1">
      <c r="A73" s="9">
        <f>IF(OR('Course Setup'!A73="",'Course Setup'!I73&lt;&gt;"Yes"),"",'Course Setup'!A73)</f>
        <v/>
      </c>
      <c r="B73" s="9">
        <f>IF($A73="","",'Course Setup'!B73)</f>
        <v/>
      </c>
      <c r="C73" s="10">
        <f>IF($A73="","",'Course Setup'!F73)</f>
        <v/>
      </c>
      <c r="D73" s="10">
        <f>IF($A73="","",SUMIFS('Session Log'!$L$7:$L$506,'Session Log'!$B$7:$B$506,$A73))</f>
        <v/>
      </c>
      <c r="E73" s="10">
        <f>IF($A73="","",SUMIFS('Session Log'!$K$7:$K$506,'Session Log'!$B$7:$B$506,$A73,'Session Log'!$H$7:$H$506,"Scheduled",'Session Log'!$C$7:$C$506,"&gt;="&amp;$B$2))</f>
        <v/>
      </c>
      <c r="F73" s="10">
        <f>IF($A73="","",$D73+$E73)</f>
        <v/>
      </c>
      <c r="G73" s="10">
        <f>IF($A73="","",MAX(0,$C73-$D73))</f>
        <v/>
      </c>
      <c r="H73" s="39">
        <f>IF(OR($A73="",$C73&lt;=0),"",$D73/$C73)</f>
        <v/>
      </c>
      <c r="I73" s="12">
        <f>IF($A73="","",IF($L73&lt;&gt;"","Data Issue",IF($D73&gt;=$C73,"Met",IF($F73&gt;=$C73,"Projected to Meet",IF(AND($D73=0,$E73=0),"Not Started",IF(($C73-$F73)&lt;=IF('Course Setup'!G73="",'Course Setup'!$B$3,'Course Setup'!G73),"Near Target","Shortfall"))))))</f>
        <v/>
      </c>
      <c r="J73" s="40">
        <f>IF($A73="","",IFERROR(AGGREGATE(14,6,'Session Log'!$C$7:$C$506/(('Session Log'!$B$7:$B$506=$A73)*('Session Log'!$H$7:$H$506="Completed")),1),""))</f>
        <v/>
      </c>
      <c r="K73" s="40">
        <f>IF($A73="","",IFERROR(AGGREGATE(15,6,'Session Log'!$C$7:$C$506/(('Session Log'!$B$7:$B$506=$A73)*('Session Log'!$H$7:$H$506="Scheduled")*('Session Log'!$C$7:$C$506&gt;=$B$2)),1),""))</f>
        <v/>
      </c>
      <c r="L73" s="14">
        <f>IF($A73="","",IF(OR('Course Setup'!J73&lt;&gt;"",COUNTIFS('Session Log'!$B$7:$B$506,$A73,'Session Log'!$N$7:$N$506,"&lt;&gt;")&gt;0),"Review setup or session alerts",""))</f>
        <v/>
      </c>
      <c r="O73">
        <f>""</f>
        <v/>
      </c>
    </row>
    <row r="74" ht="23" customHeight="1">
      <c r="A74" s="17">
        <f>IF(OR('Course Setup'!A74="",'Course Setup'!I74&lt;&gt;"Yes"),"",'Course Setup'!A74)</f>
        <v/>
      </c>
      <c r="B74" s="17">
        <f>IF($A74="","",'Course Setup'!B74)</f>
        <v/>
      </c>
      <c r="C74" s="18">
        <f>IF($A74="","",'Course Setup'!F74)</f>
        <v/>
      </c>
      <c r="D74" s="18">
        <f>IF($A74="","",SUMIFS('Session Log'!$L$7:$L$506,'Session Log'!$B$7:$B$506,$A74))</f>
        <v/>
      </c>
      <c r="E74" s="18">
        <f>IF($A74="","",SUMIFS('Session Log'!$K$7:$K$506,'Session Log'!$B$7:$B$506,$A74,'Session Log'!$H$7:$H$506,"Scheduled",'Session Log'!$C$7:$C$506,"&gt;="&amp;$B$2))</f>
        <v/>
      </c>
      <c r="F74" s="18">
        <f>IF($A74="","",$D74+$E74)</f>
        <v/>
      </c>
      <c r="G74" s="18">
        <f>IF($A74="","",MAX(0,$C74-$D74))</f>
        <v/>
      </c>
      <c r="H74" s="41">
        <f>IF(OR($A74="",$C74&lt;=0),"",$D74/$C74)</f>
        <v/>
      </c>
      <c r="I74" s="20">
        <f>IF($A74="","",IF($L74&lt;&gt;"","Data Issue",IF($D74&gt;=$C74,"Met",IF($F74&gt;=$C74,"Projected to Meet",IF(AND($D74=0,$E74=0),"Not Started",IF(($C74-$F74)&lt;=IF('Course Setup'!G74="",'Course Setup'!$B$3,'Course Setup'!G74),"Near Target","Shortfall"))))))</f>
        <v/>
      </c>
      <c r="J74" s="42">
        <f>IF($A74="","",IFERROR(AGGREGATE(14,6,'Session Log'!$C$7:$C$506/(('Session Log'!$B$7:$B$506=$A74)*('Session Log'!$H$7:$H$506="Completed")),1),""))</f>
        <v/>
      </c>
      <c r="K74" s="42">
        <f>IF($A74="","",IFERROR(AGGREGATE(15,6,'Session Log'!$C$7:$C$506/(('Session Log'!$B$7:$B$506=$A74)*('Session Log'!$H$7:$H$506="Scheduled")*('Session Log'!$C$7:$C$506&gt;=$B$2)),1),""))</f>
        <v/>
      </c>
      <c r="L74" s="22">
        <f>IF($A74="","",IF(OR('Course Setup'!J74&lt;&gt;"",COUNTIFS('Session Log'!$B$7:$B$506,$A74,'Session Log'!$N$7:$N$506,"&lt;&gt;")&gt;0),"Review setup or session alerts",""))</f>
        <v/>
      </c>
      <c r="O74">
        <f>""</f>
        <v/>
      </c>
    </row>
    <row r="75" ht="23" customHeight="1">
      <c r="A75" s="9">
        <f>IF(OR('Course Setup'!A75="",'Course Setup'!I75&lt;&gt;"Yes"),"",'Course Setup'!A75)</f>
        <v/>
      </c>
      <c r="B75" s="9">
        <f>IF($A75="","",'Course Setup'!B75)</f>
        <v/>
      </c>
      <c r="C75" s="10">
        <f>IF($A75="","",'Course Setup'!F75)</f>
        <v/>
      </c>
      <c r="D75" s="10">
        <f>IF($A75="","",SUMIFS('Session Log'!$L$7:$L$506,'Session Log'!$B$7:$B$506,$A75))</f>
        <v/>
      </c>
      <c r="E75" s="10">
        <f>IF($A75="","",SUMIFS('Session Log'!$K$7:$K$506,'Session Log'!$B$7:$B$506,$A75,'Session Log'!$H$7:$H$506,"Scheduled",'Session Log'!$C$7:$C$506,"&gt;="&amp;$B$2))</f>
        <v/>
      </c>
      <c r="F75" s="10">
        <f>IF($A75="","",$D75+$E75)</f>
        <v/>
      </c>
      <c r="G75" s="10">
        <f>IF($A75="","",MAX(0,$C75-$D75))</f>
        <v/>
      </c>
      <c r="H75" s="39">
        <f>IF(OR($A75="",$C75&lt;=0),"",$D75/$C75)</f>
        <v/>
      </c>
      <c r="I75" s="12">
        <f>IF($A75="","",IF($L75&lt;&gt;"","Data Issue",IF($D75&gt;=$C75,"Met",IF($F75&gt;=$C75,"Projected to Meet",IF(AND($D75=0,$E75=0),"Not Started",IF(($C75-$F75)&lt;=IF('Course Setup'!G75="",'Course Setup'!$B$3,'Course Setup'!G75),"Near Target","Shortfall"))))))</f>
        <v/>
      </c>
      <c r="J75" s="40">
        <f>IF($A75="","",IFERROR(AGGREGATE(14,6,'Session Log'!$C$7:$C$506/(('Session Log'!$B$7:$B$506=$A75)*('Session Log'!$H$7:$H$506="Completed")),1),""))</f>
        <v/>
      </c>
      <c r="K75" s="40">
        <f>IF($A75="","",IFERROR(AGGREGATE(15,6,'Session Log'!$C$7:$C$506/(('Session Log'!$B$7:$B$506=$A75)*('Session Log'!$H$7:$H$506="Scheduled")*('Session Log'!$C$7:$C$506&gt;=$B$2)),1),""))</f>
        <v/>
      </c>
      <c r="L75" s="14">
        <f>IF($A75="","",IF(OR('Course Setup'!J75&lt;&gt;"",COUNTIFS('Session Log'!$B$7:$B$506,$A75,'Session Log'!$N$7:$N$506,"&lt;&gt;")&gt;0),"Review setup or session alerts",""))</f>
        <v/>
      </c>
      <c r="O75">
        <f>""</f>
        <v/>
      </c>
    </row>
    <row r="76" ht="23" customHeight="1">
      <c r="A76" s="17">
        <f>IF(OR('Course Setup'!A76="",'Course Setup'!I76&lt;&gt;"Yes"),"",'Course Setup'!A76)</f>
        <v/>
      </c>
      <c r="B76" s="17">
        <f>IF($A76="","",'Course Setup'!B76)</f>
        <v/>
      </c>
      <c r="C76" s="18">
        <f>IF($A76="","",'Course Setup'!F76)</f>
        <v/>
      </c>
      <c r="D76" s="18">
        <f>IF($A76="","",SUMIFS('Session Log'!$L$7:$L$506,'Session Log'!$B$7:$B$506,$A76))</f>
        <v/>
      </c>
      <c r="E76" s="18">
        <f>IF($A76="","",SUMIFS('Session Log'!$K$7:$K$506,'Session Log'!$B$7:$B$506,$A76,'Session Log'!$H$7:$H$506,"Scheduled",'Session Log'!$C$7:$C$506,"&gt;="&amp;$B$2))</f>
        <v/>
      </c>
      <c r="F76" s="18">
        <f>IF($A76="","",$D76+$E76)</f>
        <v/>
      </c>
      <c r="G76" s="18">
        <f>IF($A76="","",MAX(0,$C76-$D76))</f>
        <v/>
      </c>
      <c r="H76" s="41">
        <f>IF(OR($A76="",$C76&lt;=0),"",$D76/$C76)</f>
        <v/>
      </c>
      <c r="I76" s="20">
        <f>IF($A76="","",IF($L76&lt;&gt;"","Data Issue",IF($D76&gt;=$C76,"Met",IF($F76&gt;=$C76,"Projected to Meet",IF(AND($D76=0,$E76=0),"Not Started",IF(($C76-$F76)&lt;=IF('Course Setup'!G76="",'Course Setup'!$B$3,'Course Setup'!G76),"Near Target","Shortfall"))))))</f>
        <v/>
      </c>
      <c r="J76" s="42">
        <f>IF($A76="","",IFERROR(AGGREGATE(14,6,'Session Log'!$C$7:$C$506/(('Session Log'!$B$7:$B$506=$A76)*('Session Log'!$H$7:$H$506="Completed")),1),""))</f>
        <v/>
      </c>
      <c r="K76" s="42">
        <f>IF($A76="","",IFERROR(AGGREGATE(15,6,'Session Log'!$C$7:$C$506/(('Session Log'!$B$7:$B$506=$A76)*('Session Log'!$H$7:$H$506="Scheduled")*('Session Log'!$C$7:$C$506&gt;=$B$2)),1),""))</f>
        <v/>
      </c>
      <c r="L76" s="22">
        <f>IF($A76="","",IF(OR('Course Setup'!J76&lt;&gt;"",COUNTIFS('Session Log'!$B$7:$B$506,$A76,'Session Log'!$N$7:$N$506,"&lt;&gt;")&gt;0),"Review setup or session alerts",""))</f>
        <v/>
      </c>
      <c r="O76">
        <f>""</f>
        <v/>
      </c>
    </row>
    <row r="77" ht="23" customHeight="1">
      <c r="A77" s="9">
        <f>IF(OR('Course Setup'!A77="",'Course Setup'!I77&lt;&gt;"Yes"),"",'Course Setup'!A77)</f>
        <v/>
      </c>
      <c r="B77" s="9">
        <f>IF($A77="","",'Course Setup'!B77)</f>
        <v/>
      </c>
      <c r="C77" s="10">
        <f>IF($A77="","",'Course Setup'!F77)</f>
        <v/>
      </c>
      <c r="D77" s="10">
        <f>IF($A77="","",SUMIFS('Session Log'!$L$7:$L$506,'Session Log'!$B$7:$B$506,$A77))</f>
        <v/>
      </c>
      <c r="E77" s="10">
        <f>IF($A77="","",SUMIFS('Session Log'!$K$7:$K$506,'Session Log'!$B$7:$B$506,$A77,'Session Log'!$H$7:$H$506,"Scheduled",'Session Log'!$C$7:$C$506,"&gt;="&amp;$B$2))</f>
        <v/>
      </c>
      <c r="F77" s="10">
        <f>IF($A77="","",$D77+$E77)</f>
        <v/>
      </c>
      <c r="G77" s="10">
        <f>IF($A77="","",MAX(0,$C77-$D77))</f>
        <v/>
      </c>
      <c r="H77" s="39">
        <f>IF(OR($A77="",$C77&lt;=0),"",$D77/$C77)</f>
        <v/>
      </c>
      <c r="I77" s="12">
        <f>IF($A77="","",IF($L77&lt;&gt;"","Data Issue",IF($D77&gt;=$C77,"Met",IF($F77&gt;=$C77,"Projected to Meet",IF(AND($D77=0,$E77=0),"Not Started",IF(($C77-$F77)&lt;=IF('Course Setup'!G77="",'Course Setup'!$B$3,'Course Setup'!G77),"Near Target","Shortfall"))))))</f>
        <v/>
      </c>
      <c r="J77" s="40">
        <f>IF($A77="","",IFERROR(AGGREGATE(14,6,'Session Log'!$C$7:$C$506/(('Session Log'!$B$7:$B$506=$A77)*('Session Log'!$H$7:$H$506="Completed")),1),""))</f>
        <v/>
      </c>
      <c r="K77" s="40">
        <f>IF($A77="","",IFERROR(AGGREGATE(15,6,'Session Log'!$C$7:$C$506/(('Session Log'!$B$7:$B$506=$A77)*('Session Log'!$H$7:$H$506="Scheduled")*('Session Log'!$C$7:$C$506&gt;=$B$2)),1),""))</f>
        <v/>
      </c>
      <c r="L77" s="14">
        <f>IF($A77="","",IF(OR('Course Setup'!J77&lt;&gt;"",COUNTIFS('Session Log'!$B$7:$B$506,$A77,'Session Log'!$N$7:$N$506,"&lt;&gt;")&gt;0),"Review setup or session alerts",""))</f>
        <v/>
      </c>
      <c r="O77">
        <f>""</f>
        <v/>
      </c>
    </row>
    <row r="78" ht="23" customHeight="1">
      <c r="A78" s="17">
        <f>IF(OR('Course Setup'!A78="",'Course Setup'!I78&lt;&gt;"Yes"),"",'Course Setup'!A78)</f>
        <v/>
      </c>
      <c r="B78" s="17">
        <f>IF($A78="","",'Course Setup'!B78)</f>
        <v/>
      </c>
      <c r="C78" s="18">
        <f>IF($A78="","",'Course Setup'!F78)</f>
        <v/>
      </c>
      <c r="D78" s="18">
        <f>IF($A78="","",SUMIFS('Session Log'!$L$7:$L$506,'Session Log'!$B$7:$B$506,$A78))</f>
        <v/>
      </c>
      <c r="E78" s="18">
        <f>IF($A78="","",SUMIFS('Session Log'!$K$7:$K$506,'Session Log'!$B$7:$B$506,$A78,'Session Log'!$H$7:$H$506,"Scheduled",'Session Log'!$C$7:$C$506,"&gt;="&amp;$B$2))</f>
        <v/>
      </c>
      <c r="F78" s="18">
        <f>IF($A78="","",$D78+$E78)</f>
        <v/>
      </c>
      <c r="G78" s="18">
        <f>IF($A78="","",MAX(0,$C78-$D78))</f>
        <v/>
      </c>
      <c r="H78" s="41">
        <f>IF(OR($A78="",$C78&lt;=0),"",$D78/$C78)</f>
        <v/>
      </c>
      <c r="I78" s="20">
        <f>IF($A78="","",IF($L78&lt;&gt;"","Data Issue",IF($D78&gt;=$C78,"Met",IF($F78&gt;=$C78,"Projected to Meet",IF(AND($D78=0,$E78=0),"Not Started",IF(($C78-$F78)&lt;=IF('Course Setup'!G78="",'Course Setup'!$B$3,'Course Setup'!G78),"Near Target","Shortfall"))))))</f>
        <v/>
      </c>
      <c r="J78" s="42">
        <f>IF($A78="","",IFERROR(AGGREGATE(14,6,'Session Log'!$C$7:$C$506/(('Session Log'!$B$7:$B$506=$A78)*('Session Log'!$H$7:$H$506="Completed")),1),""))</f>
        <v/>
      </c>
      <c r="K78" s="42">
        <f>IF($A78="","",IFERROR(AGGREGATE(15,6,'Session Log'!$C$7:$C$506/(('Session Log'!$B$7:$B$506=$A78)*('Session Log'!$H$7:$H$506="Scheduled")*('Session Log'!$C$7:$C$506&gt;=$B$2)),1),""))</f>
        <v/>
      </c>
      <c r="L78" s="22">
        <f>IF($A78="","",IF(OR('Course Setup'!J78&lt;&gt;"",COUNTIFS('Session Log'!$B$7:$B$506,$A78,'Session Log'!$N$7:$N$506,"&lt;&gt;")&gt;0),"Review setup or session alerts",""))</f>
        <v/>
      </c>
      <c r="O78">
        <f>""</f>
        <v/>
      </c>
    </row>
    <row r="79" ht="23" customHeight="1">
      <c r="A79" s="9">
        <f>IF(OR('Course Setup'!A79="",'Course Setup'!I79&lt;&gt;"Yes"),"",'Course Setup'!A79)</f>
        <v/>
      </c>
      <c r="B79" s="9">
        <f>IF($A79="","",'Course Setup'!B79)</f>
        <v/>
      </c>
      <c r="C79" s="10">
        <f>IF($A79="","",'Course Setup'!F79)</f>
        <v/>
      </c>
      <c r="D79" s="10">
        <f>IF($A79="","",SUMIFS('Session Log'!$L$7:$L$506,'Session Log'!$B$7:$B$506,$A79))</f>
        <v/>
      </c>
      <c r="E79" s="10">
        <f>IF($A79="","",SUMIFS('Session Log'!$K$7:$K$506,'Session Log'!$B$7:$B$506,$A79,'Session Log'!$H$7:$H$506,"Scheduled",'Session Log'!$C$7:$C$506,"&gt;="&amp;$B$2))</f>
        <v/>
      </c>
      <c r="F79" s="10">
        <f>IF($A79="","",$D79+$E79)</f>
        <v/>
      </c>
      <c r="G79" s="10">
        <f>IF($A79="","",MAX(0,$C79-$D79))</f>
        <v/>
      </c>
      <c r="H79" s="39">
        <f>IF(OR($A79="",$C79&lt;=0),"",$D79/$C79)</f>
        <v/>
      </c>
      <c r="I79" s="12">
        <f>IF($A79="","",IF($L79&lt;&gt;"","Data Issue",IF($D79&gt;=$C79,"Met",IF($F79&gt;=$C79,"Projected to Meet",IF(AND($D79=0,$E79=0),"Not Started",IF(($C79-$F79)&lt;=IF('Course Setup'!G79="",'Course Setup'!$B$3,'Course Setup'!G79),"Near Target","Shortfall"))))))</f>
        <v/>
      </c>
      <c r="J79" s="40">
        <f>IF($A79="","",IFERROR(AGGREGATE(14,6,'Session Log'!$C$7:$C$506/(('Session Log'!$B$7:$B$506=$A79)*('Session Log'!$H$7:$H$506="Completed")),1),""))</f>
        <v/>
      </c>
      <c r="K79" s="40">
        <f>IF($A79="","",IFERROR(AGGREGATE(15,6,'Session Log'!$C$7:$C$506/(('Session Log'!$B$7:$B$506=$A79)*('Session Log'!$H$7:$H$506="Scheduled")*('Session Log'!$C$7:$C$506&gt;=$B$2)),1),""))</f>
        <v/>
      </c>
      <c r="L79" s="14">
        <f>IF($A79="","",IF(OR('Course Setup'!J79&lt;&gt;"",COUNTIFS('Session Log'!$B$7:$B$506,$A79,'Session Log'!$N$7:$N$506,"&lt;&gt;")&gt;0),"Review setup or session alerts",""))</f>
        <v/>
      </c>
      <c r="O79">
        <f>""</f>
        <v/>
      </c>
    </row>
    <row r="80" ht="23" customHeight="1">
      <c r="A80" s="17">
        <f>IF(OR('Course Setup'!A80="",'Course Setup'!I80&lt;&gt;"Yes"),"",'Course Setup'!A80)</f>
        <v/>
      </c>
      <c r="B80" s="17">
        <f>IF($A80="","",'Course Setup'!B80)</f>
        <v/>
      </c>
      <c r="C80" s="18">
        <f>IF($A80="","",'Course Setup'!F80)</f>
        <v/>
      </c>
      <c r="D80" s="18">
        <f>IF($A80="","",SUMIFS('Session Log'!$L$7:$L$506,'Session Log'!$B$7:$B$506,$A80))</f>
        <v/>
      </c>
      <c r="E80" s="18">
        <f>IF($A80="","",SUMIFS('Session Log'!$K$7:$K$506,'Session Log'!$B$7:$B$506,$A80,'Session Log'!$H$7:$H$506,"Scheduled",'Session Log'!$C$7:$C$506,"&gt;="&amp;$B$2))</f>
        <v/>
      </c>
      <c r="F80" s="18">
        <f>IF($A80="","",$D80+$E80)</f>
        <v/>
      </c>
      <c r="G80" s="18">
        <f>IF($A80="","",MAX(0,$C80-$D80))</f>
        <v/>
      </c>
      <c r="H80" s="41">
        <f>IF(OR($A80="",$C80&lt;=0),"",$D80/$C80)</f>
        <v/>
      </c>
      <c r="I80" s="20">
        <f>IF($A80="","",IF($L80&lt;&gt;"","Data Issue",IF($D80&gt;=$C80,"Met",IF($F80&gt;=$C80,"Projected to Meet",IF(AND($D80=0,$E80=0),"Not Started",IF(($C80-$F80)&lt;=IF('Course Setup'!G80="",'Course Setup'!$B$3,'Course Setup'!G80),"Near Target","Shortfall"))))))</f>
        <v/>
      </c>
      <c r="J80" s="42">
        <f>IF($A80="","",IFERROR(AGGREGATE(14,6,'Session Log'!$C$7:$C$506/(('Session Log'!$B$7:$B$506=$A80)*('Session Log'!$H$7:$H$506="Completed")),1),""))</f>
        <v/>
      </c>
      <c r="K80" s="42">
        <f>IF($A80="","",IFERROR(AGGREGATE(15,6,'Session Log'!$C$7:$C$506/(('Session Log'!$B$7:$B$506=$A80)*('Session Log'!$H$7:$H$506="Scheduled")*('Session Log'!$C$7:$C$506&gt;=$B$2)),1),""))</f>
        <v/>
      </c>
      <c r="L80" s="22">
        <f>IF($A80="","",IF(OR('Course Setup'!J80&lt;&gt;"",COUNTIFS('Session Log'!$B$7:$B$506,$A80,'Session Log'!$N$7:$N$506,"&lt;&gt;")&gt;0),"Review setup or session alerts",""))</f>
        <v/>
      </c>
      <c r="O80">
        <f>""</f>
        <v/>
      </c>
    </row>
    <row r="81" ht="23" customHeight="1">
      <c r="A81" s="9">
        <f>IF(OR('Course Setup'!A81="",'Course Setup'!I81&lt;&gt;"Yes"),"",'Course Setup'!A81)</f>
        <v/>
      </c>
      <c r="B81" s="9">
        <f>IF($A81="","",'Course Setup'!B81)</f>
        <v/>
      </c>
      <c r="C81" s="10">
        <f>IF($A81="","",'Course Setup'!F81)</f>
        <v/>
      </c>
      <c r="D81" s="10">
        <f>IF($A81="","",SUMIFS('Session Log'!$L$7:$L$506,'Session Log'!$B$7:$B$506,$A81))</f>
        <v/>
      </c>
      <c r="E81" s="10">
        <f>IF($A81="","",SUMIFS('Session Log'!$K$7:$K$506,'Session Log'!$B$7:$B$506,$A81,'Session Log'!$H$7:$H$506,"Scheduled",'Session Log'!$C$7:$C$506,"&gt;="&amp;$B$2))</f>
        <v/>
      </c>
      <c r="F81" s="10">
        <f>IF($A81="","",$D81+$E81)</f>
        <v/>
      </c>
      <c r="G81" s="10">
        <f>IF($A81="","",MAX(0,$C81-$D81))</f>
        <v/>
      </c>
      <c r="H81" s="39">
        <f>IF(OR($A81="",$C81&lt;=0),"",$D81/$C81)</f>
        <v/>
      </c>
      <c r="I81" s="12">
        <f>IF($A81="","",IF($L81&lt;&gt;"","Data Issue",IF($D81&gt;=$C81,"Met",IF($F81&gt;=$C81,"Projected to Meet",IF(AND($D81=0,$E81=0),"Not Started",IF(($C81-$F81)&lt;=IF('Course Setup'!G81="",'Course Setup'!$B$3,'Course Setup'!G81),"Near Target","Shortfall"))))))</f>
        <v/>
      </c>
      <c r="J81" s="40">
        <f>IF($A81="","",IFERROR(AGGREGATE(14,6,'Session Log'!$C$7:$C$506/(('Session Log'!$B$7:$B$506=$A81)*('Session Log'!$H$7:$H$506="Completed")),1),""))</f>
        <v/>
      </c>
      <c r="K81" s="40">
        <f>IF($A81="","",IFERROR(AGGREGATE(15,6,'Session Log'!$C$7:$C$506/(('Session Log'!$B$7:$B$506=$A81)*('Session Log'!$H$7:$H$506="Scheduled")*('Session Log'!$C$7:$C$506&gt;=$B$2)),1),""))</f>
        <v/>
      </c>
      <c r="L81" s="14">
        <f>IF($A81="","",IF(OR('Course Setup'!J81&lt;&gt;"",COUNTIFS('Session Log'!$B$7:$B$506,$A81,'Session Log'!$N$7:$N$506,"&lt;&gt;")&gt;0),"Review setup or session alerts",""))</f>
        <v/>
      </c>
      <c r="O81">
        <f>""</f>
        <v/>
      </c>
    </row>
    <row r="82" ht="23" customHeight="1">
      <c r="A82" s="17">
        <f>IF(OR('Course Setup'!A82="",'Course Setup'!I82&lt;&gt;"Yes"),"",'Course Setup'!A82)</f>
        <v/>
      </c>
      <c r="B82" s="17">
        <f>IF($A82="","",'Course Setup'!B82)</f>
        <v/>
      </c>
      <c r="C82" s="18">
        <f>IF($A82="","",'Course Setup'!F82)</f>
        <v/>
      </c>
      <c r="D82" s="18">
        <f>IF($A82="","",SUMIFS('Session Log'!$L$7:$L$506,'Session Log'!$B$7:$B$506,$A82))</f>
        <v/>
      </c>
      <c r="E82" s="18">
        <f>IF($A82="","",SUMIFS('Session Log'!$K$7:$K$506,'Session Log'!$B$7:$B$506,$A82,'Session Log'!$H$7:$H$506,"Scheduled",'Session Log'!$C$7:$C$506,"&gt;="&amp;$B$2))</f>
        <v/>
      </c>
      <c r="F82" s="18">
        <f>IF($A82="","",$D82+$E82)</f>
        <v/>
      </c>
      <c r="G82" s="18">
        <f>IF($A82="","",MAX(0,$C82-$D82))</f>
        <v/>
      </c>
      <c r="H82" s="41">
        <f>IF(OR($A82="",$C82&lt;=0),"",$D82/$C82)</f>
        <v/>
      </c>
      <c r="I82" s="20">
        <f>IF($A82="","",IF($L82&lt;&gt;"","Data Issue",IF($D82&gt;=$C82,"Met",IF($F82&gt;=$C82,"Projected to Meet",IF(AND($D82=0,$E82=0),"Not Started",IF(($C82-$F82)&lt;=IF('Course Setup'!G82="",'Course Setup'!$B$3,'Course Setup'!G82),"Near Target","Shortfall"))))))</f>
        <v/>
      </c>
      <c r="J82" s="42">
        <f>IF($A82="","",IFERROR(AGGREGATE(14,6,'Session Log'!$C$7:$C$506/(('Session Log'!$B$7:$B$506=$A82)*('Session Log'!$H$7:$H$506="Completed")),1),""))</f>
        <v/>
      </c>
      <c r="K82" s="42">
        <f>IF($A82="","",IFERROR(AGGREGATE(15,6,'Session Log'!$C$7:$C$506/(('Session Log'!$B$7:$B$506=$A82)*('Session Log'!$H$7:$H$506="Scheduled")*('Session Log'!$C$7:$C$506&gt;=$B$2)),1),""))</f>
        <v/>
      </c>
      <c r="L82" s="22">
        <f>IF($A82="","",IF(OR('Course Setup'!J82&lt;&gt;"",COUNTIFS('Session Log'!$B$7:$B$506,$A82,'Session Log'!$N$7:$N$506,"&lt;&gt;")&gt;0),"Review setup or session alerts",""))</f>
        <v/>
      </c>
      <c r="O82">
        <f>""</f>
        <v/>
      </c>
    </row>
    <row r="83" ht="23" customHeight="1">
      <c r="A83" s="9">
        <f>IF(OR('Course Setup'!A83="",'Course Setup'!I83&lt;&gt;"Yes"),"",'Course Setup'!A83)</f>
        <v/>
      </c>
      <c r="B83" s="9">
        <f>IF($A83="","",'Course Setup'!B83)</f>
        <v/>
      </c>
      <c r="C83" s="10">
        <f>IF($A83="","",'Course Setup'!F83)</f>
        <v/>
      </c>
      <c r="D83" s="10">
        <f>IF($A83="","",SUMIFS('Session Log'!$L$7:$L$506,'Session Log'!$B$7:$B$506,$A83))</f>
        <v/>
      </c>
      <c r="E83" s="10">
        <f>IF($A83="","",SUMIFS('Session Log'!$K$7:$K$506,'Session Log'!$B$7:$B$506,$A83,'Session Log'!$H$7:$H$506,"Scheduled",'Session Log'!$C$7:$C$506,"&gt;="&amp;$B$2))</f>
        <v/>
      </c>
      <c r="F83" s="10">
        <f>IF($A83="","",$D83+$E83)</f>
        <v/>
      </c>
      <c r="G83" s="10">
        <f>IF($A83="","",MAX(0,$C83-$D83))</f>
        <v/>
      </c>
      <c r="H83" s="39">
        <f>IF(OR($A83="",$C83&lt;=0),"",$D83/$C83)</f>
        <v/>
      </c>
      <c r="I83" s="12">
        <f>IF($A83="","",IF($L83&lt;&gt;"","Data Issue",IF($D83&gt;=$C83,"Met",IF($F83&gt;=$C83,"Projected to Meet",IF(AND($D83=0,$E83=0),"Not Started",IF(($C83-$F83)&lt;=IF('Course Setup'!G83="",'Course Setup'!$B$3,'Course Setup'!G83),"Near Target","Shortfall"))))))</f>
        <v/>
      </c>
      <c r="J83" s="40">
        <f>IF($A83="","",IFERROR(AGGREGATE(14,6,'Session Log'!$C$7:$C$506/(('Session Log'!$B$7:$B$506=$A83)*('Session Log'!$H$7:$H$506="Completed")),1),""))</f>
        <v/>
      </c>
      <c r="K83" s="40">
        <f>IF($A83="","",IFERROR(AGGREGATE(15,6,'Session Log'!$C$7:$C$506/(('Session Log'!$B$7:$B$506=$A83)*('Session Log'!$H$7:$H$506="Scheduled")*('Session Log'!$C$7:$C$506&gt;=$B$2)),1),""))</f>
        <v/>
      </c>
      <c r="L83" s="14">
        <f>IF($A83="","",IF(OR('Course Setup'!J83&lt;&gt;"",COUNTIFS('Session Log'!$B$7:$B$506,$A83,'Session Log'!$N$7:$N$506,"&lt;&gt;")&gt;0),"Review setup or session alerts",""))</f>
        <v/>
      </c>
      <c r="O83">
        <f>""</f>
        <v/>
      </c>
    </row>
    <row r="84" ht="23" customHeight="1">
      <c r="A84" s="17">
        <f>IF(OR('Course Setup'!A84="",'Course Setup'!I84&lt;&gt;"Yes"),"",'Course Setup'!A84)</f>
        <v/>
      </c>
      <c r="B84" s="17">
        <f>IF($A84="","",'Course Setup'!B84)</f>
        <v/>
      </c>
      <c r="C84" s="18">
        <f>IF($A84="","",'Course Setup'!F84)</f>
        <v/>
      </c>
      <c r="D84" s="18">
        <f>IF($A84="","",SUMIFS('Session Log'!$L$7:$L$506,'Session Log'!$B$7:$B$506,$A84))</f>
        <v/>
      </c>
      <c r="E84" s="18">
        <f>IF($A84="","",SUMIFS('Session Log'!$K$7:$K$506,'Session Log'!$B$7:$B$506,$A84,'Session Log'!$H$7:$H$506,"Scheduled",'Session Log'!$C$7:$C$506,"&gt;="&amp;$B$2))</f>
        <v/>
      </c>
      <c r="F84" s="18">
        <f>IF($A84="","",$D84+$E84)</f>
        <v/>
      </c>
      <c r="G84" s="18">
        <f>IF($A84="","",MAX(0,$C84-$D84))</f>
        <v/>
      </c>
      <c r="H84" s="41">
        <f>IF(OR($A84="",$C84&lt;=0),"",$D84/$C84)</f>
        <v/>
      </c>
      <c r="I84" s="20">
        <f>IF($A84="","",IF($L84&lt;&gt;"","Data Issue",IF($D84&gt;=$C84,"Met",IF($F84&gt;=$C84,"Projected to Meet",IF(AND($D84=0,$E84=0),"Not Started",IF(($C84-$F84)&lt;=IF('Course Setup'!G84="",'Course Setup'!$B$3,'Course Setup'!G84),"Near Target","Shortfall"))))))</f>
        <v/>
      </c>
      <c r="J84" s="42">
        <f>IF($A84="","",IFERROR(AGGREGATE(14,6,'Session Log'!$C$7:$C$506/(('Session Log'!$B$7:$B$506=$A84)*('Session Log'!$H$7:$H$506="Completed")),1),""))</f>
        <v/>
      </c>
      <c r="K84" s="42">
        <f>IF($A84="","",IFERROR(AGGREGATE(15,6,'Session Log'!$C$7:$C$506/(('Session Log'!$B$7:$B$506=$A84)*('Session Log'!$H$7:$H$506="Scheduled")*('Session Log'!$C$7:$C$506&gt;=$B$2)),1),""))</f>
        <v/>
      </c>
      <c r="L84" s="22">
        <f>IF($A84="","",IF(OR('Course Setup'!J84&lt;&gt;"",COUNTIFS('Session Log'!$B$7:$B$506,$A84,'Session Log'!$N$7:$N$506,"&lt;&gt;")&gt;0),"Review setup or session alerts",""))</f>
        <v/>
      </c>
      <c r="O84">
        <f>""</f>
        <v/>
      </c>
    </row>
    <row r="85" ht="23" customHeight="1">
      <c r="A85" s="9">
        <f>IF(OR('Course Setup'!A85="",'Course Setup'!I85&lt;&gt;"Yes"),"",'Course Setup'!A85)</f>
        <v/>
      </c>
      <c r="B85" s="9">
        <f>IF($A85="","",'Course Setup'!B85)</f>
        <v/>
      </c>
      <c r="C85" s="10">
        <f>IF($A85="","",'Course Setup'!F85)</f>
        <v/>
      </c>
      <c r="D85" s="10">
        <f>IF($A85="","",SUMIFS('Session Log'!$L$7:$L$506,'Session Log'!$B$7:$B$506,$A85))</f>
        <v/>
      </c>
      <c r="E85" s="10">
        <f>IF($A85="","",SUMIFS('Session Log'!$K$7:$K$506,'Session Log'!$B$7:$B$506,$A85,'Session Log'!$H$7:$H$506,"Scheduled",'Session Log'!$C$7:$C$506,"&gt;="&amp;$B$2))</f>
        <v/>
      </c>
      <c r="F85" s="10">
        <f>IF($A85="","",$D85+$E85)</f>
        <v/>
      </c>
      <c r="G85" s="10">
        <f>IF($A85="","",MAX(0,$C85-$D85))</f>
        <v/>
      </c>
      <c r="H85" s="39">
        <f>IF(OR($A85="",$C85&lt;=0),"",$D85/$C85)</f>
        <v/>
      </c>
      <c r="I85" s="12">
        <f>IF($A85="","",IF($L85&lt;&gt;"","Data Issue",IF($D85&gt;=$C85,"Met",IF($F85&gt;=$C85,"Projected to Meet",IF(AND($D85=0,$E85=0),"Not Started",IF(($C85-$F85)&lt;=IF('Course Setup'!G85="",'Course Setup'!$B$3,'Course Setup'!G85),"Near Target","Shortfall"))))))</f>
        <v/>
      </c>
      <c r="J85" s="40">
        <f>IF($A85="","",IFERROR(AGGREGATE(14,6,'Session Log'!$C$7:$C$506/(('Session Log'!$B$7:$B$506=$A85)*('Session Log'!$H$7:$H$506="Completed")),1),""))</f>
        <v/>
      </c>
      <c r="K85" s="40">
        <f>IF($A85="","",IFERROR(AGGREGATE(15,6,'Session Log'!$C$7:$C$506/(('Session Log'!$B$7:$B$506=$A85)*('Session Log'!$H$7:$H$506="Scheduled")*('Session Log'!$C$7:$C$506&gt;=$B$2)),1),""))</f>
        <v/>
      </c>
      <c r="L85" s="14">
        <f>IF($A85="","",IF(OR('Course Setup'!J85&lt;&gt;"",COUNTIFS('Session Log'!$B$7:$B$506,$A85,'Session Log'!$N$7:$N$506,"&lt;&gt;")&gt;0),"Review setup or session alerts",""))</f>
        <v/>
      </c>
      <c r="O85">
        <f>""</f>
        <v/>
      </c>
    </row>
    <row r="86" ht="23" customHeight="1">
      <c r="A86" s="17">
        <f>IF(OR('Course Setup'!A86="",'Course Setup'!I86&lt;&gt;"Yes"),"",'Course Setup'!A86)</f>
        <v/>
      </c>
      <c r="B86" s="17">
        <f>IF($A86="","",'Course Setup'!B86)</f>
        <v/>
      </c>
      <c r="C86" s="18">
        <f>IF($A86="","",'Course Setup'!F86)</f>
        <v/>
      </c>
      <c r="D86" s="18">
        <f>IF($A86="","",SUMIFS('Session Log'!$L$7:$L$506,'Session Log'!$B$7:$B$506,$A86))</f>
        <v/>
      </c>
      <c r="E86" s="18">
        <f>IF($A86="","",SUMIFS('Session Log'!$K$7:$K$506,'Session Log'!$B$7:$B$506,$A86,'Session Log'!$H$7:$H$506,"Scheduled",'Session Log'!$C$7:$C$506,"&gt;="&amp;$B$2))</f>
        <v/>
      </c>
      <c r="F86" s="18">
        <f>IF($A86="","",$D86+$E86)</f>
        <v/>
      </c>
      <c r="G86" s="18">
        <f>IF($A86="","",MAX(0,$C86-$D86))</f>
        <v/>
      </c>
      <c r="H86" s="41">
        <f>IF(OR($A86="",$C86&lt;=0),"",$D86/$C86)</f>
        <v/>
      </c>
      <c r="I86" s="20">
        <f>IF($A86="","",IF($L86&lt;&gt;"","Data Issue",IF($D86&gt;=$C86,"Met",IF($F86&gt;=$C86,"Projected to Meet",IF(AND($D86=0,$E86=0),"Not Started",IF(($C86-$F86)&lt;=IF('Course Setup'!G86="",'Course Setup'!$B$3,'Course Setup'!G86),"Near Target","Shortfall"))))))</f>
        <v/>
      </c>
      <c r="J86" s="42">
        <f>IF($A86="","",IFERROR(AGGREGATE(14,6,'Session Log'!$C$7:$C$506/(('Session Log'!$B$7:$B$506=$A86)*('Session Log'!$H$7:$H$506="Completed")),1),""))</f>
        <v/>
      </c>
      <c r="K86" s="42">
        <f>IF($A86="","",IFERROR(AGGREGATE(15,6,'Session Log'!$C$7:$C$506/(('Session Log'!$B$7:$B$506=$A86)*('Session Log'!$H$7:$H$506="Scheduled")*('Session Log'!$C$7:$C$506&gt;=$B$2)),1),""))</f>
        <v/>
      </c>
      <c r="L86" s="22">
        <f>IF($A86="","",IF(OR('Course Setup'!J86&lt;&gt;"",COUNTIFS('Session Log'!$B$7:$B$506,$A86,'Session Log'!$N$7:$N$506,"&lt;&gt;")&gt;0),"Review setup or session alerts",""))</f>
        <v/>
      </c>
      <c r="O86">
        <f>""</f>
        <v/>
      </c>
    </row>
    <row r="87" ht="23" customHeight="1">
      <c r="A87" s="9">
        <f>IF(OR('Course Setup'!A87="",'Course Setup'!I87&lt;&gt;"Yes"),"",'Course Setup'!A87)</f>
        <v/>
      </c>
      <c r="B87" s="9">
        <f>IF($A87="","",'Course Setup'!B87)</f>
        <v/>
      </c>
      <c r="C87" s="10">
        <f>IF($A87="","",'Course Setup'!F87)</f>
        <v/>
      </c>
      <c r="D87" s="10">
        <f>IF($A87="","",SUMIFS('Session Log'!$L$7:$L$506,'Session Log'!$B$7:$B$506,$A87))</f>
        <v/>
      </c>
      <c r="E87" s="10">
        <f>IF($A87="","",SUMIFS('Session Log'!$K$7:$K$506,'Session Log'!$B$7:$B$506,$A87,'Session Log'!$H$7:$H$506,"Scheduled",'Session Log'!$C$7:$C$506,"&gt;="&amp;$B$2))</f>
        <v/>
      </c>
      <c r="F87" s="10">
        <f>IF($A87="","",$D87+$E87)</f>
        <v/>
      </c>
      <c r="G87" s="10">
        <f>IF($A87="","",MAX(0,$C87-$D87))</f>
        <v/>
      </c>
      <c r="H87" s="39">
        <f>IF(OR($A87="",$C87&lt;=0),"",$D87/$C87)</f>
        <v/>
      </c>
      <c r="I87" s="12">
        <f>IF($A87="","",IF($L87&lt;&gt;"","Data Issue",IF($D87&gt;=$C87,"Met",IF($F87&gt;=$C87,"Projected to Meet",IF(AND($D87=0,$E87=0),"Not Started",IF(($C87-$F87)&lt;=IF('Course Setup'!G87="",'Course Setup'!$B$3,'Course Setup'!G87),"Near Target","Shortfall"))))))</f>
        <v/>
      </c>
      <c r="J87" s="40">
        <f>IF($A87="","",IFERROR(AGGREGATE(14,6,'Session Log'!$C$7:$C$506/(('Session Log'!$B$7:$B$506=$A87)*('Session Log'!$H$7:$H$506="Completed")),1),""))</f>
        <v/>
      </c>
      <c r="K87" s="40">
        <f>IF($A87="","",IFERROR(AGGREGATE(15,6,'Session Log'!$C$7:$C$506/(('Session Log'!$B$7:$B$506=$A87)*('Session Log'!$H$7:$H$506="Scheduled")*('Session Log'!$C$7:$C$506&gt;=$B$2)),1),""))</f>
        <v/>
      </c>
      <c r="L87" s="14">
        <f>IF($A87="","",IF(OR('Course Setup'!J87&lt;&gt;"",COUNTIFS('Session Log'!$B$7:$B$506,$A87,'Session Log'!$N$7:$N$506,"&lt;&gt;")&gt;0),"Review setup or session alerts",""))</f>
        <v/>
      </c>
      <c r="O87">
        <f>""</f>
        <v/>
      </c>
    </row>
    <row r="88" ht="23" customHeight="1">
      <c r="A88" s="17">
        <f>IF(OR('Course Setup'!A88="",'Course Setup'!I88&lt;&gt;"Yes"),"",'Course Setup'!A88)</f>
        <v/>
      </c>
      <c r="B88" s="17">
        <f>IF($A88="","",'Course Setup'!B88)</f>
        <v/>
      </c>
      <c r="C88" s="18">
        <f>IF($A88="","",'Course Setup'!F88)</f>
        <v/>
      </c>
      <c r="D88" s="18">
        <f>IF($A88="","",SUMIFS('Session Log'!$L$7:$L$506,'Session Log'!$B$7:$B$506,$A88))</f>
        <v/>
      </c>
      <c r="E88" s="18">
        <f>IF($A88="","",SUMIFS('Session Log'!$K$7:$K$506,'Session Log'!$B$7:$B$506,$A88,'Session Log'!$H$7:$H$506,"Scheduled",'Session Log'!$C$7:$C$506,"&gt;="&amp;$B$2))</f>
        <v/>
      </c>
      <c r="F88" s="18">
        <f>IF($A88="","",$D88+$E88)</f>
        <v/>
      </c>
      <c r="G88" s="18">
        <f>IF($A88="","",MAX(0,$C88-$D88))</f>
        <v/>
      </c>
      <c r="H88" s="41">
        <f>IF(OR($A88="",$C88&lt;=0),"",$D88/$C88)</f>
        <v/>
      </c>
      <c r="I88" s="20">
        <f>IF($A88="","",IF($L88&lt;&gt;"","Data Issue",IF($D88&gt;=$C88,"Met",IF($F88&gt;=$C88,"Projected to Meet",IF(AND($D88=0,$E88=0),"Not Started",IF(($C88-$F88)&lt;=IF('Course Setup'!G88="",'Course Setup'!$B$3,'Course Setup'!G88),"Near Target","Shortfall"))))))</f>
        <v/>
      </c>
      <c r="J88" s="42">
        <f>IF($A88="","",IFERROR(AGGREGATE(14,6,'Session Log'!$C$7:$C$506/(('Session Log'!$B$7:$B$506=$A88)*('Session Log'!$H$7:$H$506="Completed")),1),""))</f>
        <v/>
      </c>
      <c r="K88" s="42">
        <f>IF($A88="","",IFERROR(AGGREGATE(15,6,'Session Log'!$C$7:$C$506/(('Session Log'!$B$7:$B$506=$A88)*('Session Log'!$H$7:$H$506="Scheduled")*('Session Log'!$C$7:$C$506&gt;=$B$2)),1),""))</f>
        <v/>
      </c>
      <c r="L88" s="22">
        <f>IF($A88="","",IF(OR('Course Setup'!J88&lt;&gt;"",COUNTIFS('Session Log'!$B$7:$B$506,$A88,'Session Log'!$N$7:$N$506,"&lt;&gt;")&gt;0),"Review setup or session alerts",""))</f>
        <v/>
      </c>
      <c r="O88">
        <f>""</f>
        <v/>
      </c>
    </row>
    <row r="89" ht="23" customHeight="1">
      <c r="A89" s="9">
        <f>IF(OR('Course Setup'!A89="",'Course Setup'!I89&lt;&gt;"Yes"),"",'Course Setup'!A89)</f>
        <v/>
      </c>
      <c r="B89" s="9">
        <f>IF($A89="","",'Course Setup'!B89)</f>
        <v/>
      </c>
      <c r="C89" s="10">
        <f>IF($A89="","",'Course Setup'!F89)</f>
        <v/>
      </c>
      <c r="D89" s="10">
        <f>IF($A89="","",SUMIFS('Session Log'!$L$7:$L$506,'Session Log'!$B$7:$B$506,$A89))</f>
        <v/>
      </c>
      <c r="E89" s="10">
        <f>IF($A89="","",SUMIFS('Session Log'!$K$7:$K$506,'Session Log'!$B$7:$B$506,$A89,'Session Log'!$H$7:$H$506,"Scheduled",'Session Log'!$C$7:$C$506,"&gt;="&amp;$B$2))</f>
        <v/>
      </c>
      <c r="F89" s="10">
        <f>IF($A89="","",$D89+$E89)</f>
        <v/>
      </c>
      <c r="G89" s="10">
        <f>IF($A89="","",MAX(0,$C89-$D89))</f>
        <v/>
      </c>
      <c r="H89" s="39">
        <f>IF(OR($A89="",$C89&lt;=0),"",$D89/$C89)</f>
        <v/>
      </c>
      <c r="I89" s="12">
        <f>IF($A89="","",IF($L89&lt;&gt;"","Data Issue",IF($D89&gt;=$C89,"Met",IF($F89&gt;=$C89,"Projected to Meet",IF(AND($D89=0,$E89=0),"Not Started",IF(($C89-$F89)&lt;=IF('Course Setup'!G89="",'Course Setup'!$B$3,'Course Setup'!G89),"Near Target","Shortfall"))))))</f>
        <v/>
      </c>
      <c r="J89" s="40">
        <f>IF($A89="","",IFERROR(AGGREGATE(14,6,'Session Log'!$C$7:$C$506/(('Session Log'!$B$7:$B$506=$A89)*('Session Log'!$H$7:$H$506="Completed")),1),""))</f>
        <v/>
      </c>
      <c r="K89" s="40">
        <f>IF($A89="","",IFERROR(AGGREGATE(15,6,'Session Log'!$C$7:$C$506/(('Session Log'!$B$7:$B$506=$A89)*('Session Log'!$H$7:$H$506="Scheduled")*('Session Log'!$C$7:$C$506&gt;=$B$2)),1),""))</f>
        <v/>
      </c>
      <c r="L89" s="14">
        <f>IF($A89="","",IF(OR('Course Setup'!J89&lt;&gt;"",COUNTIFS('Session Log'!$B$7:$B$506,$A89,'Session Log'!$N$7:$N$506,"&lt;&gt;")&gt;0),"Review setup or session alerts",""))</f>
        <v/>
      </c>
      <c r="O89">
        <f>""</f>
        <v/>
      </c>
    </row>
    <row r="90" ht="23" customHeight="1">
      <c r="A90" s="17">
        <f>IF(OR('Course Setup'!A90="",'Course Setup'!I90&lt;&gt;"Yes"),"",'Course Setup'!A90)</f>
        <v/>
      </c>
      <c r="B90" s="17">
        <f>IF($A90="","",'Course Setup'!B90)</f>
        <v/>
      </c>
      <c r="C90" s="18">
        <f>IF($A90="","",'Course Setup'!F90)</f>
        <v/>
      </c>
      <c r="D90" s="18">
        <f>IF($A90="","",SUMIFS('Session Log'!$L$7:$L$506,'Session Log'!$B$7:$B$506,$A90))</f>
        <v/>
      </c>
      <c r="E90" s="18">
        <f>IF($A90="","",SUMIFS('Session Log'!$K$7:$K$506,'Session Log'!$B$7:$B$506,$A90,'Session Log'!$H$7:$H$506,"Scheduled",'Session Log'!$C$7:$C$506,"&gt;="&amp;$B$2))</f>
        <v/>
      </c>
      <c r="F90" s="18">
        <f>IF($A90="","",$D90+$E90)</f>
        <v/>
      </c>
      <c r="G90" s="18">
        <f>IF($A90="","",MAX(0,$C90-$D90))</f>
        <v/>
      </c>
      <c r="H90" s="41">
        <f>IF(OR($A90="",$C90&lt;=0),"",$D90/$C90)</f>
        <v/>
      </c>
      <c r="I90" s="20">
        <f>IF($A90="","",IF($L90&lt;&gt;"","Data Issue",IF($D90&gt;=$C90,"Met",IF($F90&gt;=$C90,"Projected to Meet",IF(AND($D90=0,$E90=0),"Not Started",IF(($C90-$F90)&lt;=IF('Course Setup'!G90="",'Course Setup'!$B$3,'Course Setup'!G90),"Near Target","Shortfall"))))))</f>
        <v/>
      </c>
      <c r="J90" s="42">
        <f>IF($A90="","",IFERROR(AGGREGATE(14,6,'Session Log'!$C$7:$C$506/(('Session Log'!$B$7:$B$506=$A90)*('Session Log'!$H$7:$H$506="Completed")),1),""))</f>
        <v/>
      </c>
      <c r="K90" s="42">
        <f>IF($A90="","",IFERROR(AGGREGATE(15,6,'Session Log'!$C$7:$C$506/(('Session Log'!$B$7:$B$506=$A90)*('Session Log'!$H$7:$H$506="Scheduled")*('Session Log'!$C$7:$C$506&gt;=$B$2)),1),""))</f>
        <v/>
      </c>
      <c r="L90" s="22">
        <f>IF($A90="","",IF(OR('Course Setup'!J90&lt;&gt;"",COUNTIFS('Session Log'!$B$7:$B$506,$A90,'Session Log'!$N$7:$N$506,"&lt;&gt;")&gt;0),"Review setup or session alerts",""))</f>
        <v/>
      </c>
      <c r="O90">
        <f>""</f>
        <v/>
      </c>
    </row>
    <row r="91" ht="23" customHeight="1">
      <c r="A91" s="9">
        <f>IF(OR('Course Setup'!A91="",'Course Setup'!I91&lt;&gt;"Yes"),"",'Course Setup'!A91)</f>
        <v/>
      </c>
      <c r="B91" s="9">
        <f>IF($A91="","",'Course Setup'!B91)</f>
        <v/>
      </c>
      <c r="C91" s="10">
        <f>IF($A91="","",'Course Setup'!F91)</f>
        <v/>
      </c>
      <c r="D91" s="10">
        <f>IF($A91="","",SUMIFS('Session Log'!$L$7:$L$506,'Session Log'!$B$7:$B$506,$A91))</f>
        <v/>
      </c>
      <c r="E91" s="10">
        <f>IF($A91="","",SUMIFS('Session Log'!$K$7:$K$506,'Session Log'!$B$7:$B$506,$A91,'Session Log'!$H$7:$H$506,"Scheduled",'Session Log'!$C$7:$C$506,"&gt;="&amp;$B$2))</f>
        <v/>
      </c>
      <c r="F91" s="10">
        <f>IF($A91="","",$D91+$E91)</f>
        <v/>
      </c>
      <c r="G91" s="10">
        <f>IF($A91="","",MAX(0,$C91-$D91))</f>
        <v/>
      </c>
      <c r="H91" s="39">
        <f>IF(OR($A91="",$C91&lt;=0),"",$D91/$C91)</f>
        <v/>
      </c>
      <c r="I91" s="12">
        <f>IF($A91="","",IF($L91&lt;&gt;"","Data Issue",IF($D91&gt;=$C91,"Met",IF($F91&gt;=$C91,"Projected to Meet",IF(AND($D91=0,$E91=0),"Not Started",IF(($C91-$F91)&lt;=IF('Course Setup'!G91="",'Course Setup'!$B$3,'Course Setup'!G91),"Near Target","Shortfall"))))))</f>
        <v/>
      </c>
      <c r="J91" s="40">
        <f>IF($A91="","",IFERROR(AGGREGATE(14,6,'Session Log'!$C$7:$C$506/(('Session Log'!$B$7:$B$506=$A91)*('Session Log'!$H$7:$H$506="Completed")),1),""))</f>
        <v/>
      </c>
      <c r="K91" s="40">
        <f>IF($A91="","",IFERROR(AGGREGATE(15,6,'Session Log'!$C$7:$C$506/(('Session Log'!$B$7:$B$506=$A91)*('Session Log'!$H$7:$H$506="Scheduled")*('Session Log'!$C$7:$C$506&gt;=$B$2)),1),""))</f>
        <v/>
      </c>
      <c r="L91" s="14">
        <f>IF($A91="","",IF(OR('Course Setup'!J91&lt;&gt;"",COUNTIFS('Session Log'!$B$7:$B$506,$A91,'Session Log'!$N$7:$N$506,"&lt;&gt;")&gt;0),"Review setup or session alerts",""))</f>
        <v/>
      </c>
      <c r="O91">
        <f>""</f>
        <v/>
      </c>
    </row>
    <row r="92" ht="23" customHeight="1">
      <c r="A92" s="17">
        <f>IF(OR('Course Setup'!A92="",'Course Setup'!I92&lt;&gt;"Yes"),"",'Course Setup'!A92)</f>
        <v/>
      </c>
      <c r="B92" s="17">
        <f>IF($A92="","",'Course Setup'!B92)</f>
        <v/>
      </c>
      <c r="C92" s="18">
        <f>IF($A92="","",'Course Setup'!F92)</f>
        <v/>
      </c>
      <c r="D92" s="18">
        <f>IF($A92="","",SUMIFS('Session Log'!$L$7:$L$506,'Session Log'!$B$7:$B$506,$A92))</f>
        <v/>
      </c>
      <c r="E92" s="18">
        <f>IF($A92="","",SUMIFS('Session Log'!$K$7:$K$506,'Session Log'!$B$7:$B$506,$A92,'Session Log'!$H$7:$H$506,"Scheduled",'Session Log'!$C$7:$C$506,"&gt;="&amp;$B$2))</f>
        <v/>
      </c>
      <c r="F92" s="18">
        <f>IF($A92="","",$D92+$E92)</f>
        <v/>
      </c>
      <c r="G92" s="18">
        <f>IF($A92="","",MAX(0,$C92-$D92))</f>
        <v/>
      </c>
      <c r="H92" s="41">
        <f>IF(OR($A92="",$C92&lt;=0),"",$D92/$C92)</f>
        <v/>
      </c>
      <c r="I92" s="20">
        <f>IF($A92="","",IF($L92&lt;&gt;"","Data Issue",IF($D92&gt;=$C92,"Met",IF($F92&gt;=$C92,"Projected to Meet",IF(AND($D92=0,$E92=0),"Not Started",IF(($C92-$F92)&lt;=IF('Course Setup'!G92="",'Course Setup'!$B$3,'Course Setup'!G92),"Near Target","Shortfall"))))))</f>
        <v/>
      </c>
      <c r="J92" s="42">
        <f>IF($A92="","",IFERROR(AGGREGATE(14,6,'Session Log'!$C$7:$C$506/(('Session Log'!$B$7:$B$506=$A92)*('Session Log'!$H$7:$H$506="Completed")),1),""))</f>
        <v/>
      </c>
      <c r="K92" s="42">
        <f>IF($A92="","",IFERROR(AGGREGATE(15,6,'Session Log'!$C$7:$C$506/(('Session Log'!$B$7:$B$506=$A92)*('Session Log'!$H$7:$H$506="Scheduled")*('Session Log'!$C$7:$C$506&gt;=$B$2)),1),""))</f>
        <v/>
      </c>
      <c r="L92" s="22">
        <f>IF($A92="","",IF(OR('Course Setup'!J92&lt;&gt;"",COUNTIFS('Session Log'!$B$7:$B$506,$A92,'Session Log'!$N$7:$N$506,"&lt;&gt;")&gt;0),"Review setup or session alerts",""))</f>
        <v/>
      </c>
      <c r="O92">
        <f>""</f>
        <v/>
      </c>
    </row>
    <row r="93" ht="23" customHeight="1">
      <c r="A93" s="9">
        <f>IF(OR('Course Setup'!A93="",'Course Setup'!I93&lt;&gt;"Yes"),"",'Course Setup'!A93)</f>
        <v/>
      </c>
      <c r="B93" s="9">
        <f>IF($A93="","",'Course Setup'!B93)</f>
        <v/>
      </c>
      <c r="C93" s="10">
        <f>IF($A93="","",'Course Setup'!F93)</f>
        <v/>
      </c>
      <c r="D93" s="10">
        <f>IF($A93="","",SUMIFS('Session Log'!$L$7:$L$506,'Session Log'!$B$7:$B$506,$A93))</f>
        <v/>
      </c>
      <c r="E93" s="10">
        <f>IF($A93="","",SUMIFS('Session Log'!$K$7:$K$506,'Session Log'!$B$7:$B$506,$A93,'Session Log'!$H$7:$H$506,"Scheduled",'Session Log'!$C$7:$C$506,"&gt;="&amp;$B$2))</f>
        <v/>
      </c>
      <c r="F93" s="10">
        <f>IF($A93="","",$D93+$E93)</f>
        <v/>
      </c>
      <c r="G93" s="10">
        <f>IF($A93="","",MAX(0,$C93-$D93))</f>
        <v/>
      </c>
      <c r="H93" s="39">
        <f>IF(OR($A93="",$C93&lt;=0),"",$D93/$C93)</f>
        <v/>
      </c>
      <c r="I93" s="12">
        <f>IF($A93="","",IF($L93&lt;&gt;"","Data Issue",IF($D93&gt;=$C93,"Met",IF($F93&gt;=$C93,"Projected to Meet",IF(AND($D93=0,$E93=0),"Not Started",IF(($C93-$F93)&lt;=IF('Course Setup'!G93="",'Course Setup'!$B$3,'Course Setup'!G93),"Near Target","Shortfall"))))))</f>
        <v/>
      </c>
      <c r="J93" s="40">
        <f>IF($A93="","",IFERROR(AGGREGATE(14,6,'Session Log'!$C$7:$C$506/(('Session Log'!$B$7:$B$506=$A93)*('Session Log'!$H$7:$H$506="Completed")),1),""))</f>
        <v/>
      </c>
      <c r="K93" s="40">
        <f>IF($A93="","",IFERROR(AGGREGATE(15,6,'Session Log'!$C$7:$C$506/(('Session Log'!$B$7:$B$506=$A93)*('Session Log'!$H$7:$H$506="Scheduled")*('Session Log'!$C$7:$C$506&gt;=$B$2)),1),""))</f>
        <v/>
      </c>
      <c r="L93" s="14">
        <f>IF($A93="","",IF(OR('Course Setup'!J93&lt;&gt;"",COUNTIFS('Session Log'!$B$7:$B$506,$A93,'Session Log'!$N$7:$N$506,"&lt;&gt;")&gt;0),"Review setup or session alerts",""))</f>
        <v/>
      </c>
      <c r="O93">
        <f>""</f>
        <v/>
      </c>
    </row>
    <row r="94" ht="23" customHeight="1">
      <c r="A94" s="17">
        <f>IF(OR('Course Setup'!A94="",'Course Setup'!I94&lt;&gt;"Yes"),"",'Course Setup'!A94)</f>
        <v/>
      </c>
      <c r="B94" s="17">
        <f>IF($A94="","",'Course Setup'!B94)</f>
        <v/>
      </c>
      <c r="C94" s="18">
        <f>IF($A94="","",'Course Setup'!F94)</f>
        <v/>
      </c>
      <c r="D94" s="18">
        <f>IF($A94="","",SUMIFS('Session Log'!$L$7:$L$506,'Session Log'!$B$7:$B$506,$A94))</f>
        <v/>
      </c>
      <c r="E94" s="18">
        <f>IF($A94="","",SUMIFS('Session Log'!$K$7:$K$506,'Session Log'!$B$7:$B$506,$A94,'Session Log'!$H$7:$H$506,"Scheduled",'Session Log'!$C$7:$C$506,"&gt;="&amp;$B$2))</f>
        <v/>
      </c>
      <c r="F94" s="18">
        <f>IF($A94="","",$D94+$E94)</f>
        <v/>
      </c>
      <c r="G94" s="18">
        <f>IF($A94="","",MAX(0,$C94-$D94))</f>
        <v/>
      </c>
      <c r="H94" s="41">
        <f>IF(OR($A94="",$C94&lt;=0),"",$D94/$C94)</f>
        <v/>
      </c>
      <c r="I94" s="20">
        <f>IF($A94="","",IF($L94&lt;&gt;"","Data Issue",IF($D94&gt;=$C94,"Met",IF($F94&gt;=$C94,"Projected to Meet",IF(AND($D94=0,$E94=0),"Not Started",IF(($C94-$F94)&lt;=IF('Course Setup'!G94="",'Course Setup'!$B$3,'Course Setup'!G94),"Near Target","Shortfall"))))))</f>
        <v/>
      </c>
      <c r="J94" s="42">
        <f>IF($A94="","",IFERROR(AGGREGATE(14,6,'Session Log'!$C$7:$C$506/(('Session Log'!$B$7:$B$506=$A94)*('Session Log'!$H$7:$H$506="Completed")),1),""))</f>
        <v/>
      </c>
      <c r="K94" s="42">
        <f>IF($A94="","",IFERROR(AGGREGATE(15,6,'Session Log'!$C$7:$C$506/(('Session Log'!$B$7:$B$506=$A94)*('Session Log'!$H$7:$H$506="Scheduled")*('Session Log'!$C$7:$C$506&gt;=$B$2)),1),""))</f>
        <v/>
      </c>
      <c r="L94" s="22">
        <f>IF($A94="","",IF(OR('Course Setup'!J94&lt;&gt;"",COUNTIFS('Session Log'!$B$7:$B$506,$A94,'Session Log'!$N$7:$N$506,"&lt;&gt;")&gt;0),"Review setup or session alerts",""))</f>
        <v/>
      </c>
      <c r="O94">
        <f>""</f>
        <v/>
      </c>
    </row>
    <row r="95" ht="23" customHeight="1">
      <c r="A95" s="9">
        <f>IF(OR('Course Setup'!A95="",'Course Setup'!I95&lt;&gt;"Yes"),"",'Course Setup'!A95)</f>
        <v/>
      </c>
      <c r="B95" s="9">
        <f>IF($A95="","",'Course Setup'!B95)</f>
        <v/>
      </c>
      <c r="C95" s="10">
        <f>IF($A95="","",'Course Setup'!F95)</f>
        <v/>
      </c>
      <c r="D95" s="10">
        <f>IF($A95="","",SUMIFS('Session Log'!$L$7:$L$506,'Session Log'!$B$7:$B$506,$A95))</f>
        <v/>
      </c>
      <c r="E95" s="10">
        <f>IF($A95="","",SUMIFS('Session Log'!$K$7:$K$506,'Session Log'!$B$7:$B$506,$A95,'Session Log'!$H$7:$H$506,"Scheduled",'Session Log'!$C$7:$C$506,"&gt;="&amp;$B$2))</f>
        <v/>
      </c>
      <c r="F95" s="10">
        <f>IF($A95="","",$D95+$E95)</f>
        <v/>
      </c>
      <c r="G95" s="10">
        <f>IF($A95="","",MAX(0,$C95-$D95))</f>
        <v/>
      </c>
      <c r="H95" s="39">
        <f>IF(OR($A95="",$C95&lt;=0),"",$D95/$C95)</f>
        <v/>
      </c>
      <c r="I95" s="12">
        <f>IF($A95="","",IF($L95&lt;&gt;"","Data Issue",IF($D95&gt;=$C95,"Met",IF($F95&gt;=$C95,"Projected to Meet",IF(AND($D95=0,$E95=0),"Not Started",IF(($C95-$F95)&lt;=IF('Course Setup'!G95="",'Course Setup'!$B$3,'Course Setup'!G95),"Near Target","Shortfall"))))))</f>
        <v/>
      </c>
      <c r="J95" s="40">
        <f>IF($A95="","",IFERROR(AGGREGATE(14,6,'Session Log'!$C$7:$C$506/(('Session Log'!$B$7:$B$506=$A95)*('Session Log'!$H$7:$H$506="Completed")),1),""))</f>
        <v/>
      </c>
      <c r="K95" s="40">
        <f>IF($A95="","",IFERROR(AGGREGATE(15,6,'Session Log'!$C$7:$C$506/(('Session Log'!$B$7:$B$506=$A95)*('Session Log'!$H$7:$H$506="Scheduled")*('Session Log'!$C$7:$C$506&gt;=$B$2)),1),""))</f>
        <v/>
      </c>
      <c r="L95" s="14">
        <f>IF($A95="","",IF(OR('Course Setup'!J95&lt;&gt;"",COUNTIFS('Session Log'!$B$7:$B$506,$A95,'Session Log'!$N$7:$N$506,"&lt;&gt;")&gt;0),"Review setup or session alerts",""))</f>
        <v/>
      </c>
      <c r="O95">
        <f>""</f>
        <v/>
      </c>
    </row>
    <row r="96" ht="23" customHeight="1">
      <c r="A96" s="17">
        <f>IF(OR('Course Setup'!A96="",'Course Setup'!I96&lt;&gt;"Yes"),"",'Course Setup'!A96)</f>
        <v/>
      </c>
      <c r="B96" s="17">
        <f>IF($A96="","",'Course Setup'!B96)</f>
        <v/>
      </c>
      <c r="C96" s="18">
        <f>IF($A96="","",'Course Setup'!F96)</f>
        <v/>
      </c>
      <c r="D96" s="18">
        <f>IF($A96="","",SUMIFS('Session Log'!$L$7:$L$506,'Session Log'!$B$7:$B$506,$A96))</f>
        <v/>
      </c>
      <c r="E96" s="18">
        <f>IF($A96="","",SUMIFS('Session Log'!$K$7:$K$506,'Session Log'!$B$7:$B$506,$A96,'Session Log'!$H$7:$H$506,"Scheduled",'Session Log'!$C$7:$C$506,"&gt;="&amp;$B$2))</f>
        <v/>
      </c>
      <c r="F96" s="18">
        <f>IF($A96="","",$D96+$E96)</f>
        <v/>
      </c>
      <c r="G96" s="18">
        <f>IF($A96="","",MAX(0,$C96-$D96))</f>
        <v/>
      </c>
      <c r="H96" s="41">
        <f>IF(OR($A96="",$C96&lt;=0),"",$D96/$C96)</f>
        <v/>
      </c>
      <c r="I96" s="20">
        <f>IF($A96="","",IF($L96&lt;&gt;"","Data Issue",IF($D96&gt;=$C96,"Met",IF($F96&gt;=$C96,"Projected to Meet",IF(AND($D96=0,$E96=0),"Not Started",IF(($C96-$F96)&lt;=IF('Course Setup'!G96="",'Course Setup'!$B$3,'Course Setup'!G96),"Near Target","Shortfall"))))))</f>
        <v/>
      </c>
      <c r="J96" s="42">
        <f>IF($A96="","",IFERROR(AGGREGATE(14,6,'Session Log'!$C$7:$C$506/(('Session Log'!$B$7:$B$506=$A96)*('Session Log'!$H$7:$H$506="Completed")),1),""))</f>
        <v/>
      </c>
      <c r="K96" s="42">
        <f>IF($A96="","",IFERROR(AGGREGATE(15,6,'Session Log'!$C$7:$C$506/(('Session Log'!$B$7:$B$506=$A96)*('Session Log'!$H$7:$H$506="Scheduled")*('Session Log'!$C$7:$C$506&gt;=$B$2)),1),""))</f>
        <v/>
      </c>
      <c r="L96" s="22">
        <f>IF($A96="","",IF(OR('Course Setup'!J96&lt;&gt;"",COUNTIFS('Session Log'!$B$7:$B$506,$A96,'Session Log'!$N$7:$N$506,"&lt;&gt;")&gt;0),"Review setup or session alerts",""))</f>
        <v/>
      </c>
      <c r="O96">
        <f>""</f>
        <v/>
      </c>
    </row>
    <row r="97" ht="23" customHeight="1">
      <c r="A97" s="9">
        <f>IF(OR('Course Setup'!A97="",'Course Setup'!I97&lt;&gt;"Yes"),"",'Course Setup'!A97)</f>
        <v/>
      </c>
      <c r="B97" s="9">
        <f>IF($A97="","",'Course Setup'!B97)</f>
        <v/>
      </c>
      <c r="C97" s="10">
        <f>IF($A97="","",'Course Setup'!F97)</f>
        <v/>
      </c>
      <c r="D97" s="10">
        <f>IF($A97="","",SUMIFS('Session Log'!$L$7:$L$506,'Session Log'!$B$7:$B$506,$A97))</f>
        <v/>
      </c>
      <c r="E97" s="10">
        <f>IF($A97="","",SUMIFS('Session Log'!$K$7:$K$506,'Session Log'!$B$7:$B$506,$A97,'Session Log'!$H$7:$H$506,"Scheduled",'Session Log'!$C$7:$C$506,"&gt;="&amp;$B$2))</f>
        <v/>
      </c>
      <c r="F97" s="10">
        <f>IF($A97="","",$D97+$E97)</f>
        <v/>
      </c>
      <c r="G97" s="10">
        <f>IF($A97="","",MAX(0,$C97-$D97))</f>
        <v/>
      </c>
      <c r="H97" s="39">
        <f>IF(OR($A97="",$C97&lt;=0),"",$D97/$C97)</f>
        <v/>
      </c>
      <c r="I97" s="12">
        <f>IF($A97="","",IF($L97&lt;&gt;"","Data Issue",IF($D97&gt;=$C97,"Met",IF($F97&gt;=$C97,"Projected to Meet",IF(AND($D97=0,$E97=0),"Not Started",IF(($C97-$F97)&lt;=IF('Course Setup'!G97="",'Course Setup'!$B$3,'Course Setup'!G97),"Near Target","Shortfall"))))))</f>
        <v/>
      </c>
      <c r="J97" s="40">
        <f>IF($A97="","",IFERROR(AGGREGATE(14,6,'Session Log'!$C$7:$C$506/(('Session Log'!$B$7:$B$506=$A97)*('Session Log'!$H$7:$H$506="Completed")),1),""))</f>
        <v/>
      </c>
      <c r="K97" s="40">
        <f>IF($A97="","",IFERROR(AGGREGATE(15,6,'Session Log'!$C$7:$C$506/(('Session Log'!$B$7:$B$506=$A97)*('Session Log'!$H$7:$H$506="Scheduled")*('Session Log'!$C$7:$C$506&gt;=$B$2)),1),""))</f>
        <v/>
      </c>
      <c r="L97" s="14">
        <f>IF($A97="","",IF(OR('Course Setup'!J97&lt;&gt;"",COUNTIFS('Session Log'!$B$7:$B$506,$A97,'Session Log'!$N$7:$N$506,"&lt;&gt;")&gt;0),"Review setup or session alerts",""))</f>
        <v/>
      </c>
      <c r="O97">
        <f>""</f>
        <v/>
      </c>
    </row>
    <row r="98" ht="23" customHeight="1">
      <c r="A98" s="17">
        <f>IF(OR('Course Setup'!A98="",'Course Setup'!I98&lt;&gt;"Yes"),"",'Course Setup'!A98)</f>
        <v/>
      </c>
      <c r="B98" s="17">
        <f>IF($A98="","",'Course Setup'!B98)</f>
        <v/>
      </c>
      <c r="C98" s="18">
        <f>IF($A98="","",'Course Setup'!F98)</f>
        <v/>
      </c>
      <c r="D98" s="18">
        <f>IF($A98="","",SUMIFS('Session Log'!$L$7:$L$506,'Session Log'!$B$7:$B$506,$A98))</f>
        <v/>
      </c>
      <c r="E98" s="18">
        <f>IF($A98="","",SUMIFS('Session Log'!$K$7:$K$506,'Session Log'!$B$7:$B$506,$A98,'Session Log'!$H$7:$H$506,"Scheduled",'Session Log'!$C$7:$C$506,"&gt;="&amp;$B$2))</f>
        <v/>
      </c>
      <c r="F98" s="18">
        <f>IF($A98="","",$D98+$E98)</f>
        <v/>
      </c>
      <c r="G98" s="18">
        <f>IF($A98="","",MAX(0,$C98-$D98))</f>
        <v/>
      </c>
      <c r="H98" s="41">
        <f>IF(OR($A98="",$C98&lt;=0),"",$D98/$C98)</f>
        <v/>
      </c>
      <c r="I98" s="20">
        <f>IF($A98="","",IF($L98&lt;&gt;"","Data Issue",IF($D98&gt;=$C98,"Met",IF($F98&gt;=$C98,"Projected to Meet",IF(AND($D98=0,$E98=0),"Not Started",IF(($C98-$F98)&lt;=IF('Course Setup'!G98="",'Course Setup'!$B$3,'Course Setup'!G98),"Near Target","Shortfall"))))))</f>
        <v/>
      </c>
      <c r="J98" s="42">
        <f>IF($A98="","",IFERROR(AGGREGATE(14,6,'Session Log'!$C$7:$C$506/(('Session Log'!$B$7:$B$506=$A98)*('Session Log'!$H$7:$H$506="Completed")),1),""))</f>
        <v/>
      </c>
      <c r="K98" s="42">
        <f>IF($A98="","",IFERROR(AGGREGATE(15,6,'Session Log'!$C$7:$C$506/(('Session Log'!$B$7:$B$506=$A98)*('Session Log'!$H$7:$H$506="Scheduled")*('Session Log'!$C$7:$C$506&gt;=$B$2)),1),""))</f>
        <v/>
      </c>
      <c r="L98" s="22">
        <f>IF($A98="","",IF(OR('Course Setup'!J98&lt;&gt;"",COUNTIFS('Session Log'!$B$7:$B$506,$A98,'Session Log'!$N$7:$N$506,"&lt;&gt;")&gt;0),"Review setup or session alerts",""))</f>
        <v/>
      </c>
      <c r="O98">
        <f>""</f>
        <v/>
      </c>
    </row>
    <row r="99" ht="23" customHeight="1">
      <c r="A99" s="9">
        <f>IF(OR('Course Setup'!A99="",'Course Setup'!I99&lt;&gt;"Yes"),"",'Course Setup'!A99)</f>
        <v/>
      </c>
      <c r="B99" s="9">
        <f>IF($A99="","",'Course Setup'!B99)</f>
        <v/>
      </c>
      <c r="C99" s="10">
        <f>IF($A99="","",'Course Setup'!F99)</f>
        <v/>
      </c>
      <c r="D99" s="10">
        <f>IF($A99="","",SUMIFS('Session Log'!$L$7:$L$506,'Session Log'!$B$7:$B$506,$A99))</f>
        <v/>
      </c>
      <c r="E99" s="10">
        <f>IF($A99="","",SUMIFS('Session Log'!$K$7:$K$506,'Session Log'!$B$7:$B$506,$A99,'Session Log'!$H$7:$H$506,"Scheduled",'Session Log'!$C$7:$C$506,"&gt;="&amp;$B$2))</f>
        <v/>
      </c>
      <c r="F99" s="10">
        <f>IF($A99="","",$D99+$E99)</f>
        <v/>
      </c>
      <c r="G99" s="10">
        <f>IF($A99="","",MAX(0,$C99-$D99))</f>
        <v/>
      </c>
      <c r="H99" s="39">
        <f>IF(OR($A99="",$C99&lt;=0),"",$D99/$C99)</f>
        <v/>
      </c>
      <c r="I99" s="12">
        <f>IF($A99="","",IF($L99&lt;&gt;"","Data Issue",IF($D99&gt;=$C99,"Met",IF($F99&gt;=$C99,"Projected to Meet",IF(AND($D99=0,$E99=0),"Not Started",IF(($C99-$F99)&lt;=IF('Course Setup'!G99="",'Course Setup'!$B$3,'Course Setup'!G99),"Near Target","Shortfall"))))))</f>
        <v/>
      </c>
      <c r="J99" s="40">
        <f>IF($A99="","",IFERROR(AGGREGATE(14,6,'Session Log'!$C$7:$C$506/(('Session Log'!$B$7:$B$506=$A99)*('Session Log'!$H$7:$H$506="Completed")),1),""))</f>
        <v/>
      </c>
      <c r="K99" s="40">
        <f>IF($A99="","",IFERROR(AGGREGATE(15,6,'Session Log'!$C$7:$C$506/(('Session Log'!$B$7:$B$506=$A99)*('Session Log'!$H$7:$H$506="Scheduled")*('Session Log'!$C$7:$C$506&gt;=$B$2)),1),""))</f>
        <v/>
      </c>
      <c r="L99" s="14">
        <f>IF($A99="","",IF(OR('Course Setup'!J99&lt;&gt;"",COUNTIFS('Session Log'!$B$7:$B$506,$A99,'Session Log'!$N$7:$N$506,"&lt;&gt;")&gt;0),"Review setup or session alerts",""))</f>
        <v/>
      </c>
      <c r="O99">
        <f>""</f>
        <v/>
      </c>
    </row>
    <row r="100" ht="23" customHeight="1">
      <c r="A100" s="17">
        <f>IF(OR('Course Setup'!A100="",'Course Setup'!I100&lt;&gt;"Yes"),"",'Course Setup'!A100)</f>
        <v/>
      </c>
      <c r="B100" s="17">
        <f>IF($A100="","",'Course Setup'!B100)</f>
        <v/>
      </c>
      <c r="C100" s="18">
        <f>IF($A100="","",'Course Setup'!F100)</f>
        <v/>
      </c>
      <c r="D100" s="18">
        <f>IF($A100="","",SUMIFS('Session Log'!$L$7:$L$506,'Session Log'!$B$7:$B$506,$A100))</f>
        <v/>
      </c>
      <c r="E100" s="18">
        <f>IF($A100="","",SUMIFS('Session Log'!$K$7:$K$506,'Session Log'!$B$7:$B$506,$A100,'Session Log'!$H$7:$H$506,"Scheduled",'Session Log'!$C$7:$C$506,"&gt;="&amp;$B$2))</f>
        <v/>
      </c>
      <c r="F100" s="18">
        <f>IF($A100="","",$D100+$E100)</f>
        <v/>
      </c>
      <c r="G100" s="18">
        <f>IF($A100="","",MAX(0,$C100-$D100))</f>
        <v/>
      </c>
      <c r="H100" s="41">
        <f>IF(OR($A100="",$C100&lt;=0),"",$D100/$C100)</f>
        <v/>
      </c>
      <c r="I100" s="20">
        <f>IF($A100="","",IF($L100&lt;&gt;"","Data Issue",IF($D100&gt;=$C100,"Met",IF($F100&gt;=$C100,"Projected to Meet",IF(AND($D100=0,$E100=0),"Not Started",IF(($C100-$F100)&lt;=IF('Course Setup'!G100="",'Course Setup'!$B$3,'Course Setup'!G100),"Near Target","Shortfall"))))))</f>
        <v/>
      </c>
      <c r="J100" s="42">
        <f>IF($A100="","",IFERROR(AGGREGATE(14,6,'Session Log'!$C$7:$C$506/(('Session Log'!$B$7:$B$506=$A100)*('Session Log'!$H$7:$H$506="Completed")),1),""))</f>
        <v/>
      </c>
      <c r="K100" s="42">
        <f>IF($A100="","",IFERROR(AGGREGATE(15,6,'Session Log'!$C$7:$C$506/(('Session Log'!$B$7:$B$506=$A100)*('Session Log'!$H$7:$H$506="Scheduled")*('Session Log'!$C$7:$C$506&gt;=$B$2)),1),""))</f>
        <v/>
      </c>
      <c r="L100" s="22">
        <f>IF($A100="","",IF(OR('Course Setup'!J100&lt;&gt;"",COUNTIFS('Session Log'!$B$7:$B$506,$A100,'Session Log'!$N$7:$N$506,"&lt;&gt;")&gt;0),"Review setup or session alerts",""))</f>
        <v/>
      </c>
      <c r="O100">
        <f>""</f>
        <v/>
      </c>
    </row>
    <row r="101" ht="23" customHeight="1">
      <c r="A101" s="9">
        <f>IF(OR('Course Setup'!A101="",'Course Setup'!I101&lt;&gt;"Yes"),"",'Course Setup'!A101)</f>
        <v/>
      </c>
      <c r="B101" s="9">
        <f>IF($A101="","",'Course Setup'!B101)</f>
        <v/>
      </c>
      <c r="C101" s="10">
        <f>IF($A101="","",'Course Setup'!F101)</f>
        <v/>
      </c>
      <c r="D101" s="10">
        <f>IF($A101="","",SUMIFS('Session Log'!$L$7:$L$506,'Session Log'!$B$7:$B$506,$A101))</f>
        <v/>
      </c>
      <c r="E101" s="10">
        <f>IF($A101="","",SUMIFS('Session Log'!$K$7:$K$506,'Session Log'!$B$7:$B$506,$A101,'Session Log'!$H$7:$H$506,"Scheduled",'Session Log'!$C$7:$C$506,"&gt;="&amp;$B$2))</f>
        <v/>
      </c>
      <c r="F101" s="10">
        <f>IF($A101="","",$D101+$E101)</f>
        <v/>
      </c>
      <c r="G101" s="10">
        <f>IF($A101="","",MAX(0,$C101-$D101))</f>
        <v/>
      </c>
      <c r="H101" s="39">
        <f>IF(OR($A101="",$C101&lt;=0),"",$D101/$C101)</f>
        <v/>
      </c>
      <c r="I101" s="12">
        <f>IF($A101="","",IF($L101&lt;&gt;"","Data Issue",IF($D101&gt;=$C101,"Met",IF($F101&gt;=$C101,"Projected to Meet",IF(AND($D101=0,$E101=0),"Not Started",IF(($C101-$F101)&lt;=IF('Course Setup'!G101="",'Course Setup'!$B$3,'Course Setup'!G101),"Near Target","Shortfall"))))))</f>
        <v/>
      </c>
      <c r="J101" s="40">
        <f>IF($A101="","",IFERROR(AGGREGATE(14,6,'Session Log'!$C$7:$C$506/(('Session Log'!$B$7:$B$506=$A101)*('Session Log'!$H$7:$H$506="Completed")),1),""))</f>
        <v/>
      </c>
      <c r="K101" s="40">
        <f>IF($A101="","",IFERROR(AGGREGATE(15,6,'Session Log'!$C$7:$C$506/(('Session Log'!$B$7:$B$506=$A101)*('Session Log'!$H$7:$H$506="Scheduled")*('Session Log'!$C$7:$C$506&gt;=$B$2)),1),""))</f>
        <v/>
      </c>
      <c r="L101" s="14">
        <f>IF($A101="","",IF(OR('Course Setup'!J101&lt;&gt;"",COUNTIFS('Session Log'!$B$7:$B$506,$A101,'Session Log'!$N$7:$N$506,"&lt;&gt;")&gt;0),"Review setup or session alerts",""))</f>
        <v/>
      </c>
      <c r="O101">
        <f>""</f>
        <v/>
      </c>
    </row>
    <row r="102" ht="23" customHeight="1">
      <c r="A102" s="17">
        <f>IF(OR('Course Setup'!A102="",'Course Setup'!I102&lt;&gt;"Yes"),"",'Course Setup'!A102)</f>
        <v/>
      </c>
      <c r="B102" s="17">
        <f>IF($A102="","",'Course Setup'!B102)</f>
        <v/>
      </c>
      <c r="C102" s="18">
        <f>IF($A102="","",'Course Setup'!F102)</f>
        <v/>
      </c>
      <c r="D102" s="18">
        <f>IF($A102="","",SUMIFS('Session Log'!$L$7:$L$506,'Session Log'!$B$7:$B$506,$A102))</f>
        <v/>
      </c>
      <c r="E102" s="18">
        <f>IF($A102="","",SUMIFS('Session Log'!$K$7:$K$506,'Session Log'!$B$7:$B$506,$A102,'Session Log'!$H$7:$H$506,"Scheduled",'Session Log'!$C$7:$C$506,"&gt;="&amp;$B$2))</f>
        <v/>
      </c>
      <c r="F102" s="18">
        <f>IF($A102="","",$D102+$E102)</f>
        <v/>
      </c>
      <c r="G102" s="18">
        <f>IF($A102="","",MAX(0,$C102-$D102))</f>
        <v/>
      </c>
      <c r="H102" s="41">
        <f>IF(OR($A102="",$C102&lt;=0),"",$D102/$C102)</f>
        <v/>
      </c>
      <c r="I102" s="20">
        <f>IF($A102="","",IF($L102&lt;&gt;"","Data Issue",IF($D102&gt;=$C102,"Met",IF($F102&gt;=$C102,"Projected to Meet",IF(AND($D102=0,$E102=0),"Not Started",IF(($C102-$F102)&lt;=IF('Course Setup'!G102="",'Course Setup'!$B$3,'Course Setup'!G102),"Near Target","Shortfall"))))))</f>
        <v/>
      </c>
      <c r="J102" s="42">
        <f>IF($A102="","",IFERROR(AGGREGATE(14,6,'Session Log'!$C$7:$C$506/(('Session Log'!$B$7:$B$506=$A102)*('Session Log'!$H$7:$H$506="Completed")),1),""))</f>
        <v/>
      </c>
      <c r="K102" s="42">
        <f>IF($A102="","",IFERROR(AGGREGATE(15,6,'Session Log'!$C$7:$C$506/(('Session Log'!$B$7:$B$506=$A102)*('Session Log'!$H$7:$H$506="Scheduled")*('Session Log'!$C$7:$C$506&gt;=$B$2)),1),""))</f>
        <v/>
      </c>
      <c r="L102" s="22">
        <f>IF($A102="","",IF(OR('Course Setup'!J102&lt;&gt;"",COUNTIFS('Session Log'!$B$7:$B$506,$A102,'Session Log'!$N$7:$N$506,"&lt;&gt;")&gt;0),"Review setup or session alerts",""))</f>
        <v/>
      </c>
    </row>
    <row r="103" ht="23" customHeight="1">
      <c r="A103" s="9">
        <f>IF(OR('Course Setup'!A103="",'Course Setup'!I103&lt;&gt;"Yes"),"",'Course Setup'!A103)</f>
        <v/>
      </c>
      <c r="B103" s="9">
        <f>IF($A103="","",'Course Setup'!B103)</f>
        <v/>
      </c>
      <c r="C103" s="10">
        <f>IF($A103="","",'Course Setup'!F103)</f>
        <v/>
      </c>
      <c r="D103" s="10">
        <f>IF($A103="","",SUMIFS('Session Log'!$L$7:$L$506,'Session Log'!$B$7:$B$506,$A103))</f>
        <v/>
      </c>
      <c r="E103" s="10">
        <f>IF($A103="","",SUMIFS('Session Log'!$K$7:$K$506,'Session Log'!$B$7:$B$506,$A103,'Session Log'!$H$7:$H$506,"Scheduled",'Session Log'!$C$7:$C$506,"&gt;="&amp;$B$2))</f>
        <v/>
      </c>
      <c r="F103" s="10">
        <f>IF($A103="","",$D103+$E103)</f>
        <v/>
      </c>
      <c r="G103" s="10">
        <f>IF($A103="","",MAX(0,$C103-$D103))</f>
        <v/>
      </c>
      <c r="H103" s="39">
        <f>IF(OR($A103="",$C103&lt;=0),"",$D103/$C103)</f>
        <v/>
      </c>
      <c r="I103" s="12">
        <f>IF($A103="","",IF($L103&lt;&gt;"","Data Issue",IF($D103&gt;=$C103,"Met",IF($F103&gt;=$C103,"Projected to Meet",IF(AND($D103=0,$E103=0),"Not Started",IF(($C103-$F103)&lt;=IF('Course Setup'!G103="",'Course Setup'!$B$3,'Course Setup'!G103),"Near Target","Shortfall"))))))</f>
        <v/>
      </c>
      <c r="J103" s="40">
        <f>IF($A103="","",IFERROR(AGGREGATE(14,6,'Session Log'!$C$7:$C$506/(('Session Log'!$B$7:$B$506=$A103)*('Session Log'!$H$7:$H$506="Completed")),1),""))</f>
        <v/>
      </c>
      <c r="K103" s="40">
        <f>IF($A103="","",IFERROR(AGGREGATE(15,6,'Session Log'!$C$7:$C$506/(('Session Log'!$B$7:$B$506=$A103)*('Session Log'!$H$7:$H$506="Scheduled")*('Session Log'!$C$7:$C$506&gt;=$B$2)),1),""))</f>
        <v/>
      </c>
      <c r="L103" s="14">
        <f>IF($A103="","",IF(OR('Course Setup'!J103&lt;&gt;"",COUNTIFS('Session Log'!$B$7:$B$506,$A103,'Session Log'!$N$7:$N$506,"&lt;&gt;")&gt;0),"Review setup or session alerts",""))</f>
        <v/>
      </c>
    </row>
    <row r="104" ht="23" customHeight="1">
      <c r="A104" s="17">
        <f>IF(OR('Course Setup'!A104="",'Course Setup'!I104&lt;&gt;"Yes"),"",'Course Setup'!A104)</f>
        <v/>
      </c>
      <c r="B104" s="17">
        <f>IF($A104="","",'Course Setup'!B104)</f>
        <v/>
      </c>
      <c r="C104" s="18">
        <f>IF($A104="","",'Course Setup'!F104)</f>
        <v/>
      </c>
      <c r="D104" s="18">
        <f>IF($A104="","",SUMIFS('Session Log'!$L$7:$L$506,'Session Log'!$B$7:$B$506,$A104))</f>
        <v/>
      </c>
      <c r="E104" s="18">
        <f>IF($A104="","",SUMIFS('Session Log'!$K$7:$K$506,'Session Log'!$B$7:$B$506,$A104,'Session Log'!$H$7:$H$506,"Scheduled",'Session Log'!$C$7:$C$506,"&gt;="&amp;$B$2))</f>
        <v/>
      </c>
      <c r="F104" s="18">
        <f>IF($A104="","",$D104+$E104)</f>
        <v/>
      </c>
      <c r="G104" s="18">
        <f>IF($A104="","",MAX(0,$C104-$D104))</f>
        <v/>
      </c>
      <c r="H104" s="41">
        <f>IF(OR($A104="",$C104&lt;=0),"",$D104/$C104)</f>
        <v/>
      </c>
      <c r="I104" s="20">
        <f>IF($A104="","",IF($L104&lt;&gt;"","Data Issue",IF($D104&gt;=$C104,"Met",IF($F104&gt;=$C104,"Projected to Meet",IF(AND($D104=0,$E104=0),"Not Started",IF(($C104-$F104)&lt;=IF('Course Setup'!G104="",'Course Setup'!$B$3,'Course Setup'!G104),"Near Target","Shortfall"))))))</f>
        <v/>
      </c>
      <c r="J104" s="42">
        <f>IF($A104="","",IFERROR(AGGREGATE(14,6,'Session Log'!$C$7:$C$506/(('Session Log'!$B$7:$B$506=$A104)*('Session Log'!$H$7:$H$506="Completed")),1),""))</f>
        <v/>
      </c>
      <c r="K104" s="42">
        <f>IF($A104="","",IFERROR(AGGREGATE(15,6,'Session Log'!$C$7:$C$506/(('Session Log'!$B$7:$B$506=$A104)*('Session Log'!$H$7:$H$506="Scheduled")*('Session Log'!$C$7:$C$506&gt;=$B$2)),1),""))</f>
        <v/>
      </c>
      <c r="L104" s="22">
        <f>IF($A104="","",IF(OR('Course Setup'!J104&lt;&gt;"",COUNTIFS('Session Log'!$B$7:$B$506,$A104,'Session Log'!$N$7:$N$506,"&lt;&gt;")&gt;0),"Review setup or session alerts",""))</f>
        <v/>
      </c>
    </row>
    <row r="105" ht="23" customHeight="1">
      <c r="A105" s="9">
        <f>IF(OR('Course Setup'!A105="",'Course Setup'!I105&lt;&gt;"Yes"),"",'Course Setup'!A105)</f>
        <v/>
      </c>
      <c r="B105" s="9">
        <f>IF($A105="","",'Course Setup'!B105)</f>
        <v/>
      </c>
      <c r="C105" s="10">
        <f>IF($A105="","",'Course Setup'!F105)</f>
        <v/>
      </c>
      <c r="D105" s="10">
        <f>IF($A105="","",SUMIFS('Session Log'!$L$7:$L$506,'Session Log'!$B$7:$B$506,$A105))</f>
        <v/>
      </c>
      <c r="E105" s="10">
        <f>IF($A105="","",SUMIFS('Session Log'!$K$7:$K$506,'Session Log'!$B$7:$B$506,$A105,'Session Log'!$H$7:$H$506,"Scheduled",'Session Log'!$C$7:$C$506,"&gt;="&amp;$B$2))</f>
        <v/>
      </c>
      <c r="F105" s="10">
        <f>IF($A105="","",$D105+$E105)</f>
        <v/>
      </c>
      <c r="G105" s="10">
        <f>IF($A105="","",MAX(0,$C105-$D105))</f>
        <v/>
      </c>
      <c r="H105" s="39">
        <f>IF(OR($A105="",$C105&lt;=0),"",$D105/$C105)</f>
        <v/>
      </c>
      <c r="I105" s="12">
        <f>IF($A105="","",IF($L105&lt;&gt;"","Data Issue",IF($D105&gt;=$C105,"Met",IF($F105&gt;=$C105,"Projected to Meet",IF(AND($D105=0,$E105=0),"Not Started",IF(($C105-$F105)&lt;=IF('Course Setup'!G105="",'Course Setup'!$B$3,'Course Setup'!G105),"Near Target","Shortfall"))))))</f>
        <v/>
      </c>
      <c r="J105" s="40">
        <f>IF($A105="","",IFERROR(AGGREGATE(14,6,'Session Log'!$C$7:$C$506/(('Session Log'!$B$7:$B$506=$A105)*('Session Log'!$H$7:$H$506="Completed")),1),""))</f>
        <v/>
      </c>
      <c r="K105" s="40">
        <f>IF($A105="","",IFERROR(AGGREGATE(15,6,'Session Log'!$C$7:$C$506/(('Session Log'!$B$7:$B$506=$A105)*('Session Log'!$H$7:$H$506="Scheduled")*('Session Log'!$C$7:$C$506&gt;=$B$2)),1),""))</f>
        <v/>
      </c>
      <c r="L105" s="14">
        <f>IF($A105="","",IF(OR('Course Setup'!J105&lt;&gt;"",COUNTIFS('Session Log'!$B$7:$B$506,$A105,'Session Log'!$N$7:$N$506,"&lt;&gt;")&gt;0),"Review setup or session alerts",""))</f>
        <v/>
      </c>
    </row>
    <row r="106" ht="23" customHeight="1">
      <c r="A106" s="17">
        <f>IF(OR('Course Setup'!A106="",'Course Setup'!I106&lt;&gt;"Yes"),"",'Course Setup'!A106)</f>
        <v/>
      </c>
      <c r="B106" s="17">
        <f>IF($A106="","",'Course Setup'!B106)</f>
        <v/>
      </c>
      <c r="C106" s="18">
        <f>IF($A106="","",'Course Setup'!F106)</f>
        <v/>
      </c>
      <c r="D106" s="18">
        <f>IF($A106="","",SUMIFS('Session Log'!$L$7:$L$506,'Session Log'!$B$7:$B$506,$A106))</f>
        <v/>
      </c>
      <c r="E106" s="18">
        <f>IF($A106="","",SUMIFS('Session Log'!$K$7:$K$506,'Session Log'!$B$7:$B$506,$A106,'Session Log'!$H$7:$H$506,"Scheduled",'Session Log'!$C$7:$C$506,"&gt;="&amp;$B$2))</f>
        <v/>
      </c>
      <c r="F106" s="18">
        <f>IF($A106="","",$D106+$E106)</f>
        <v/>
      </c>
      <c r="G106" s="18">
        <f>IF($A106="","",MAX(0,$C106-$D106))</f>
        <v/>
      </c>
      <c r="H106" s="41">
        <f>IF(OR($A106="",$C106&lt;=0),"",$D106/$C106)</f>
        <v/>
      </c>
      <c r="I106" s="20">
        <f>IF($A106="","",IF($L106&lt;&gt;"","Data Issue",IF($D106&gt;=$C106,"Met",IF($F106&gt;=$C106,"Projected to Meet",IF(AND($D106=0,$E106=0),"Not Started",IF(($C106-$F106)&lt;=IF('Course Setup'!G106="",'Course Setup'!$B$3,'Course Setup'!G106),"Near Target","Shortfall"))))))</f>
        <v/>
      </c>
      <c r="J106" s="42">
        <f>IF($A106="","",IFERROR(AGGREGATE(14,6,'Session Log'!$C$7:$C$506/(('Session Log'!$B$7:$B$506=$A106)*('Session Log'!$H$7:$H$506="Completed")),1),""))</f>
        <v/>
      </c>
      <c r="K106" s="42">
        <f>IF($A106="","",IFERROR(AGGREGATE(15,6,'Session Log'!$C$7:$C$506/(('Session Log'!$B$7:$B$506=$A106)*('Session Log'!$H$7:$H$506="Scheduled")*('Session Log'!$C$7:$C$506&gt;=$B$2)),1),""))</f>
        <v/>
      </c>
      <c r="L106" s="22">
        <f>IF($A106="","",IF(OR('Course Setup'!J106&lt;&gt;"",COUNTIFS('Session Log'!$B$7:$B$506,$A106,'Session Log'!$N$7:$N$506,"&lt;&gt;")&gt;0),"Review setup or session alerts",""))</f>
        <v/>
      </c>
    </row>
  </sheetData>
  <autoFilter ref="A6:L106"/>
  <mergeCells count="13">
    <mergeCell ref="A4:B4"/>
    <mergeCell ref="G4:H4"/>
    <mergeCell ref="E4:F4"/>
    <mergeCell ref="I4:J4"/>
    <mergeCell ref="I3:J3"/>
    <mergeCell ref="A1:L1"/>
    <mergeCell ref="K4:L4"/>
    <mergeCell ref="C3:D3"/>
    <mergeCell ref="A3:B3"/>
    <mergeCell ref="G3:H3"/>
    <mergeCell ref="E3:F3"/>
    <mergeCell ref="K3:L3"/>
    <mergeCell ref="C4:D4"/>
  </mergeCells>
  <conditionalFormatting sqref="A7:L106">
    <cfRule type="expression" priority="1" dxfId="0">
      <formula>AND($A7&lt;&gt;"",$I7="Met")</formula>
    </cfRule>
    <cfRule type="expression" priority="2" dxfId="1">
      <formula>AND($A7&lt;&gt;"",$I7="Projected to Meet")</formula>
    </cfRule>
    <cfRule type="expression" priority="3" dxfId="2">
      <formula>AND($A7&lt;&gt;"",$I7="Near Target")</formula>
    </cfRule>
    <cfRule type="expression" priority="4" dxfId="3">
      <formula>AND($A7&lt;&gt;"",$I7="Shortfall")</formula>
    </cfRule>
    <cfRule type="expression" priority="5" dxfId="4">
      <formula>AND($A7&lt;&gt;"",$I7="Not Started")</formula>
    </cfRule>
    <cfRule type="expression" priority="6" dxfId="5">
      <formula>AND($A7&lt;&gt;"",$I7="Data Issue")</formula>
    </cfRule>
  </conditionalFormatting>
  <conditionalFormatting sqref="H7:H106">
    <cfRule type="expression" priority="7" dxfId="0">
      <formula>AND($A7&lt;&gt;"",$H7&lt;&gt;"",$H7&gt;=1)</formula>
    </cfRule>
    <cfRule type="expression" priority="8" dxfId="6">
      <formula>AND($A7&lt;&gt;"",$H7&gt;=0.8,$H7&lt;1)</formula>
    </cfRule>
    <cfRule type="expression" priority="9" dxfId="3">
      <formula>AND($A7&lt;&gt;"",$H7&lt;&gt;"",$H7&lt;0.8)</formula>
    </cfRule>
  </conditionalFormatting>
  <conditionalFormatting sqref="L7:L106">
    <cfRule type="expression" priority="10" dxfId="3">
      <formula>AND($A7&lt;&gt;"",$L7&lt;&gt;"")</formula>
    </cfRule>
  </conditionalFormatting>
  <dataValidations count="1">
    <dataValidation sqref="E2" showDropDown="0" showInputMessage="0" showErrorMessage="1" allowBlank="0" error="Enter a date from 01/01/2000 through 12/31/2100." type="date" operator="between">
      <formula1>DATE(2000,1,1)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28" customWidth="1" min="3" max="3"/>
    <col width="13" customWidth="1" min="4" max="4"/>
    <col width="13" customWidth="1" min="5" max="5"/>
    <col width="17" customWidth="1" min="6" max="6"/>
    <col width="23" customWidth="1" min="7" max="7"/>
    <col width="18" customWidth="1" min="8" max="8"/>
    <col width="11" customWidth="1" min="9" max="9"/>
    <col width="42" customWidth="1" min="10" max="10"/>
  </cols>
  <sheetData>
    <row r="1" ht="30" customHeight="1">
      <c r="A1" s="1" t="inlineStr">
        <is>
          <t>Course Setup and Calculator Settings</t>
        </is>
      </c>
    </row>
    <row r="2">
      <c r="A2" s="2" t="inlineStr">
        <is>
          <t>As of Date</t>
        </is>
      </c>
      <c r="B2" s="38" t="n">
        <v>46272</v>
      </c>
    </row>
    <row r="3">
      <c r="A3" s="2" t="inlineStr">
        <is>
          <t>Default Warning Margin</t>
        </is>
      </c>
      <c r="B3" s="25" t="n">
        <v>60</v>
      </c>
      <c r="C3" t="inlineStr">
        <is>
          <t>minutes</t>
        </is>
      </c>
    </row>
    <row r="4" ht="30" customHeight="1">
      <c r="A4" s="2" t="inlineStr">
        <is>
          <t>Planning Note</t>
        </is>
      </c>
      <c r="B4" s="26" t="inlineStr">
        <is>
          <t>Enter the instructional-minute requirement that applies to each course or section.</t>
        </is>
      </c>
    </row>
    <row r="6" ht="30" customHeight="1">
      <c r="A6" s="8" t="inlineStr">
        <is>
          <t>Course ID</t>
        </is>
      </c>
      <c r="B6" s="8" t="inlineStr">
        <is>
          <t>Course or Section</t>
        </is>
      </c>
      <c r="C6" s="8" t="inlineStr">
        <is>
          <t>Program or Organization</t>
        </is>
      </c>
      <c r="D6" s="8" t="inlineStr">
        <is>
          <t>Start Date</t>
        </is>
      </c>
      <c r="E6" s="8" t="inlineStr">
        <is>
          <t>End Date</t>
        </is>
      </c>
      <c r="F6" s="8" t="inlineStr">
        <is>
          <t>Required Minutes</t>
        </is>
      </c>
      <c r="G6" s="8" t="inlineStr">
        <is>
          <t>Warning Margin Override</t>
        </is>
      </c>
      <c r="H6" s="8" t="inlineStr">
        <is>
          <t>Course Owner</t>
        </is>
      </c>
      <c r="I6" s="8" t="inlineStr">
        <is>
          <t>Active?</t>
        </is>
      </c>
      <c r="J6" s="8" t="inlineStr">
        <is>
          <t>Setup Alert</t>
        </is>
      </c>
    </row>
    <row r="7" ht="22" customHeight="1">
      <c r="A7" s="27" t="inlineStr">
        <is>
          <t>FCL-101</t>
        </is>
      </c>
      <c r="B7" s="27" t="inlineStr">
        <is>
          <t>Facilitation Foundations</t>
        </is>
      </c>
      <c r="C7" s="27" t="inlineStr">
        <is>
          <t>Northstar Learning Lab</t>
        </is>
      </c>
      <c r="D7" s="43" t="n">
        <v>46251</v>
      </c>
      <c r="E7" s="43" t="n">
        <v>46283</v>
      </c>
      <c r="F7" s="29" t="n">
        <v>600</v>
      </c>
      <c r="G7" s="29" t="n">
        <v>60</v>
      </c>
      <c r="H7" s="27" t="inlineStr">
        <is>
          <t>Jordan Lee</t>
        </is>
      </c>
      <c r="I7" s="27" t="inlineStr">
        <is>
          <t>Yes</t>
        </is>
      </c>
      <c r="J7" s="30">
        <f>IF(A7="","",TEXTJOIN(", ",TRUE,IF(COUNTIF($A$7:$A$106,A7)&gt;1,"Duplicate Course ID",""),IF(B7="","Course or Section is missing",""),IF(D7="","Start Date is missing",""),IF(E7="","End Date is missing",""),IF(AND(D7&lt;&gt;"",E7&lt;&gt;"",E7&lt;D7),"End Date is before Start Date",""),IF(OR(F7="",F7&lt;=0),"Required Minutes must be greater than zero",""),IF(AND(G7&lt;&gt;"",G7&lt;0),"Warning Margin cannot be negative",""),IF(I7="","Active status is missing","")))</f>
        <v/>
      </c>
    </row>
    <row r="8" ht="22" customHeight="1">
      <c r="A8" s="27" t="inlineStr">
        <is>
          <t>DSP-204</t>
        </is>
      </c>
      <c r="B8" s="27" t="inlineStr">
        <is>
          <t>Digital Skills Practicum</t>
        </is>
      </c>
      <c r="C8" s="27" t="inlineStr">
        <is>
          <t>Blue Mesa Training Center</t>
        </is>
      </c>
      <c r="D8" s="43" t="n">
        <v>46266</v>
      </c>
      <c r="E8" s="43" t="n">
        <v>46295</v>
      </c>
      <c r="F8" s="29" t="n">
        <v>480</v>
      </c>
      <c r="G8" s="29" t="n">
        <v>60</v>
      </c>
      <c r="H8" s="27" t="inlineStr">
        <is>
          <t>Avery Brooks</t>
        </is>
      </c>
      <c r="I8" s="27" t="inlineStr">
        <is>
          <t>Yes</t>
        </is>
      </c>
      <c r="J8" s="30">
        <f>IF(A8="","",TEXTJOIN(", ",TRUE,IF(COUNTIF($A$7:$A$106,A8)&gt;1,"Duplicate Course ID",""),IF(B8="","Course or Section is missing",""),IF(D8="","Start Date is missing",""),IF(E8="","End Date is missing",""),IF(AND(D8&lt;&gt;"",E8&lt;&gt;"",E8&lt;D8),"End Date is before Start Date",""),IF(OR(F8="",F8&lt;=0),"Required Minutes must be greater than zero",""),IF(AND(G8&lt;&gt;"",G8&lt;0),"Warning Margin cannot be negative",""),IF(I8="","Active status is missing","")))</f>
        <v/>
      </c>
    </row>
    <row r="9" ht="22" customHeight="1">
      <c r="A9" s="27" t="inlineStr">
        <is>
          <t>SVC-110</t>
        </is>
      </c>
      <c r="B9" s="27" t="inlineStr">
        <is>
          <t>Service Essentials</t>
        </is>
      </c>
      <c r="C9" s="27" t="inlineStr">
        <is>
          <t>Harbor Point Learning Group</t>
        </is>
      </c>
      <c r="D9" s="43" t="n">
        <v>46258</v>
      </c>
      <c r="E9" s="43" t="n">
        <v>46276</v>
      </c>
      <c r="F9" s="29" t="n">
        <v>360</v>
      </c>
      <c r="G9" s="29" t="n">
        <v>45</v>
      </c>
      <c r="H9" s="27" t="inlineStr">
        <is>
          <t>Morgan Reed</t>
        </is>
      </c>
      <c r="I9" s="27" t="inlineStr">
        <is>
          <t>Yes</t>
        </is>
      </c>
      <c r="J9" s="30">
        <f>IF(A9="","",TEXTJOIN(", ",TRUE,IF(COUNTIF($A$7:$A$106,A9)&gt;1,"Duplicate Course ID",""),IF(B9="","Course or Section is missing",""),IF(D9="","Start Date is missing",""),IF(E9="","End Date is missing",""),IF(AND(D9&lt;&gt;"",E9&lt;&gt;"",E9&lt;D9),"End Date is before Start Date",""),IF(OR(F9="",F9&lt;=0),"Required Minutes must be greater than zero",""),IF(AND(G9&lt;&gt;"",G9&lt;0),"Warning Margin cannot be negative",""),IF(I9="","Active status is missing","")))</f>
        <v/>
      </c>
    </row>
    <row r="10" ht="22" customHeight="1">
      <c r="A10" s="27" t="n"/>
      <c r="B10" s="27" t="n"/>
      <c r="C10" s="27" t="n"/>
      <c r="D10" s="43" t="n"/>
      <c r="E10" s="43" t="n"/>
      <c r="F10" s="29" t="n"/>
      <c r="G10" s="29" t="n"/>
      <c r="H10" s="27" t="n"/>
      <c r="I10" s="27" t="n"/>
      <c r="J10" s="30">
        <f>IF(A10="","",TEXTJOIN(", ",TRUE,IF(COUNTIF($A$7:$A$106,A10)&gt;1,"Duplicate Course ID",""),IF(B10="","Course or Section is missing",""),IF(D10="","Start Date is missing",""),IF(E10="","End Date is missing",""),IF(AND(D10&lt;&gt;"",E10&lt;&gt;"",E10&lt;D10),"End Date is before Start Date",""),IF(OR(F10="",F10&lt;=0),"Required Minutes must be greater than zero",""),IF(AND(G10&lt;&gt;"",G10&lt;0),"Warning Margin cannot be negative",""),IF(I10="","Active status is missing","")))</f>
        <v/>
      </c>
    </row>
    <row r="11" ht="22" customHeight="1">
      <c r="A11" s="27" t="n"/>
      <c r="B11" s="27" t="n"/>
      <c r="C11" s="27" t="n"/>
      <c r="D11" s="43" t="n"/>
      <c r="E11" s="43" t="n"/>
      <c r="F11" s="29" t="n"/>
      <c r="G11" s="29" t="n"/>
      <c r="H11" s="27" t="n"/>
      <c r="I11" s="27" t="n"/>
      <c r="J11" s="30">
        <f>IF(A11="","",TEXTJOIN(", ",TRUE,IF(COUNTIF($A$7:$A$106,A11)&gt;1,"Duplicate Course ID",""),IF(B11="","Course or Section is missing",""),IF(D11="","Start Date is missing",""),IF(E11="","End Date is missing",""),IF(AND(D11&lt;&gt;"",E11&lt;&gt;"",E11&lt;D11),"End Date is before Start Date",""),IF(OR(F11="",F11&lt;=0),"Required Minutes must be greater than zero",""),IF(AND(G11&lt;&gt;"",G11&lt;0),"Warning Margin cannot be negative",""),IF(I11="","Active status is missing","")))</f>
        <v/>
      </c>
    </row>
    <row r="12" ht="22" customHeight="1">
      <c r="A12" s="27" t="n"/>
      <c r="B12" s="27" t="n"/>
      <c r="C12" s="27" t="n"/>
      <c r="D12" s="43" t="n"/>
      <c r="E12" s="43" t="n"/>
      <c r="F12" s="29" t="n"/>
      <c r="G12" s="29" t="n"/>
      <c r="H12" s="27" t="n"/>
      <c r="I12" s="27" t="n"/>
      <c r="J12" s="30">
        <f>IF(A12="","",TEXTJOIN(", ",TRUE,IF(COUNTIF($A$7:$A$106,A12)&gt;1,"Duplicate Course ID",""),IF(B12="","Course or Section is missing",""),IF(D12="","Start Date is missing",""),IF(E12="","End Date is missing",""),IF(AND(D12&lt;&gt;"",E12&lt;&gt;"",E12&lt;D12),"End Date is before Start Date",""),IF(OR(F12="",F12&lt;=0),"Required Minutes must be greater than zero",""),IF(AND(G12&lt;&gt;"",G12&lt;0),"Warning Margin cannot be negative",""),IF(I12="","Active status is missing","")))</f>
        <v/>
      </c>
    </row>
    <row r="13" ht="22" customHeight="1">
      <c r="A13" s="27" t="n"/>
      <c r="B13" s="27" t="n"/>
      <c r="C13" s="27" t="n"/>
      <c r="D13" s="43" t="n"/>
      <c r="E13" s="43" t="n"/>
      <c r="F13" s="29" t="n"/>
      <c r="G13" s="29" t="n"/>
      <c r="H13" s="27" t="n"/>
      <c r="I13" s="27" t="n"/>
      <c r="J13" s="30">
        <f>IF(A13="","",TEXTJOIN(", ",TRUE,IF(COUNTIF($A$7:$A$106,A13)&gt;1,"Duplicate Course ID",""),IF(B13="","Course or Section is missing",""),IF(D13="","Start Date is missing",""),IF(E13="","End Date is missing",""),IF(AND(D13&lt;&gt;"",E13&lt;&gt;"",E13&lt;D13),"End Date is before Start Date",""),IF(OR(F13="",F13&lt;=0),"Required Minutes must be greater than zero",""),IF(AND(G13&lt;&gt;"",G13&lt;0),"Warning Margin cannot be negative",""),IF(I13="","Active status is missing","")))</f>
        <v/>
      </c>
    </row>
    <row r="14" ht="22" customHeight="1">
      <c r="A14" s="27" t="n"/>
      <c r="B14" s="27" t="n"/>
      <c r="C14" s="27" t="n"/>
      <c r="D14" s="43" t="n"/>
      <c r="E14" s="43" t="n"/>
      <c r="F14" s="29" t="n"/>
      <c r="G14" s="29" t="n"/>
      <c r="H14" s="27" t="n"/>
      <c r="I14" s="27" t="n"/>
      <c r="J14" s="30">
        <f>IF(A14="","",TEXTJOIN(", ",TRUE,IF(COUNTIF($A$7:$A$106,A14)&gt;1,"Duplicate Course ID",""),IF(B14="","Course or Section is missing",""),IF(D14="","Start Date is missing",""),IF(E14="","End Date is missing",""),IF(AND(D14&lt;&gt;"",E14&lt;&gt;"",E14&lt;D14),"End Date is before Start Date",""),IF(OR(F14="",F14&lt;=0),"Required Minutes must be greater than zero",""),IF(AND(G14&lt;&gt;"",G14&lt;0),"Warning Margin cannot be negative",""),IF(I14="","Active status is missing","")))</f>
        <v/>
      </c>
    </row>
    <row r="15" ht="22" customHeight="1">
      <c r="A15" s="27" t="n"/>
      <c r="B15" s="27" t="n"/>
      <c r="C15" s="27" t="n"/>
      <c r="D15" s="43" t="n"/>
      <c r="E15" s="43" t="n"/>
      <c r="F15" s="29" t="n"/>
      <c r="G15" s="29" t="n"/>
      <c r="H15" s="27" t="n"/>
      <c r="I15" s="27" t="n"/>
      <c r="J15" s="30">
        <f>IF(A15="","",TEXTJOIN(", ",TRUE,IF(COUNTIF($A$7:$A$106,A15)&gt;1,"Duplicate Course ID",""),IF(B15="","Course or Section is missing",""),IF(D15="","Start Date is missing",""),IF(E15="","End Date is missing",""),IF(AND(D15&lt;&gt;"",E15&lt;&gt;"",E15&lt;D15),"End Date is before Start Date",""),IF(OR(F15="",F15&lt;=0),"Required Minutes must be greater than zero",""),IF(AND(G15&lt;&gt;"",G15&lt;0),"Warning Margin cannot be negative",""),IF(I15="","Active status is missing","")))</f>
        <v/>
      </c>
    </row>
    <row r="16" ht="22" customHeight="1">
      <c r="A16" s="27" t="n"/>
      <c r="B16" s="27" t="n"/>
      <c r="C16" s="27" t="n"/>
      <c r="D16" s="43" t="n"/>
      <c r="E16" s="43" t="n"/>
      <c r="F16" s="29" t="n"/>
      <c r="G16" s="29" t="n"/>
      <c r="H16" s="27" t="n"/>
      <c r="I16" s="27" t="n"/>
      <c r="J16" s="30">
        <f>IF(A16="","",TEXTJOIN(", ",TRUE,IF(COUNTIF($A$7:$A$106,A16)&gt;1,"Duplicate Course ID",""),IF(B16="","Course or Section is missing",""),IF(D16="","Start Date is missing",""),IF(E16="","End Date is missing",""),IF(AND(D16&lt;&gt;"",E16&lt;&gt;"",E16&lt;D16),"End Date is before Start Date",""),IF(OR(F16="",F16&lt;=0),"Required Minutes must be greater than zero",""),IF(AND(G16&lt;&gt;"",G16&lt;0),"Warning Margin cannot be negative",""),IF(I16="","Active status is missing","")))</f>
        <v/>
      </c>
    </row>
    <row r="17" ht="22" customHeight="1">
      <c r="A17" s="27" t="n"/>
      <c r="B17" s="27" t="n"/>
      <c r="C17" s="27" t="n"/>
      <c r="D17" s="43" t="n"/>
      <c r="E17" s="43" t="n"/>
      <c r="F17" s="29" t="n"/>
      <c r="G17" s="29" t="n"/>
      <c r="H17" s="27" t="n"/>
      <c r="I17" s="27" t="n"/>
      <c r="J17" s="30">
        <f>IF(A17="","",TEXTJOIN(", ",TRUE,IF(COUNTIF($A$7:$A$106,A17)&gt;1,"Duplicate Course ID",""),IF(B17="","Course or Section is missing",""),IF(D17="","Start Date is missing",""),IF(E17="","End Date is missing",""),IF(AND(D17&lt;&gt;"",E17&lt;&gt;"",E17&lt;D17),"End Date is before Start Date",""),IF(OR(F17="",F17&lt;=0),"Required Minutes must be greater than zero",""),IF(AND(G17&lt;&gt;"",G17&lt;0),"Warning Margin cannot be negative",""),IF(I17="","Active status is missing","")))</f>
        <v/>
      </c>
    </row>
    <row r="18" ht="22" customHeight="1">
      <c r="A18" s="27" t="n"/>
      <c r="B18" s="27" t="n"/>
      <c r="C18" s="27" t="n"/>
      <c r="D18" s="43" t="n"/>
      <c r="E18" s="43" t="n"/>
      <c r="F18" s="29" t="n"/>
      <c r="G18" s="29" t="n"/>
      <c r="H18" s="27" t="n"/>
      <c r="I18" s="27" t="n"/>
      <c r="J18" s="30">
        <f>IF(A18="","",TEXTJOIN(", ",TRUE,IF(COUNTIF($A$7:$A$106,A18)&gt;1,"Duplicate Course ID",""),IF(B18="","Course or Section is missing",""),IF(D18="","Start Date is missing",""),IF(E18="","End Date is missing",""),IF(AND(D18&lt;&gt;"",E18&lt;&gt;"",E18&lt;D18),"End Date is before Start Date",""),IF(OR(F18="",F18&lt;=0),"Required Minutes must be greater than zero",""),IF(AND(G18&lt;&gt;"",G18&lt;0),"Warning Margin cannot be negative",""),IF(I18="","Active status is missing","")))</f>
        <v/>
      </c>
    </row>
    <row r="19" ht="22" customHeight="1">
      <c r="A19" s="27" t="n"/>
      <c r="B19" s="27" t="n"/>
      <c r="C19" s="27" t="n"/>
      <c r="D19" s="43" t="n"/>
      <c r="E19" s="43" t="n"/>
      <c r="F19" s="29" t="n"/>
      <c r="G19" s="29" t="n"/>
      <c r="H19" s="27" t="n"/>
      <c r="I19" s="27" t="n"/>
      <c r="J19" s="30">
        <f>IF(A19="","",TEXTJOIN(", ",TRUE,IF(COUNTIF($A$7:$A$106,A19)&gt;1,"Duplicate Course ID",""),IF(B19="","Course or Section is missing",""),IF(D19="","Start Date is missing",""),IF(E19="","End Date is missing",""),IF(AND(D19&lt;&gt;"",E19&lt;&gt;"",E19&lt;D19),"End Date is before Start Date",""),IF(OR(F19="",F19&lt;=0),"Required Minutes must be greater than zero",""),IF(AND(G19&lt;&gt;"",G19&lt;0),"Warning Margin cannot be negative",""),IF(I19="","Active status is missing","")))</f>
        <v/>
      </c>
    </row>
    <row r="20" ht="22" customHeight="1">
      <c r="A20" s="27" t="n"/>
      <c r="B20" s="27" t="n"/>
      <c r="C20" s="27" t="n"/>
      <c r="D20" s="43" t="n"/>
      <c r="E20" s="43" t="n"/>
      <c r="F20" s="29" t="n"/>
      <c r="G20" s="29" t="n"/>
      <c r="H20" s="27" t="n"/>
      <c r="I20" s="27" t="n"/>
      <c r="J20" s="30">
        <f>IF(A20="","",TEXTJOIN(", ",TRUE,IF(COUNTIF($A$7:$A$106,A20)&gt;1,"Duplicate Course ID",""),IF(B20="","Course or Section is missing",""),IF(D20="","Start Date is missing",""),IF(E20="","End Date is missing",""),IF(AND(D20&lt;&gt;"",E20&lt;&gt;"",E20&lt;D20),"End Date is before Start Date",""),IF(OR(F20="",F20&lt;=0),"Required Minutes must be greater than zero",""),IF(AND(G20&lt;&gt;"",G20&lt;0),"Warning Margin cannot be negative",""),IF(I20="","Active status is missing","")))</f>
        <v/>
      </c>
    </row>
    <row r="21" ht="22" customHeight="1">
      <c r="A21" s="27" t="n"/>
      <c r="B21" s="27" t="n"/>
      <c r="C21" s="27" t="n"/>
      <c r="D21" s="43" t="n"/>
      <c r="E21" s="43" t="n"/>
      <c r="F21" s="29" t="n"/>
      <c r="G21" s="29" t="n"/>
      <c r="H21" s="27" t="n"/>
      <c r="I21" s="27" t="n"/>
      <c r="J21" s="30">
        <f>IF(A21="","",TEXTJOIN(", ",TRUE,IF(COUNTIF($A$7:$A$106,A21)&gt;1,"Duplicate Course ID",""),IF(B21="","Course or Section is missing",""),IF(D21="","Start Date is missing",""),IF(E21="","End Date is missing",""),IF(AND(D21&lt;&gt;"",E21&lt;&gt;"",E21&lt;D21),"End Date is before Start Date",""),IF(OR(F21="",F21&lt;=0),"Required Minutes must be greater than zero",""),IF(AND(G21&lt;&gt;"",G21&lt;0),"Warning Margin cannot be negative",""),IF(I21="","Active status is missing","")))</f>
        <v/>
      </c>
    </row>
    <row r="22" ht="22" customHeight="1">
      <c r="A22" s="27" t="n"/>
      <c r="B22" s="27" t="n"/>
      <c r="C22" s="27" t="n"/>
      <c r="D22" s="43" t="n"/>
      <c r="E22" s="43" t="n"/>
      <c r="F22" s="29" t="n"/>
      <c r="G22" s="29" t="n"/>
      <c r="H22" s="27" t="n"/>
      <c r="I22" s="27" t="n"/>
      <c r="J22" s="30">
        <f>IF(A22="","",TEXTJOIN(", ",TRUE,IF(COUNTIF($A$7:$A$106,A22)&gt;1,"Duplicate Course ID",""),IF(B22="","Course or Section is missing",""),IF(D22="","Start Date is missing",""),IF(E22="","End Date is missing",""),IF(AND(D22&lt;&gt;"",E22&lt;&gt;"",E22&lt;D22),"End Date is before Start Date",""),IF(OR(F22="",F22&lt;=0),"Required Minutes must be greater than zero",""),IF(AND(G22&lt;&gt;"",G22&lt;0),"Warning Margin cannot be negative",""),IF(I22="","Active status is missing","")))</f>
        <v/>
      </c>
    </row>
    <row r="23" ht="22" customHeight="1">
      <c r="A23" s="27" t="n"/>
      <c r="B23" s="27" t="n"/>
      <c r="C23" s="27" t="n"/>
      <c r="D23" s="43" t="n"/>
      <c r="E23" s="43" t="n"/>
      <c r="F23" s="29" t="n"/>
      <c r="G23" s="29" t="n"/>
      <c r="H23" s="27" t="n"/>
      <c r="I23" s="27" t="n"/>
      <c r="J23" s="30">
        <f>IF(A23="","",TEXTJOIN(", ",TRUE,IF(COUNTIF($A$7:$A$106,A23)&gt;1,"Duplicate Course ID",""),IF(B23="","Course or Section is missing",""),IF(D23="","Start Date is missing",""),IF(E23="","End Date is missing",""),IF(AND(D23&lt;&gt;"",E23&lt;&gt;"",E23&lt;D23),"End Date is before Start Date",""),IF(OR(F23="",F23&lt;=0),"Required Minutes must be greater than zero",""),IF(AND(G23&lt;&gt;"",G23&lt;0),"Warning Margin cannot be negative",""),IF(I23="","Active status is missing","")))</f>
        <v/>
      </c>
    </row>
    <row r="24" ht="22" customHeight="1">
      <c r="A24" s="27" t="n"/>
      <c r="B24" s="27" t="n"/>
      <c r="C24" s="27" t="n"/>
      <c r="D24" s="43" t="n"/>
      <c r="E24" s="43" t="n"/>
      <c r="F24" s="29" t="n"/>
      <c r="G24" s="29" t="n"/>
      <c r="H24" s="27" t="n"/>
      <c r="I24" s="27" t="n"/>
      <c r="J24" s="30">
        <f>IF(A24="","",TEXTJOIN(", ",TRUE,IF(COUNTIF($A$7:$A$106,A24)&gt;1,"Duplicate Course ID",""),IF(B24="","Course or Section is missing",""),IF(D24="","Start Date is missing",""),IF(E24="","End Date is missing",""),IF(AND(D24&lt;&gt;"",E24&lt;&gt;"",E24&lt;D24),"End Date is before Start Date",""),IF(OR(F24="",F24&lt;=0),"Required Minutes must be greater than zero",""),IF(AND(G24&lt;&gt;"",G24&lt;0),"Warning Margin cannot be negative",""),IF(I24="","Active status is missing","")))</f>
        <v/>
      </c>
    </row>
    <row r="25" ht="22" customHeight="1">
      <c r="A25" s="27" t="n"/>
      <c r="B25" s="27" t="n"/>
      <c r="C25" s="27" t="n"/>
      <c r="D25" s="43" t="n"/>
      <c r="E25" s="43" t="n"/>
      <c r="F25" s="29" t="n"/>
      <c r="G25" s="29" t="n"/>
      <c r="H25" s="27" t="n"/>
      <c r="I25" s="27" t="n"/>
      <c r="J25" s="30">
        <f>IF(A25="","",TEXTJOIN(", ",TRUE,IF(COUNTIF($A$7:$A$106,A25)&gt;1,"Duplicate Course ID",""),IF(B25="","Course or Section is missing",""),IF(D25="","Start Date is missing",""),IF(E25="","End Date is missing",""),IF(AND(D25&lt;&gt;"",E25&lt;&gt;"",E25&lt;D25),"End Date is before Start Date",""),IF(OR(F25="",F25&lt;=0),"Required Minutes must be greater than zero",""),IF(AND(G25&lt;&gt;"",G25&lt;0),"Warning Margin cannot be negative",""),IF(I25="","Active status is missing","")))</f>
        <v/>
      </c>
    </row>
    <row r="26" ht="22" customHeight="1">
      <c r="A26" s="27" t="n"/>
      <c r="B26" s="27" t="n"/>
      <c r="C26" s="27" t="n"/>
      <c r="D26" s="43" t="n"/>
      <c r="E26" s="43" t="n"/>
      <c r="F26" s="29" t="n"/>
      <c r="G26" s="29" t="n"/>
      <c r="H26" s="27" t="n"/>
      <c r="I26" s="27" t="n"/>
      <c r="J26" s="30">
        <f>IF(A26="","",TEXTJOIN(", ",TRUE,IF(COUNTIF($A$7:$A$106,A26)&gt;1,"Duplicate Course ID",""),IF(B26="","Course or Section is missing",""),IF(D26="","Start Date is missing",""),IF(E26="","End Date is missing",""),IF(AND(D26&lt;&gt;"",E26&lt;&gt;"",E26&lt;D26),"End Date is before Start Date",""),IF(OR(F26="",F26&lt;=0),"Required Minutes must be greater than zero",""),IF(AND(G26&lt;&gt;"",G26&lt;0),"Warning Margin cannot be negative",""),IF(I26="","Active status is missing","")))</f>
        <v/>
      </c>
    </row>
    <row r="27" ht="22" customHeight="1">
      <c r="A27" s="27" t="n"/>
      <c r="B27" s="27" t="n"/>
      <c r="C27" s="27" t="n"/>
      <c r="D27" s="43" t="n"/>
      <c r="E27" s="43" t="n"/>
      <c r="F27" s="29" t="n"/>
      <c r="G27" s="29" t="n"/>
      <c r="H27" s="27" t="n"/>
      <c r="I27" s="27" t="n"/>
      <c r="J27" s="30">
        <f>IF(A27="","",TEXTJOIN(", ",TRUE,IF(COUNTIF($A$7:$A$106,A27)&gt;1,"Duplicate Course ID",""),IF(B27="","Course or Section is missing",""),IF(D27="","Start Date is missing",""),IF(E27="","End Date is missing",""),IF(AND(D27&lt;&gt;"",E27&lt;&gt;"",E27&lt;D27),"End Date is before Start Date",""),IF(OR(F27="",F27&lt;=0),"Required Minutes must be greater than zero",""),IF(AND(G27&lt;&gt;"",G27&lt;0),"Warning Margin cannot be negative",""),IF(I27="","Active status is missing","")))</f>
        <v/>
      </c>
    </row>
    <row r="28" ht="22" customHeight="1">
      <c r="A28" s="27" t="n"/>
      <c r="B28" s="27" t="n"/>
      <c r="C28" s="27" t="n"/>
      <c r="D28" s="43" t="n"/>
      <c r="E28" s="43" t="n"/>
      <c r="F28" s="29" t="n"/>
      <c r="G28" s="29" t="n"/>
      <c r="H28" s="27" t="n"/>
      <c r="I28" s="27" t="n"/>
      <c r="J28" s="30">
        <f>IF(A28="","",TEXTJOIN(", ",TRUE,IF(COUNTIF($A$7:$A$106,A28)&gt;1,"Duplicate Course ID",""),IF(B28="","Course or Section is missing",""),IF(D28="","Start Date is missing",""),IF(E28="","End Date is missing",""),IF(AND(D28&lt;&gt;"",E28&lt;&gt;"",E28&lt;D28),"End Date is before Start Date",""),IF(OR(F28="",F28&lt;=0),"Required Minutes must be greater than zero",""),IF(AND(G28&lt;&gt;"",G28&lt;0),"Warning Margin cannot be negative",""),IF(I28="","Active status is missing","")))</f>
        <v/>
      </c>
    </row>
    <row r="29" ht="22" customHeight="1">
      <c r="A29" s="27" t="n"/>
      <c r="B29" s="27" t="n"/>
      <c r="C29" s="27" t="n"/>
      <c r="D29" s="43" t="n"/>
      <c r="E29" s="43" t="n"/>
      <c r="F29" s="29" t="n"/>
      <c r="G29" s="29" t="n"/>
      <c r="H29" s="27" t="n"/>
      <c r="I29" s="27" t="n"/>
      <c r="J29" s="30">
        <f>IF(A29="","",TEXTJOIN(", ",TRUE,IF(COUNTIF($A$7:$A$106,A29)&gt;1,"Duplicate Course ID",""),IF(B29="","Course or Section is missing",""),IF(D29="","Start Date is missing",""),IF(E29="","End Date is missing",""),IF(AND(D29&lt;&gt;"",E29&lt;&gt;"",E29&lt;D29),"End Date is before Start Date",""),IF(OR(F29="",F29&lt;=0),"Required Minutes must be greater than zero",""),IF(AND(G29&lt;&gt;"",G29&lt;0),"Warning Margin cannot be negative",""),IF(I29="","Active status is missing","")))</f>
        <v/>
      </c>
    </row>
    <row r="30" ht="22" customHeight="1">
      <c r="A30" s="27" t="n"/>
      <c r="B30" s="27" t="n"/>
      <c r="C30" s="27" t="n"/>
      <c r="D30" s="43" t="n"/>
      <c r="E30" s="43" t="n"/>
      <c r="F30" s="29" t="n"/>
      <c r="G30" s="29" t="n"/>
      <c r="H30" s="27" t="n"/>
      <c r="I30" s="27" t="n"/>
      <c r="J30" s="30">
        <f>IF(A30="","",TEXTJOIN(", ",TRUE,IF(COUNTIF($A$7:$A$106,A30)&gt;1,"Duplicate Course ID",""),IF(B30="","Course or Section is missing",""),IF(D30="","Start Date is missing",""),IF(E30="","End Date is missing",""),IF(AND(D30&lt;&gt;"",E30&lt;&gt;"",E30&lt;D30),"End Date is before Start Date",""),IF(OR(F30="",F30&lt;=0),"Required Minutes must be greater than zero",""),IF(AND(G30&lt;&gt;"",G30&lt;0),"Warning Margin cannot be negative",""),IF(I30="","Active status is missing","")))</f>
        <v/>
      </c>
    </row>
    <row r="31" ht="22" customHeight="1">
      <c r="A31" s="27" t="n"/>
      <c r="B31" s="27" t="n"/>
      <c r="C31" s="27" t="n"/>
      <c r="D31" s="43" t="n"/>
      <c r="E31" s="43" t="n"/>
      <c r="F31" s="29" t="n"/>
      <c r="G31" s="29" t="n"/>
      <c r="H31" s="27" t="n"/>
      <c r="I31" s="27" t="n"/>
      <c r="J31" s="30">
        <f>IF(A31="","",TEXTJOIN(", ",TRUE,IF(COUNTIF($A$7:$A$106,A31)&gt;1,"Duplicate Course ID",""),IF(B31="","Course or Section is missing",""),IF(D31="","Start Date is missing",""),IF(E31="","End Date is missing",""),IF(AND(D31&lt;&gt;"",E31&lt;&gt;"",E31&lt;D31),"End Date is before Start Date",""),IF(OR(F31="",F31&lt;=0),"Required Minutes must be greater than zero",""),IF(AND(G31&lt;&gt;"",G31&lt;0),"Warning Margin cannot be negative",""),IF(I31="","Active status is missing","")))</f>
        <v/>
      </c>
    </row>
    <row r="32" ht="22" customHeight="1">
      <c r="A32" s="27" t="n"/>
      <c r="B32" s="27" t="n"/>
      <c r="C32" s="27" t="n"/>
      <c r="D32" s="43" t="n"/>
      <c r="E32" s="43" t="n"/>
      <c r="F32" s="29" t="n"/>
      <c r="G32" s="29" t="n"/>
      <c r="H32" s="27" t="n"/>
      <c r="I32" s="27" t="n"/>
      <c r="J32" s="30">
        <f>IF(A32="","",TEXTJOIN(", ",TRUE,IF(COUNTIF($A$7:$A$106,A32)&gt;1,"Duplicate Course ID",""),IF(B32="","Course or Section is missing",""),IF(D32="","Start Date is missing",""),IF(E32="","End Date is missing",""),IF(AND(D32&lt;&gt;"",E32&lt;&gt;"",E32&lt;D32),"End Date is before Start Date",""),IF(OR(F32="",F32&lt;=0),"Required Minutes must be greater than zero",""),IF(AND(G32&lt;&gt;"",G32&lt;0),"Warning Margin cannot be negative",""),IF(I32="","Active status is missing","")))</f>
        <v/>
      </c>
    </row>
    <row r="33" ht="22" customHeight="1">
      <c r="A33" s="27" t="n"/>
      <c r="B33" s="27" t="n"/>
      <c r="C33" s="27" t="n"/>
      <c r="D33" s="43" t="n"/>
      <c r="E33" s="43" t="n"/>
      <c r="F33" s="29" t="n"/>
      <c r="G33" s="29" t="n"/>
      <c r="H33" s="27" t="n"/>
      <c r="I33" s="27" t="n"/>
      <c r="J33" s="30">
        <f>IF(A33="","",TEXTJOIN(", ",TRUE,IF(COUNTIF($A$7:$A$106,A33)&gt;1,"Duplicate Course ID",""),IF(B33="","Course or Section is missing",""),IF(D33="","Start Date is missing",""),IF(E33="","End Date is missing",""),IF(AND(D33&lt;&gt;"",E33&lt;&gt;"",E33&lt;D33),"End Date is before Start Date",""),IF(OR(F33="",F33&lt;=0),"Required Minutes must be greater than zero",""),IF(AND(G33&lt;&gt;"",G33&lt;0),"Warning Margin cannot be negative",""),IF(I33="","Active status is missing","")))</f>
        <v/>
      </c>
    </row>
    <row r="34" ht="22" customHeight="1">
      <c r="A34" s="27" t="n"/>
      <c r="B34" s="27" t="n"/>
      <c r="C34" s="27" t="n"/>
      <c r="D34" s="43" t="n"/>
      <c r="E34" s="43" t="n"/>
      <c r="F34" s="29" t="n"/>
      <c r="G34" s="29" t="n"/>
      <c r="H34" s="27" t="n"/>
      <c r="I34" s="27" t="n"/>
      <c r="J34" s="30">
        <f>IF(A34="","",TEXTJOIN(", ",TRUE,IF(COUNTIF($A$7:$A$106,A34)&gt;1,"Duplicate Course ID",""),IF(B34="","Course or Section is missing",""),IF(D34="","Start Date is missing",""),IF(E34="","End Date is missing",""),IF(AND(D34&lt;&gt;"",E34&lt;&gt;"",E34&lt;D34),"End Date is before Start Date",""),IF(OR(F34="",F34&lt;=0),"Required Minutes must be greater than zero",""),IF(AND(G34&lt;&gt;"",G34&lt;0),"Warning Margin cannot be negative",""),IF(I34="","Active status is missing","")))</f>
        <v/>
      </c>
    </row>
    <row r="35" ht="22" customHeight="1">
      <c r="A35" s="27" t="n"/>
      <c r="B35" s="27" t="n"/>
      <c r="C35" s="27" t="n"/>
      <c r="D35" s="43" t="n"/>
      <c r="E35" s="43" t="n"/>
      <c r="F35" s="29" t="n"/>
      <c r="G35" s="29" t="n"/>
      <c r="H35" s="27" t="n"/>
      <c r="I35" s="27" t="n"/>
      <c r="J35" s="30">
        <f>IF(A35="","",TEXTJOIN(", ",TRUE,IF(COUNTIF($A$7:$A$106,A35)&gt;1,"Duplicate Course ID",""),IF(B35="","Course or Section is missing",""),IF(D35="","Start Date is missing",""),IF(E35="","End Date is missing",""),IF(AND(D35&lt;&gt;"",E35&lt;&gt;"",E35&lt;D35),"End Date is before Start Date",""),IF(OR(F35="",F35&lt;=0),"Required Minutes must be greater than zero",""),IF(AND(G35&lt;&gt;"",G35&lt;0),"Warning Margin cannot be negative",""),IF(I35="","Active status is missing","")))</f>
        <v/>
      </c>
    </row>
    <row r="36" ht="22" customHeight="1">
      <c r="A36" s="27" t="n"/>
      <c r="B36" s="27" t="n"/>
      <c r="C36" s="27" t="n"/>
      <c r="D36" s="43" t="n"/>
      <c r="E36" s="43" t="n"/>
      <c r="F36" s="29" t="n"/>
      <c r="G36" s="29" t="n"/>
      <c r="H36" s="27" t="n"/>
      <c r="I36" s="27" t="n"/>
      <c r="J36" s="30">
        <f>IF(A36="","",TEXTJOIN(", ",TRUE,IF(COUNTIF($A$7:$A$106,A36)&gt;1,"Duplicate Course ID",""),IF(B36="","Course or Section is missing",""),IF(D36="","Start Date is missing",""),IF(E36="","End Date is missing",""),IF(AND(D36&lt;&gt;"",E36&lt;&gt;"",E36&lt;D36),"End Date is before Start Date",""),IF(OR(F36="",F36&lt;=0),"Required Minutes must be greater than zero",""),IF(AND(G36&lt;&gt;"",G36&lt;0),"Warning Margin cannot be negative",""),IF(I36="","Active status is missing","")))</f>
        <v/>
      </c>
    </row>
    <row r="37" ht="22" customHeight="1">
      <c r="A37" s="27" t="n"/>
      <c r="B37" s="27" t="n"/>
      <c r="C37" s="27" t="n"/>
      <c r="D37" s="43" t="n"/>
      <c r="E37" s="43" t="n"/>
      <c r="F37" s="29" t="n"/>
      <c r="G37" s="29" t="n"/>
      <c r="H37" s="27" t="n"/>
      <c r="I37" s="27" t="n"/>
      <c r="J37" s="30">
        <f>IF(A37="","",TEXTJOIN(", ",TRUE,IF(COUNTIF($A$7:$A$106,A37)&gt;1,"Duplicate Course ID",""),IF(B37="","Course or Section is missing",""),IF(D37="","Start Date is missing",""),IF(E37="","End Date is missing",""),IF(AND(D37&lt;&gt;"",E37&lt;&gt;"",E37&lt;D37),"End Date is before Start Date",""),IF(OR(F37="",F37&lt;=0),"Required Minutes must be greater than zero",""),IF(AND(G37&lt;&gt;"",G37&lt;0),"Warning Margin cannot be negative",""),IF(I37="","Active status is missing","")))</f>
        <v/>
      </c>
    </row>
    <row r="38" ht="22" customHeight="1">
      <c r="A38" s="27" t="n"/>
      <c r="B38" s="27" t="n"/>
      <c r="C38" s="27" t="n"/>
      <c r="D38" s="43" t="n"/>
      <c r="E38" s="43" t="n"/>
      <c r="F38" s="29" t="n"/>
      <c r="G38" s="29" t="n"/>
      <c r="H38" s="27" t="n"/>
      <c r="I38" s="27" t="n"/>
      <c r="J38" s="30">
        <f>IF(A38="","",TEXTJOIN(", ",TRUE,IF(COUNTIF($A$7:$A$106,A38)&gt;1,"Duplicate Course ID",""),IF(B38="","Course or Section is missing",""),IF(D38="","Start Date is missing",""),IF(E38="","End Date is missing",""),IF(AND(D38&lt;&gt;"",E38&lt;&gt;"",E38&lt;D38),"End Date is before Start Date",""),IF(OR(F38="",F38&lt;=0),"Required Minutes must be greater than zero",""),IF(AND(G38&lt;&gt;"",G38&lt;0),"Warning Margin cannot be negative",""),IF(I38="","Active status is missing","")))</f>
        <v/>
      </c>
    </row>
    <row r="39" ht="22" customHeight="1">
      <c r="A39" s="27" t="n"/>
      <c r="B39" s="27" t="n"/>
      <c r="C39" s="27" t="n"/>
      <c r="D39" s="43" t="n"/>
      <c r="E39" s="43" t="n"/>
      <c r="F39" s="29" t="n"/>
      <c r="G39" s="29" t="n"/>
      <c r="H39" s="27" t="n"/>
      <c r="I39" s="27" t="n"/>
      <c r="J39" s="30">
        <f>IF(A39="","",TEXTJOIN(", ",TRUE,IF(COUNTIF($A$7:$A$106,A39)&gt;1,"Duplicate Course ID",""),IF(B39="","Course or Section is missing",""),IF(D39="","Start Date is missing",""),IF(E39="","End Date is missing",""),IF(AND(D39&lt;&gt;"",E39&lt;&gt;"",E39&lt;D39),"End Date is before Start Date",""),IF(OR(F39="",F39&lt;=0),"Required Minutes must be greater than zero",""),IF(AND(G39&lt;&gt;"",G39&lt;0),"Warning Margin cannot be negative",""),IF(I39="","Active status is missing","")))</f>
        <v/>
      </c>
    </row>
    <row r="40" ht="22" customHeight="1">
      <c r="A40" s="27" t="n"/>
      <c r="B40" s="27" t="n"/>
      <c r="C40" s="27" t="n"/>
      <c r="D40" s="43" t="n"/>
      <c r="E40" s="43" t="n"/>
      <c r="F40" s="29" t="n"/>
      <c r="G40" s="29" t="n"/>
      <c r="H40" s="27" t="n"/>
      <c r="I40" s="27" t="n"/>
      <c r="J40" s="30">
        <f>IF(A40="","",TEXTJOIN(", ",TRUE,IF(COUNTIF($A$7:$A$106,A40)&gt;1,"Duplicate Course ID",""),IF(B40="","Course or Section is missing",""),IF(D40="","Start Date is missing",""),IF(E40="","End Date is missing",""),IF(AND(D40&lt;&gt;"",E40&lt;&gt;"",E40&lt;D40),"End Date is before Start Date",""),IF(OR(F40="",F40&lt;=0),"Required Minutes must be greater than zero",""),IF(AND(G40&lt;&gt;"",G40&lt;0),"Warning Margin cannot be negative",""),IF(I40="","Active status is missing","")))</f>
        <v/>
      </c>
    </row>
    <row r="41" ht="22" customHeight="1">
      <c r="A41" s="27" t="n"/>
      <c r="B41" s="27" t="n"/>
      <c r="C41" s="27" t="n"/>
      <c r="D41" s="43" t="n"/>
      <c r="E41" s="43" t="n"/>
      <c r="F41" s="29" t="n"/>
      <c r="G41" s="29" t="n"/>
      <c r="H41" s="27" t="n"/>
      <c r="I41" s="27" t="n"/>
      <c r="J41" s="30">
        <f>IF(A41="","",TEXTJOIN(", ",TRUE,IF(COUNTIF($A$7:$A$106,A41)&gt;1,"Duplicate Course ID",""),IF(B41="","Course or Section is missing",""),IF(D41="","Start Date is missing",""),IF(E41="","End Date is missing",""),IF(AND(D41&lt;&gt;"",E41&lt;&gt;"",E41&lt;D41),"End Date is before Start Date",""),IF(OR(F41="",F41&lt;=0),"Required Minutes must be greater than zero",""),IF(AND(G41&lt;&gt;"",G41&lt;0),"Warning Margin cannot be negative",""),IF(I41="","Active status is missing","")))</f>
        <v/>
      </c>
    </row>
    <row r="42" ht="22" customHeight="1">
      <c r="A42" s="27" t="n"/>
      <c r="B42" s="27" t="n"/>
      <c r="C42" s="27" t="n"/>
      <c r="D42" s="43" t="n"/>
      <c r="E42" s="43" t="n"/>
      <c r="F42" s="29" t="n"/>
      <c r="G42" s="29" t="n"/>
      <c r="H42" s="27" t="n"/>
      <c r="I42" s="27" t="n"/>
      <c r="J42" s="30">
        <f>IF(A42="","",TEXTJOIN(", ",TRUE,IF(COUNTIF($A$7:$A$106,A42)&gt;1,"Duplicate Course ID",""),IF(B42="","Course or Section is missing",""),IF(D42="","Start Date is missing",""),IF(E42="","End Date is missing",""),IF(AND(D42&lt;&gt;"",E42&lt;&gt;"",E42&lt;D42),"End Date is before Start Date",""),IF(OR(F42="",F42&lt;=0),"Required Minutes must be greater than zero",""),IF(AND(G42&lt;&gt;"",G42&lt;0),"Warning Margin cannot be negative",""),IF(I42="","Active status is missing","")))</f>
        <v/>
      </c>
    </row>
    <row r="43" ht="22" customHeight="1">
      <c r="A43" s="27" t="n"/>
      <c r="B43" s="27" t="n"/>
      <c r="C43" s="27" t="n"/>
      <c r="D43" s="43" t="n"/>
      <c r="E43" s="43" t="n"/>
      <c r="F43" s="29" t="n"/>
      <c r="G43" s="29" t="n"/>
      <c r="H43" s="27" t="n"/>
      <c r="I43" s="27" t="n"/>
      <c r="J43" s="30">
        <f>IF(A43="","",TEXTJOIN(", ",TRUE,IF(COUNTIF($A$7:$A$106,A43)&gt;1,"Duplicate Course ID",""),IF(B43="","Course or Section is missing",""),IF(D43="","Start Date is missing",""),IF(E43="","End Date is missing",""),IF(AND(D43&lt;&gt;"",E43&lt;&gt;"",E43&lt;D43),"End Date is before Start Date",""),IF(OR(F43="",F43&lt;=0),"Required Minutes must be greater than zero",""),IF(AND(G43&lt;&gt;"",G43&lt;0),"Warning Margin cannot be negative",""),IF(I43="","Active status is missing","")))</f>
        <v/>
      </c>
    </row>
    <row r="44" ht="22" customHeight="1">
      <c r="A44" s="27" t="n"/>
      <c r="B44" s="27" t="n"/>
      <c r="C44" s="27" t="n"/>
      <c r="D44" s="43" t="n"/>
      <c r="E44" s="43" t="n"/>
      <c r="F44" s="29" t="n"/>
      <c r="G44" s="29" t="n"/>
      <c r="H44" s="27" t="n"/>
      <c r="I44" s="27" t="n"/>
      <c r="J44" s="30">
        <f>IF(A44="","",TEXTJOIN(", ",TRUE,IF(COUNTIF($A$7:$A$106,A44)&gt;1,"Duplicate Course ID",""),IF(B44="","Course or Section is missing",""),IF(D44="","Start Date is missing",""),IF(E44="","End Date is missing",""),IF(AND(D44&lt;&gt;"",E44&lt;&gt;"",E44&lt;D44),"End Date is before Start Date",""),IF(OR(F44="",F44&lt;=0),"Required Minutes must be greater than zero",""),IF(AND(G44&lt;&gt;"",G44&lt;0),"Warning Margin cannot be negative",""),IF(I44="","Active status is missing","")))</f>
        <v/>
      </c>
    </row>
    <row r="45" ht="22" customHeight="1">
      <c r="A45" s="27" t="n"/>
      <c r="B45" s="27" t="n"/>
      <c r="C45" s="27" t="n"/>
      <c r="D45" s="43" t="n"/>
      <c r="E45" s="43" t="n"/>
      <c r="F45" s="29" t="n"/>
      <c r="G45" s="29" t="n"/>
      <c r="H45" s="27" t="n"/>
      <c r="I45" s="27" t="n"/>
      <c r="J45" s="30">
        <f>IF(A45="","",TEXTJOIN(", ",TRUE,IF(COUNTIF($A$7:$A$106,A45)&gt;1,"Duplicate Course ID",""),IF(B45="","Course or Section is missing",""),IF(D45="","Start Date is missing",""),IF(E45="","End Date is missing",""),IF(AND(D45&lt;&gt;"",E45&lt;&gt;"",E45&lt;D45),"End Date is before Start Date",""),IF(OR(F45="",F45&lt;=0),"Required Minutes must be greater than zero",""),IF(AND(G45&lt;&gt;"",G45&lt;0),"Warning Margin cannot be negative",""),IF(I45="","Active status is missing","")))</f>
        <v/>
      </c>
    </row>
    <row r="46" ht="22" customHeight="1">
      <c r="A46" s="27" t="n"/>
      <c r="B46" s="27" t="n"/>
      <c r="C46" s="27" t="n"/>
      <c r="D46" s="43" t="n"/>
      <c r="E46" s="43" t="n"/>
      <c r="F46" s="29" t="n"/>
      <c r="G46" s="29" t="n"/>
      <c r="H46" s="27" t="n"/>
      <c r="I46" s="27" t="n"/>
      <c r="J46" s="30">
        <f>IF(A46="","",TEXTJOIN(", ",TRUE,IF(COUNTIF($A$7:$A$106,A46)&gt;1,"Duplicate Course ID",""),IF(B46="","Course or Section is missing",""),IF(D46="","Start Date is missing",""),IF(E46="","End Date is missing",""),IF(AND(D46&lt;&gt;"",E46&lt;&gt;"",E46&lt;D46),"End Date is before Start Date",""),IF(OR(F46="",F46&lt;=0),"Required Minutes must be greater than zero",""),IF(AND(G46&lt;&gt;"",G46&lt;0),"Warning Margin cannot be negative",""),IF(I46="","Active status is missing","")))</f>
        <v/>
      </c>
    </row>
    <row r="47" ht="22" customHeight="1">
      <c r="A47" s="27" t="n"/>
      <c r="B47" s="27" t="n"/>
      <c r="C47" s="27" t="n"/>
      <c r="D47" s="43" t="n"/>
      <c r="E47" s="43" t="n"/>
      <c r="F47" s="29" t="n"/>
      <c r="G47" s="29" t="n"/>
      <c r="H47" s="27" t="n"/>
      <c r="I47" s="27" t="n"/>
      <c r="J47" s="30">
        <f>IF(A47="","",TEXTJOIN(", ",TRUE,IF(COUNTIF($A$7:$A$106,A47)&gt;1,"Duplicate Course ID",""),IF(B47="","Course or Section is missing",""),IF(D47="","Start Date is missing",""),IF(E47="","End Date is missing",""),IF(AND(D47&lt;&gt;"",E47&lt;&gt;"",E47&lt;D47),"End Date is before Start Date",""),IF(OR(F47="",F47&lt;=0),"Required Minutes must be greater than zero",""),IF(AND(G47&lt;&gt;"",G47&lt;0),"Warning Margin cannot be negative",""),IF(I47="","Active status is missing","")))</f>
        <v/>
      </c>
    </row>
    <row r="48" ht="22" customHeight="1">
      <c r="A48" s="27" t="n"/>
      <c r="B48" s="27" t="n"/>
      <c r="C48" s="27" t="n"/>
      <c r="D48" s="43" t="n"/>
      <c r="E48" s="43" t="n"/>
      <c r="F48" s="29" t="n"/>
      <c r="G48" s="29" t="n"/>
      <c r="H48" s="27" t="n"/>
      <c r="I48" s="27" t="n"/>
      <c r="J48" s="30">
        <f>IF(A48="","",TEXTJOIN(", ",TRUE,IF(COUNTIF($A$7:$A$106,A48)&gt;1,"Duplicate Course ID",""),IF(B48="","Course or Section is missing",""),IF(D48="","Start Date is missing",""),IF(E48="","End Date is missing",""),IF(AND(D48&lt;&gt;"",E48&lt;&gt;"",E48&lt;D48),"End Date is before Start Date",""),IF(OR(F48="",F48&lt;=0),"Required Minutes must be greater than zero",""),IF(AND(G48&lt;&gt;"",G48&lt;0),"Warning Margin cannot be negative",""),IF(I48="","Active status is missing","")))</f>
        <v/>
      </c>
    </row>
    <row r="49" ht="22" customHeight="1">
      <c r="A49" s="27" t="n"/>
      <c r="B49" s="27" t="n"/>
      <c r="C49" s="27" t="n"/>
      <c r="D49" s="43" t="n"/>
      <c r="E49" s="43" t="n"/>
      <c r="F49" s="29" t="n"/>
      <c r="G49" s="29" t="n"/>
      <c r="H49" s="27" t="n"/>
      <c r="I49" s="27" t="n"/>
      <c r="J49" s="30">
        <f>IF(A49="","",TEXTJOIN(", ",TRUE,IF(COUNTIF($A$7:$A$106,A49)&gt;1,"Duplicate Course ID",""),IF(B49="","Course or Section is missing",""),IF(D49="","Start Date is missing",""),IF(E49="","End Date is missing",""),IF(AND(D49&lt;&gt;"",E49&lt;&gt;"",E49&lt;D49),"End Date is before Start Date",""),IF(OR(F49="",F49&lt;=0),"Required Minutes must be greater than zero",""),IF(AND(G49&lt;&gt;"",G49&lt;0),"Warning Margin cannot be negative",""),IF(I49="","Active status is missing","")))</f>
        <v/>
      </c>
    </row>
    <row r="50" ht="22" customHeight="1">
      <c r="A50" s="27" t="n"/>
      <c r="B50" s="27" t="n"/>
      <c r="C50" s="27" t="n"/>
      <c r="D50" s="43" t="n"/>
      <c r="E50" s="43" t="n"/>
      <c r="F50" s="29" t="n"/>
      <c r="G50" s="29" t="n"/>
      <c r="H50" s="27" t="n"/>
      <c r="I50" s="27" t="n"/>
      <c r="J50" s="30">
        <f>IF(A50="","",TEXTJOIN(", ",TRUE,IF(COUNTIF($A$7:$A$106,A50)&gt;1,"Duplicate Course ID",""),IF(B50="","Course or Section is missing",""),IF(D50="","Start Date is missing",""),IF(E50="","End Date is missing",""),IF(AND(D50&lt;&gt;"",E50&lt;&gt;"",E50&lt;D50),"End Date is before Start Date",""),IF(OR(F50="",F50&lt;=0),"Required Minutes must be greater than zero",""),IF(AND(G50&lt;&gt;"",G50&lt;0),"Warning Margin cannot be negative",""),IF(I50="","Active status is missing","")))</f>
        <v/>
      </c>
    </row>
    <row r="51" ht="22" customHeight="1">
      <c r="A51" s="27" t="n"/>
      <c r="B51" s="27" t="n"/>
      <c r="C51" s="27" t="n"/>
      <c r="D51" s="43" t="n"/>
      <c r="E51" s="43" t="n"/>
      <c r="F51" s="29" t="n"/>
      <c r="G51" s="29" t="n"/>
      <c r="H51" s="27" t="n"/>
      <c r="I51" s="27" t="n"/>
      <c r="J51" s="30">
        <f>IF(A51="","",TEXTJOIN(", ",TRUE,IF(COUNTIF($A$7:$A$106,A51)&gt;1,"Duplicate Course ID",""),IF(B51="","Course or Section is missing",""),IF(D51="","Start Date is missing",""),IF(E51="","End Date is missing",""),IF(AND(D51&lt;&gt;"",E51&lt;&gt;"",E51&lt;D51),"End Date is before Start Date",""),IF(OR(F51="",F51&lt;=0),"Required Minutes must be greater than zero",""),IF(AND(G51&lt;&gt;"",G51&lt;0),"Warning Margin cannot be negative",""),IF(I51="","Active status is missing","")))</f>
        <v/>
      </c>
    </row>
    <row r="52" ht="22" customHeight="1">
      <c r="A52" s="27" t="n"/>
      <c r="B52" s="27" t="n"/>
      <c r="C52" s="27" t="n"/>
      <c r="D52" s="43" t="n"/>
      <c r="E52" s="43" t="n"/>
      <c r="F52" s="29" t="n"/>
      <c r="G52" s="29" t="n"/>
      <c r="H52" s="27" t="n"/>
      <c r="I52" s="27" t="n"/>
      <c r="J52" s="30">
        <f>IF(A52="","",TEXTJOIN(", ",TRUE,IF(COUNTIF($A$7:$A$106,A52)&gt;1,"Duplicate Course ID",""),IF(B52="","Course or Section is missing",""),IF(D52="","Start Date is missing",""),IF(E52="","End Date is missing",""),IF(AND(D52&lt;&gt;"",E52&lt;&gt;"",E52&lt;D52),"End Date is before Start Date",""),IF(OR(F52="",F52&lt;=0),"Required Minutes must be greater than zero",""),IF(AND(G52&lt;&gt;"",G52&lt;0),"Warning Margin cannot be negative",""),IF(I52="","Active status is missing","")))</f>
        <v/>
      </c>
    </row>
    <row r="53" ht="22" customHeight="1">
      <c r="A53" s="27" t="n"/>
      <c r="B53" s="27" t="n"/>
      <c r="C53" s="27" t="n"/>
      <c r="D53" s="43" t="n"/>
      <c r="E53" s="43" t="n"/>
      <c r="F53" s="29" t="n"/>
      <c r="G53" s="29" t="n"/>
      <c r="H53" s="27" t="n"/>
      <c r="I53" s="27" t="n"/>
      <c r="J53" s="30">
        <f>IF(A53="","",TEXTJOIN(", ",TRUE,IF(COUNTIF($A$7:$A$106,A53)&gt;1,"Duplicate Course ID",""),IF(B53="","Course or Section is missing",""),IF(D53="","Start Date is missing",""),IF(E53="","End Date is missing",""),IF(AND(D53&lt;&gt;"",E53&lt;&gt;"",E53&lt;D53),"End Date is before Start Date",""),IF(OR(F53="",F53&lt;=0),"Required Minutes must be greater than zero",""),IF(AND(G53&lt;&gt;"",G53&lt;0),"Warning Margin cannot be negative",""),IF(I53="","Active status is missing","")))</f>
        <v/>
      </c>
    </row>
    <row r="54" ht="22" customHeight="1">
      <c r="A54" s="27" t="n"/>
      <c r="B54" s="27" t="n"/>
      <c r="C54" s="27" t="n"/>
      <c r="D54" s="43" t="n"/>
      <c r="E54" s="43" t="n"/>
      <c r="F54" s="29" t="n"/>
      <c r="G54" s="29" t="n"/>
      <c r="H54" s="27" t="n"/>
      <c r="I54" s="27" t="n"/>
      <c r="J54" s="30">
        <f>IF(A54="","",TEXTJOIN(", ",TRUE,IF(COUNTIF($A$7:$A$106,A54)&gt;1,"Duplicate Course ID",""),IF(B54="","Course or Section is missing",""),IF(D54="","Start Date is missing",""),IF(E54="","End Date is missing",""),IF(AND(D54&lt;&gt;"",E54&lt;&gt;"",E54&lt;D54),"End Date is before Start Date",""),IF(OR(F54="",F54&lt;=0),"Required Minutes must be greater than zero",""),IF(AND(G54&lt;&gt;"",G54&lt;0),"Warning Margin cannot be negative",""),IF(I54="","Active status is missing","")))</f>
        <v/>
      </c>
    </row>
    <row r="55" ht="22" customHeight="1">
      <c r="A55" s="27" t="n"/>
      <c r="B55" s="27" t="n"/>
      <c r="C55" s="27" t="n"/>
      <c r="D55" s="43" t="n"/>
      <c r="E55" s="43" t="n"/>
      <c r="F55" s="29" t="n"/>
      <c r="G55" s="29" t="n"/>
      <c r="H55" s="27" t="n"/>
      <c r="I55" s="27" t="n"/>
      <c r="J55" s="30">
        <f>IF(A55="","",TEXTJOIN(", ",TRUE,IF(COUNTIF($A$7:$A$106,A55)&gt;1,"Duplicate Course ID",""),IF(B55="","Course or Section is missing",""),IF(D55="","Start Date is missing",""),IF(E55="","End Date is missing",""),IF(AND(D55&lt;&gt;"",E55&lt;&gt;"",E55&lt;D55),"End Date is before Start Date",""),IF(OR(F55="",F55&lt;=0),"Required Minutes must be greater than zero",""),IF(AND(G55&lt;&gt;"",G55&lt;0),"Warning Margin cannot be negative",""),IF(I55="","Active status is missing","")))</f>
        <v/>
      </c>
    </row>
    <row r="56" ht="22" customHeight="1">
      <c r="A56" s="27" t="n"/>
      <c r="B56" s="27" t="n"/>
      <c r="C56" s="27" t="n"/>
      <c r="D56" s="43" t="n"/>
      <c r="E56" s="43" t="n"/>
      <c r="F56" s="29" t="n"/>
      <c r="G56" s="29" t="n"/>
      <c r="H56" s="27" t="n"/>
      <c r="I56" s="27" t="n"/>
      <c r="J56" s="30">
        <f>IF(A56="","",TEXTJOIN(", ",TRUE,IF(COUNTIF($A$7:$A$106,A56)&gt;1,"Duplicate Course ID",""),IF(B56="","Course or Section is missing",""),IF(D56="","Start Date is missing",""),IF(E56="","End Date is missing",""),IF(AND(D56&lt;&gt;"",E56&lt;&gt;"",E56&lt;D56),"End Date is before Start Date",""),IF(OR(F56="",F56&lt;=0),"Required Minutes must be greater than zero",""),IF(AND(G56&lt;&gt;"",G56&lt;0),"Warning Margin cannot be negative",""),IF(I56="","Active status is missing","")))</f>
        <v/>
      </c>
    </row>
    <row r="57" ht="22" customHeight="1">
      <c r="A57" s="27" t="n"/>
      <c r="B57" s="27" t="n"/>
      <c r="C57" s="27" t="n"/>
      <c r="D57" s="43" t="n"/>
      <c r="E57" s="43" t="n"/>
      <c r="F57" s="29" t="n"/>
      <c r="G57" s="29" t="n"/>
      <c r="H57" s="27" t="n"/>
      <c r="I57" s="27" t="n"/>
      <c r="J57" s="30">
        <f>IF(A57="","",TEXTJOIN(", ",TRUE,IF(COUNTIF($A$7:$A$106,A57)&gt;1,"Duplicate Course ID",""),IF(B57="","Course or Section is missing",""),IF(D57="","Start Date is missing",""),IF(E57="","End Date is missing",""),IF(AND(D57&lt;&gt;"",E57&lt;&gt;"",E57&lt;D57),"End Date is before Start Date",""),IF(OR(F57="",F57&lt;=0),"Required Minutes must be greater than zero",""),IF(AND(G57&lt;&gt;"",G57&lt;0),"Warning Margin cannot be negative",""),IF(I57="","Active status is missing","")))</f>
        <v/>
      </c>
    </row>
    <row r="58" ht="22" customHeight="1">
      <c r="A58" s="27" t="n"/>
      <c r="B58" s="27" t="n"/>
      <c r="C58" s="27" t="n"/>
      <c r="D58" s="43" t="n"/>
      <c r="E58" s="43" t="n"/>
      <c r="F58" s="29" t="n"/>
      <c r="G58" s="29" t="n"/>
      <c r="H58" s="27" t="n"/>
      <c r="I58" s="27" t="n"/>
      <c r="J58" s="30">
        <f>IF(A58="","",TEXTJOIN(", ",TRUE,IF(COUNTIF($A$7:$A$106,A58)&gt;1,"Duplicate Course ID",""),IF(B58="","Course or Section is missing",""),IF(D58="","Start Date is missing",""),IF(E58="","End Date is missing",""),IF(AND(D58&lt;&gt;"",E58&lt;&gt;"",E58&lt;D58),"End Date is before Start Date",""),IF(OR(F58="",F58&lt;=0),"Required Minutes must be greater than zero",""),IF(AND(G58&lt;&gt;"",G58&lt;0),"Warning Margin cannot be negative",""),IF(I58="","Active status is missing","")))</f>
        <v/>
      </c>
    </row>
    <row r="59" ht="22" customHeight="1">
      <c r="A59" s="27" t="n"/>
      <c r="B59" s="27" t="n"/>
      <c r="C59" s="27" t="n"/>
      <c r="D59" s="43" t="n"/>
      <c r="E59" s="43" t="n"/>
      <c r="F59" s="29" t="n"/>
      <c r="G59" s="29" t="n"/>
      <c r="H59" s="27" t="n"/>
      <c r="I59" s="27" t="n"/>
      <c r="J59" s="30">
        <f>IF(A59="","",TEXTJOIN(", ",TRUE,IF(COUNTIF($A$7:$A$106,A59)&gt;1,"Duplicate Course ID",""),IF(B59="","Course or Section is missing",""),IF(D59="","Start Date is missing",""),IF(E59="","End Date is missing",""),IF(AND(D59&lt;&gt;"",E59&lt;&gt;"",E59&lt;D59),"End Date is before Start Date",""),IF(OR(F59="",F59&lt;=0),"Required Minutes must be greater than zero",""),IF(AND(G59&lt;&gt;"",G59&lt;0),"Warning Margin cannot be negative",""),IF(I59="","Active status is missing","")))</f>
        <v/>
      </c>
    </row>
    <row r="60" ht="22" customHeight="1">
      <c r="A60" s="27" t="n"/>
      <c r="B60" s="27" t="n"/>
      <c r="C60" s="27" t="n"/>
      <c r="D60" s="43" t="n"/>
      <c r="E60" s="43" t="n"/>
      <c r="F60" s="29" t="n"/>
      <c r="G60" s="29" t="n"/>
      <c r="H60" s="27" t="n"/>
      <c r="I60" s="27" t="n"/>
      <c r="J60" s="30">
        <f>IF(A60="","",TEXTJOIN(", ",TRUE,IF(COUNTIF($A$7:$A$106,A60)&gt;1,"Duplicate Course ID",""),IF(B60="","Course or Section is missing",""),IF(D60="","Start Date is missing",""),IF(E60="","End Date is missing",""),IF(AND(D60&lt;&gt;"",E60&lt;&gt;"",E60&lt;D60),"End Date is before Start Date",""),IF(OR(F60="",F60&lt;=0),"Required Minutes must be greater than zero",""),IF(AND(G60&lt;&gt;"",G60&lt;0),"Warning Margin cannot be negative",""),IF(I60="","Active status is missing","")))</f>
        <v/>
      </c>
    </row>
    <row r="61" ht="22" customHeight="1">
      <c r="A61" s="27" t="n"/>
      <c r="B61" s="27" t="n"/>
      <c r="C61" s="27" t="n"/>
      <c r="D61" s="43" t="n"/>
      <c r="E61" s="43" t="n"/>
      <c r="F61" s="29" t="n"/>
      <c r="G61" s="29" t="n"/>
      <c r="H61" s="27" t="n"/>
      <c r="I61" s="27" t="n"/>
      <c r="J61" s="30">
        <f>IF(A61="","",TEXTJOIN(", ",TRUE,IF(COUNTIF($A$7:$A$106,A61)&gt;1,"Duplicate Course ID",""),IF(B61="","Course or Section is missing",""),IF(D61="","Start Date is missing",""),IF(E61="","End Date is missing",""),IF(AND(D61&lt;&gt;"",E61&lt;&gt;"",E61&lt;D61),"End Date is before Start Date",""),IF(OR(F61="",F61&lt;=0),"Required Minutes must be greater than zero",""),IF(AND(G61&lt;&gt;"",G61&lt;0),"Warning Margin cannot be negative",""),IF(I61="","Active status is missing","")))</f>
        <v/>
      </c>
    </row>
    <row r="62" ht="22" customHeight="1">
      <c r="A62" s="27" t="n"/>
      <c r="B62" s="27" t="n"/>
      <c r="C62" s="27" t="n"/>
      <c r="D62" s="43" t="n"/>
      <c r="E62" s="43" t="n"/>
      <c r="F62" s="29" t="n"/>
      <c r="G62" s="29" t="n"/>
      <c r="H62" s="27" t="n"/>
      <c r="I62" s="27" t="n"/>
      <c r="J62" s="30">
        <f>IF(A62="","",TEXTJOIN(", ",TRUE,IF(COUNTIF($A$7:$A$106,A62)&gt;1,"Duplicate Course ID",""),IF(B62="","Course or Section is missing",""),IF(D62="","Start Date is missing",""),IF(E62="","End Date is missing",""),IF(AND(D62&lt;&gt;"",E62&lt;&gt;"",E62&lt;D62),"End Date is before Start Date",""),IF(OR(F62="",F62&lt;=0),"Required Minutes must be greater than zero",""),IF(AND(G62&lt;&gt;"",G62&lt;0),"Warning Margin cannot be negative",""),IF(I62="","Active status is missing","")))</f>
        <v/>
      </c>
    </row>
    <row r="63" ht="22" customHeight="1">
      <c r="A63" s="27" t="n"/>
      <c r="B63" s="27" t="n"/>
      <c r="C63" s="27" t="n"/>
      <c r="D63" s="43" t="n"/>
      <c r="E63" s="43" t="n"/>
      <c r="F63" s="29" t="n"/>
      <c r="G63" s="29" t="n"/>
      <c r="H63" s="27" t="n"/>
      <c r="I63" s="27" t="n"/>
      <c r="J63" s="30">
        <f>IF(A63="","",TEXTJOIN(", ",TRUE,IF(COUNTIF($A$7:$A$106,A63)&gt;1,"Duplicate Course ID",""),IF(B63="","Course or Section is missing",""),IF(D63="","Start Date is missing",""),IF(E63="","End Date is missing",""),IF(AND(D63&lt;&gt;"",E63&lt;&gt;"",E63&lt;D63),"End Date is before Start Date",""),IF(OR(F63="",F63&lt;=0),"Required Minutes must be greater than zero",""),IF(AND(G63&lt;&gt;"",G63&lt;0),"Warning Margin cannot be negative",""),IF(I63="","Active status is missing","")))</f>
        <v/>
      </c>
    </row>
    <row r="64" ht="22" customHeight="1">
      <c r="A64" s="27" t="n"/>
      <c r="B64" s="27" t="n"/>
      <c r="C64" s="27" t="n"/>
      <c r="D64" s="43" t="n"/>
      <c r="E64" s="43" t="n"/>
      <c r="F64" s="29" t="n"/>
      <c r="G64" s="29" t="n"/>
      <c r="H64" s="27" t="n"/>
      <c r="I64" s="27" t="n"/>
      <c r="J64" s="30">
        <f>IF(A64="","",TEXTJOIN(", ",TRUE,IF(COUNTIF($A$7:$A$106,A64)&gt;1,"Duplicate Course ID",""),IF(B64="","Course or Section is missing",""),IF(D64="","Start Date is missing",""),IF(E64="","End Date is missing",""),IF(AND(D64&lt;&gt;"",E64&lt;&gt;"",E64&lt;D64),"End Date is before Start Date",""),IF(OR(F64="",F64&lt;=0),"Required Minutes must be greater than zero",""),IF(AND(G64&lt;&gt;"",G64&lt;0),"Warning Margin cannot be negative",""),IF(I64="","Active status is missing","")))</f>
        <v/>
      </c>
    </row>
    <row r="65" ht="22" customHeight="1">
      <c r="A65" s="27" t="n"/>
      <c r="B65" s="27" t="n"/>
      <c r="C65" s="27" t="n"/>
      <c r="D65" s="43" t="n"/>
      <c r="E65" s="43" t="n"/>
      <c r="F65" s="29" t="n"/>
      <c r="G65" s="29" t="n"/>
      <c r="H65" s="27" t="n"/>
      <c r="I65" s="27" t="n"/>
      <c r="J65" s="30">
        <f>IF(A65="","",TEXTJOIN(", ",TRUE,IF(COUNTIF($A$7:$A$106,A65)&gt;1,"Duplicate Course ID",""),IF(B65="","Course or Section is missing",""),IF(D65="","Start Date is missing",""),IF(E65="","End Date is missing",""),IF(AND(D65&lt;&gt;"",E65&lt;&gt;"",E65&lt;D65),"End Date is before Start Date",""),IF(OR(F65="",F65&lt;=0),"Required Minutes must be greater than zero",""),IF(AND(G65&lt;&gt;"",G65&lt;0),"Warning Margin cannot be negative",""),IF(I65="","Active status is missing","")))</f>
        <v/>
      </c>
    </row>
    <row r="66" ht="22" customHeight="1">
      <c r="A66" s="27" t="n"/>
      <c r="B66" s="27" t="n"/>
      <c r="C66" s="27" t="n"/>
      <c r="D66" s="43" t="n"/>
      <c r="E66" s="43" t="n"/>
      <c r="F66" s="29" t="n"/>
      <c r="G66" s="29" t="n"/>
      <c r="H66" s="27" t="n"/>
      <c r="I66" s="27" t="n"/>
      <c r="J66" s="30">
        <f>IF(A66="","",TEXTJOIN(", ",TRUE,IF(COUNTIF($A$7:$A$106,A66)&gt;1,"Duplicate Course ID",""),IF(B66="","Course or Section is missing",""),IF(D66="","Start Date is missing",""),IF(E66="","End Date is missing",""),IF(AND(D66&lt;&gt;"",E66&lt;&gt;"",E66&lt;D66),"End Date is before Start Date",""),IF(OR(F66="",F66&lt;=0),"Required Minutes must be greater than zero",""),IF(AND(G66&lt;&gt;"",G66&lt;0),"Warning Margin cannot be negative",""),IF(I66="","Active status is missing","")))</f>
        <v/>
      </c>
    </row>
    <row r="67" ht="22" customHeight="1">
      <c r="A67" s="27" t="n"/>
      <c r="B67" s="27" t="n"/>
      <c r="C67" s="27" t="n"/>
      <c r="D67" s="43" t="n"/>
      <c r="E67" s="43" t="n"/>
      <c r="F67" s="29" t="n"/>
      <c r="G67" s="29" t="n"/>
      <c r="H67" s="27" t="n"/>
      <c r="I67" s="27" t="n"/>
      <c r="J67" s="30">
        <f>IF(A67="","",TEXTJOIN(", ",TRUE,IF(COUNTIF($A$7:$A$106,A67)&gt;1,"Duplicate Course ID",""),IF(B67="","Course or Section is missing",""),IF(D67="","Start Date is missing",""),IF(E67="","End Date is missing",""),IF(AND(D67&lt;&gt;"",E67&lt;&gt;"",E67&lt;D67),"End Date is before Start Date",""),IF(OR(F67="",F67&lt;=0),"Required Minutes must be greater than zero",""),IF(AND(G67&lt;&gt;"",G67&lt;0),"Warning Margin cannot be negative",""),IF(I67="","Active status is missing","")))</f>
        <v/>
      </c>
    </row>
    <row r="68" ht="22" customHeight="1">
      <c r="A68" s="27" t="n"/>
      <c r="B68" s="27" t="n"/>
      <c r="C68" s="27" t="n"/>
      <c r="D68" s="43" t="n"/>
      <c r="E68" s="43" t="n"/>
      <c r="F68" s="29" t="n"/>
      <c r="G68" s="29" t="n"/>
      <c r="H68" s="27" t="n"/>
      <c r="I68" s="27" t="n"/>
      <c r="J68" s="30">
        <f>IF(A68="","",TEXTJOIN(", ",TRUE,IF(COUNTIF($A$7:$A$106,A68)&gt;1,"Duplicate Course ID",""),IF(B68="","Course or Section is missing",""),IF(D68="","Start Date is missing",""),IF(E68="","End Date is missing",""),IF(AND(D68&lt;&gt;"",E68&lt;&gt;"",E68&lt;D68),"End Date is before Start Date",""),IF(OR(F68="",F68&lt;=0),"Required Minutes must be greater than zero",""),IF(AND(G68&lt;&gt;"",G68&lt;0),"Warning Margin cannot be negative",""),IF(I68="","Active status is missing","")))</f>
        <v/>
      </c>
    </row>
    <row r="69" ht="22" customHeight="1">
      <c r="A69" s="27" t="n"/>
      <c r="B69" s="27" t="n"/>
      <c r="C69" s="27" t="n"/>
      <c r="D69" s="43" t="n"/>
      <c r="E69" s="43" t="n"/>
      <c r="F69" s="29" t="n"/>
      <c r="G69" s="29" t="n"/>
      <c r="H69" s="27" t="n"/>
      <c r="I69" s="27" t="n"/>
      <c r="J69" s="30">
        <f>IF(A69="","",TEXTJOIN(", ",TRUE,IF(COUNTIF($A$7:$A$106,A69)&gt;1,"Duplicate Course ID",""),IF(B69="","Course or Section is missing",""),IF(D69="","Start Date is missing",""),IF(E69="","End Date is missing",""),IF(AND(D69&lt;&gt;"",E69&lt;&gt;"",E69&lt;D69),"End Date is before Start Date",""),IF(OR(F69="",F69&lt;=0),"Required Minutes must be greater than zero",""),IF(AND(G69&lt;&gt;"",G69&lt;0),"Warning Margin cannot be negative",""),IF(I69="","Active status is missing","")))</f>
        <v/>
      </c>
    </row>
    <row r="70" ht="22" customHeight="1">
      <c r="A70" s="27" t="n"/>
      <c r="B70" s="27" t="n"/>
      <c r="C70" s="27" t="n"/>
      <c r="D70" s="43" t="n"/>
      <c r="E70" s="43" t="n"/>
      <c r="F70" s="29" t="n"/>
      <c r="G70" s="29" t="n"/>
      <c r="H70" s="27" t="n"/>
      <c r="I70" s="27" t="n"/>
      <c r="J70" s="30">
        <f>IF(A70="","",TEXTJOIN(", ",TRUE,IF(COUNTIF($A$7:$A$106,A70)&gt;1,"Duplicate Course ID",""),IF(B70="","Course or Section is missing",""),IF(D70="","Start Date is missing",""),IF(E70="","End Date is missing",""),IF(AND(D70&lt;&gt;"",E70&lt;&gt;"",E70&lt;D70),"End Date is before Start Date",""),IF(OR(F70="",F70&lt;=0),"Required Minutes must be greater than zero",""),IF(AND(G70&lt;&gt;"",G70&lt;0),"Warning Margin cannot be negative",""),IF(I70="","Active status is missing","")))</f>
        <v/>
      </c>
    </row>
    <row r="71" ht="22" customHeight="1">
      <c r="A71" s="27" t="n"/>
      <c r="B71" s="27" t="n"/>
      <c r="C71" s="27" t="n"/>
      <c r="D71" s="43" t="n"/>
      <c r="E71" s="43" t="n"/>
      <c r="F71" s="29" t="n"/>
      <c r="G71" s="29" t="n"/>
      <c r="H71" s="27" t="n"/>
      <c r="I71" s="27" t="n"/>
      <c r="J71" s="30">
        <f>IF(A71="","",TEXTJOIN(", ",TRUE,IF(COUNTIF($A$7:$A$106,A71)&gt;1,"Duplicate Course ID",""),IF(B71="","Course or Section is missing",""),IF(D71="","Start Date is missing",""),IF(E71="","End Date is missing",""),IF(AND(D71&lt;&gt;"",E71&lt;&gt;"",E71&lt;D71),"End Date is before Start Date",""),IF(OR(F71="",F71&lt;=0),"Required Minutes must be greater than zero",""),IF(AND(G71&lt;&gt;"",G71&lt;0),"Warning Margin cannot be negative",""),IF(I71="","Active status is missing","")))</f>
        <v/>
      </c>
    </row>
    <row r="72" ht="22" customHeight="1">
      <c r="A72" s="27" t="n"/>
      <c r="B72" s="27" t="n"/>
      <c r="C72" s="27" t="n"/>
      <c r="D72" s="43" t="n"/>
      <c r="E72" s="43" t="n"/>
      <c r="F72" s="29" t="n"/>
      <c r="G72" s="29" t="n"/>
      <c r="H72" s="27" t="n"/>
      <c r="I72" s="27" t="n"/>
      <c r="J72" s="30">
        <f>IF(A72="","",TEXTJOIN(", ",TRUE,IF(COUNTIF($A$7:$A$106,A72)&gt;1,"Duplicate Course ID",""),IF(B72="","Course or Section is missing",""),IF(D72="","Start Date is missing",""),IF(E72="","End Date is missing",""),IF(AND(D72&lt;&gt;"",E72&lt;&gt;"",E72&lt;D72),"End Date is before Start Date",""),IF(OR(F72="",F72&lt;=0),"Required Minutes must be greater than zero",""),IF(AND(G72&lt;&gt;"",G72&lt;0),"Warning Margin cannot be negative",""),IF(I72="","Active status is missing","")))</f>
        <v/>
      </c>
    </row>
    <row r="73" ht="22" customHeight="1">
      <c r="A73" s="27" t="n"/>
      <c r="B73" s="27" t="n"/>
      <c r="C73" s="27" t="n"/>
      <c r="D73" s="43" t="n"/>
      <c r="E73" s="43" t="n"/>
      <c r="F73" s="29" t="n"/>
      <c r="G73" s="29" t="n"/>
      <c r="H73" s="27" t="n"/>
      <c r="I73" s="27" t="n"/>
      <c r="J73" s="30">
        <f>IF(A73="","",TEXTJOIN(", ",TRUE,IF(COUNTIF($A$7:$A$106,A73)&gt;1,"Duplicate Course ID",""),IF(B73="","Course or Section is missing",""),IF(D73="","Start Date is missing",""),IF(E73="","End Date is missing",""),IF(AND(D73&lt;&gt;"",E73&lt;&gt;"",E73&lt;D73),"End Date is before Start Date",""),IF(OR(F73="",F73&lt;=0),"Required Minutes must be greater than zero",""),IF(AND(G73&lt;&gt;"",G73&lt;0),"Warning Margin cannot be negative",""),IF(I73="","Active status is missing","")))</f>
        <v/>
      </c>
    </row>
    <row r="74" ht="22" customHeight="1">
      <c r="A74" s="27" t="n"/>
      <c r="B74" s="27" t="n"/>
      <c r="C74" s="27" t="n"/>
      <c r="D74" s="43" t="n"/>
      <c r="E74" s="43" t="n"/>
      <c r="F74" s="29" t="n"/>
      <c r="G74" s="29" t="n"/>
      <c r="H74" s="27" t="n"/>
      <c r="I74" s="27" t="n"/>
      <c r="J74" s="30">
        <f>IF(A74="","",TEXTJOIN(", ",TRUE,IF(COUNTIF($A$7:$A$106,A74)&gt;1,"Duplicate Course ID",""),IF(B74="","Course or Section is missing",""),IF(D74="","Start Date is missing",""),IF(E74="","End Date is missing",""),IF(AND(D74&lt;&gt;"",E74&lt;&gt;"",E74&lt;D74),"End Date is before Start Date",""),IF(OR(F74="",F74&lt;=0),"Required Minutes must be greater than zero",""),IF(AND(G74&lt;&gt;"",G74&lt;0),"Warning Margin cannot be negative",""),IF(I74="","Active status is missing","")))</f>
        <v/>
      </c>
    </row>
    <row r="75" ht="22" customHeight="1">
      <c r="A75" s="27" t="n"/>
      <c r="B75" s="27" t="n"/>
      <c r="C75" s="27" t="n"/>
      <c r="D75" s="43" t="n"/>
      <c r="E75" s="43" t="n"/>
      <c r="F75" s="29" t="n"/>
      <c r="G75" s="29" t="n"/>
      <c r="H75" s="27" t="n"/>
      <c r="I75" s="27" t="n"/>
      <c r="J75" s="30">
        <f>IF(A75="","",TEXTJOIN(", ",TRUE,IF(COUNTIF($A$7:$A$106,A75)&gt;1,"Duplicate Course ID",""),IF(B75="","Course or Section is missing",""),IF(D75="","Start Date is missing",""),IF(E75="","End Date is missing",""),IF(AND(D75&lt;&gt;"",E75&lt;&gt;"",E75&lt;D75),"End Date is before Start Date",""),IF(OR(F75="",F75&lt;=0),"Required Minutes must be greater than zero",""),IF(AND(G75&lt;&gt;"",G75&lt;0),"Warning Margin cannot be negative",""),IF(I75="","Active status is missing","")))</f>
        <v/>
      </c>
    </row>
    <row r="76" ht="22" customHeight="1">
      <c r="A76" s="27" t="n"/>
      <c r="B76" s="27" t="n"/>
      <c r="C76" s="27" t="n"/>
      <c r="D76" s="43" t="n"/>
      <c r="E76" s="43" t="n"/>
      <c r="F76" s="29" t="n"/>
      <c r="G76" s="29" t="n"/>
      <c r="H76" s="27" t="n"/>
      <c r="I76" s="27" t="n"/>
      <c r="J76" s="30">
        <f>IF(A76="","",TEXTJOIN(", ",TRUE,IF(COUNTIF($A$7:$A$106,A76)&gt;1,"Duplicate Course ID",""),IF(B76="","Course or Section is missing",""),IF(D76="","Start Date is missing",""),IF(E76="","End Date is missing",""),IF(AND(D76&lt;&gt;"",E76&lt;&gt;"",E76&lt;D76),"End Date is before Start Date",""),IF(OR(F76="",F76&lt;=0),"Required Minutes must be greater than zero",""),IF(AND(G76&lt;&gt;"",G76&lt;0),"Warning Margin cannot be negative",""),IF(I76="","Active status is missing","")))</f>
        <v/>
      </c>
    </row>
    <row r="77" ht="22" customHeight="1">
      <c r="A77" s="27" t="n"/>
      <c r="B77" s="27" t="n"/>
      <c r="C77" s="27" t="n"/>
      <c r="D77" s="43" t="n"/>
      <c r="E77" s="43" t="n"/>
      <c r="F77" s="29" t="n"/>
      <c r="G77" s="29" t="n"/>
      <c r="H77" s="27" t="n"/>
      <c r="I77" s="27" t="n"/>
      <c r="J77" s="30">
        <f>IF(A77="","",TEXTJOIN(", ",TRUE,IF(COUNTIF($A$7:$A$106,A77)&gt;1,"Duplicate Course ID",""),IF(B77="","Course or Section is missing",""),IF(D77="","Start Date is missing",""),IF(E77="","End Date is missing",""),IF(AND(D77&lt;&gt;"",E77&lt;&gt;"",E77&lt;D77),"End Date is before Start Date",""),IF(OR(F77="",F77&lt;=0),"Required Minutes must be greater than zero",""),IF(AND(G77&lt;&gt;"",G77&lt;0),"Warning Margin cannot be negative",""),IF(I77="","Active status is missing","")))</f>
        <v/>
      </c>
    </row>
    <row r="78" ht="22" customHeight="1">
      <c r="A78" s="27" t="n"/>
      <c r="B78" s="27" t="n"/>
      <c r="C78" s="27" t="n"/>
      <c r="D78" s="43" t="n"/>
      <c r="E78" s="43" t="n"/>
      <c r="F78" s="29" t="n"/>
      <c r="G78" s="29" t="n"/>
      <c r="H78" s="27" t="n"/>
      <c r="I78" s="27" t="n"/>
      <c r="J78" s="30">
        <f>IF(A78="","",TEXTJOIN(", ",TRUE,IF(COUNTIF($A$7:$A$106,A78)&gt;1,"Duplicate Course ID",""),IF(B78="","Course or Section is missing",""),IF(D78="","Start Date is missing",""),IF(E78="","End Date is missing",""),IF(AND(D78&lt;&gt;"",E78&lt;&gt;"",E78&lt;D78),"End Date is before Start Date",""),IF(OR(F78="",F78&lt;=0),"Required Minutes must be greater than zero",""),IF(AND(G78&lt;&gt;"",G78&lt;0),"Warning Margin cannot be negative",""),IF(I78="","Active status is missing","")))</f>
        <v/>
      </c>
    </row>
    <row r="79" ht="22" customHeight="1">
      <c r="A79" s="27" t="n"/>
      <c r="B79" s="27" t="n"/>
      <c r="C79" s="27" t="n"/>
      <c r="D79" s="43" t="n"/>
      <c r="E79" s="43" t="n"/>
      <c r="F79" s="29" t="n"/>
      <c r="G79" s="29" t="n"/>
      <c r="H79" s="27" t="n"/>
      <c r="I79" s="27" t="n"/>
      <c r="J79" s="30">
        <f>IF(A79="","",TEXTJOIN(", ",TRUE,IF(COUNTIF($A$7:$A$106,A79)&gt;1,"Duplicate Course ID",""),IF(B79="","Course or Section is missing",""),IF(D79="","Start Date is missing",""),IF(E79="","End Date is missing",""),IF(AND(D79&lt;&gt;"",E79&lt;&gt;"",E79&lt;D79),"End Date is before Start Date",""),IF(OR(F79="",F79&lt;=0),"Required Minutes must be greater than zero",""),IF(AND(G79&lt;&gt;"",G79&lt;0),"Warning Margin cannot be negative",""),IF(I79="","Active status is missing","")))</f>
        <v/>
      </c>
    </row>
    <row r="80" ht="22" customHeight="1">
      <c r="A80" s="27" t="n"/>
      <c r="B80" s="27" t="n"/>
      <c r="C80" s="27" t="n"/>
      <c r="D80" s="43" t="n"/>
      <c r="E80" s="43" t="n"/>
      <c r="F80" s="29" t="n"/>
      <c r="G80" s="29" t="n"/>
      <c r="H80" s="27" t="n"/>
      <c r="I80" s="27" t="n"/>
      <c r="J80" s="30">
        <f>IF(A80="","",TEXTJOIN(", ",TRUE,IF(COUNTIF($A$7:$A$106,A80)&gt;1,"Duplicate Course ID",""),IF(B80="","Course or Section is missing",""),IF(D80="","Start Date is missing",""),IF(E80="","End Date is missing",""),IF(AND(D80&lt;&gt;"",E80&lt;&gt;"",E80&lt;D80),"End Date is before Start Date",""),IF(OR(F80="",F80&lt;=0),"Required Minutes must be greater than zero",""),IF(AND(G80&lt;&gt;"",G80&lt;0),"Warning Margin cannot be negative",""),IF(I80="","Active status is missing","")))</f>
        <v/>
      </c>
    </row>
    <row r="81" ht="22" customHeight="1">
      <c r="A81" s="27" t="n"/>
      <c r="B81" s="27" t="n"/>
      <c r="C81" s="27" t="n"/>
      <c r="D81" s="43" t="n"/>
      <c r="E81" s="43" t="n"/>
      <c r="F81" s="29" t="n"/>
      <c r="G81" s="29" t="n"/>
      <c r="H81" s="27" t="n"/>
      <c r="I81" s="27" t="n"/>
      <c r="J81" s="30">
        <f>IF(A81="","",TEXTJOIN(", ",TRUE,IF(COUNTIF($A$7:$A$106,A81)&gt;1,"Duplicate Course ID",""),IF(B81="","Course or Section is missing",""),IF(D81="","Start Date is missing",""),IF(E81="","End Date is missing",""),IF(AND(D81&lt;&gt;"",E81&lt;&gt;"",E81&lt;D81),"End Date is before Start Date",""),IF(OR(F81="",F81&lt;=0),"Required Minutes must be greater than zero",""),IF(AND(G81&lt;&gt;"",G81&lt;0),"Warning Margin cannot be negative",""),IF(I81="","Active status is missing","")))</f>
        <v/>
      </c>
    </row>
    <row r="82" ht="22" customHeight="1">
      <c r="A82" s="27" t="n"/>
      <c r="B82" s="27" t="n"/>
      <c r="C82" s="27" t="n"/>
      <c r="D82" s="43" t="n"/>
      <c r="E82" s="43" t="n"/>
      <c r="F82" s="29" t="n"/>
      <c r="G82" s="29" t="n"/>
      <c r="H82" s="27" t="n"/>
      <c r="I82" s="27" t="n"/>
      <c r="J82" s="30">
        <f>IF(A82="","",TEXTJOIN(", ",TRUE,IF(COUNTIF($A$7:$A$106,A82)&gt;1,"Duplicate Course ID",""),IF(B82="","Course or Section is missing",""),IF(D82="","Start Date is missing",""),IF(E82="","End Date is missing",""),IF(AND(D82&lt;&gt;"",E82&lt;&gt;"",E82&lt;D82),"End Date is before Start Date",""),IF(OR(F82="",F82&lt;=0),"Required Minutes must be greater than zero",""),IF(AND(G82&lt;&gt;"",G82&lt;0),"Warning Margin cannot be negative",""),IF(I82="","Active status is missing","")))</f>
        <v/>
      </c>
    </row>
    <row r="83" ht="22" customHeight="1">
      <c r="A83" s="27" t="n"/>
      <c r="B83" s="27" t="n"/>
      <c r="C83" s="27" t="n"/>
      <c r="D83" s="43" t="n"/>
      <c r="E83" s="43" t="n"/>
      <c r="F83" s="29" t="n"/>
      <c r="G83" s="29" t="n"/>
      <c r="H83" s="27" t="n"/>
      <c r="I83" s="27" t="n"/>
      <c r="J83" s="30">
        <f>IF(A83="","",TEXTJOIN(", ",TRUE,IF(COUNTIF($A$7:$A$106,A83)&gt;1,"Duplicate Course ID",""),IF(B83="","Course or Section is missing",""),IF(D83="","Start Date is missing",""),IF(E83="","End Date is missing",""),IF(AND(D83&lt;&gt;"",E83&lt;&gt;"",E83&lt;D83),"End Date is before Start Date",""),IF(OR(F83="",F83&lt;=0),"Required Minutes must be greater than zero",""),IF(AND(G83&lt;&gt;"",G83&lt;0),"Warning Margin cannot be negative",""),IF(I83="","Active status is missing","")))</f>
        <v/>
      </c>
    </row>
    <row r="84" ht="22" customHeight="1">
      <c r="A84" s="27" t="n"/>
      <c r="B84" s="27" t="n"/>
      <c r="C84" s="27" t="n"/>
      <c r="D84" s="43" t="n"/>
      <c r="E84" s="43" t="n"/>
      <c r="F84" s="29" t="n"/>
      <c r="G84" s="29" t="n"/>
      <c r="H84" s="27" t="n"/>
      <c r="I84" s="27" t="n"/>
      <c r="J84" s="30">
        <f>IF(A84="","",TEXTJOIN(", ",TRUE,IF(COUNTIF($A$7:$A$106,A84)&gt;1,"Duplicate Course ID",""),IF(B84="","Course or Section is missing",""),IF(D84="","Start Date is missing",""),IF(E84="","End Date is missing",""),IF(AND(D84&lt;&gt;"",E84&lt;&gt;"",E84&lt;D84),"End Date is before Start Date",""),IF(OR(F84="",F84&lt;=0),"Required Minutes must be greater than zero",""),IF(AND(G84&lt;&gt;"",G84&lt;0),"Warning Margin cannot be negative",""),IF(I84="","Active status is missing","")))</f>
        <v/>
      </c>
    </row>
    <row r="85" ht="22" customHeight="1">
      <c r="A85" s="27" t="n"/>
      <c r="B85" s="27" t="n"/>
      <c r="C85" s="27" t="n"/>
      <c r="D85" s="43" t="n"/>
      <c r="E85" s="43" t="n"/>
      <c r="F85" s="29" t="n"/>
      <c r="G85" s="29" t="n"/>
      <c r="H85" s="27" t="n"/>
      <c r="I85" s="27" t="n"/>
      <c r="J85" s="30">
        <f>IF(A85="","",TEXTJOIN(", ",TRUE,IF(COUNTIF($A$7:$A$106,A85)&gt;1,"Duplicate Course ID",""),IF(B85="","Course or Section is missing",""),IF(D85="","Start Date is missing",""),IF(E85="","End Date is missing",""),IF(AND(D85&lt;&gt;"",E85&lt;&gt;"",E85&lt;D85),"End Date is before Start Date",""),IF(OR(F85="",F85&lt;=0),"Required Minutes must be greater than zero",""),IF(AND(G85&lt;&gt;"",G85&lt;0),"Warning Margin cannot be negative",""),IF(I85="","Active status is missing","")))</f>
        <v/>
      </c>
    </row>
    <row r="86" ht="22" customHeight="1">
      <c r="A86" s="27" t="n"/>
      <c r="B86" s="27" t="n"/>
      <c r="C86" s="27" t="n"/>
      <c r="D86" s="43" t="n"/>
      <c r="E86" s="43" t="n"/>
      <c r="F86" s="29" t="n"/>
      <c r="G86" s="29" t="n"/>
      <c r="H86" s="27" t="n"/>
      <c r="I86" s="27" t="n"/>
      <c r="J86" s="30">
        <f>IF(A86="","",TEXTJOIN(", ",TRUE,IF(COUNTIF($A$7:$A$106,A86)&gt;1,"Duplicate Course ID",""),IF(B86="","Course or Section is missing",""),IF(D86="","Start Date is missing",""),IF(E86="","End Date is missing",""),IF(AND(D86&lt;&gt;"",E86&lt;&gt;"",E86&lt;D86),"End Date is before Start Date",""),IF(OR(F86="",F86&lt;=0),"Required Minutes must be greater than zero",""),IF(AND(G86&lt;&gt;"",G86&lt;0),"Warning Margin cannot be negative",""),IF(I86="","Active status is missing","")))</f>
        <v/>
      </c>
    </row>
    <row r="87" ht="22" customHeight="1">
      <c r="A87" s="27" t="n"/>
      <c r="B87" s="27" t="n"/>
      <c r="C87" s="27" t="n"/>
      <c r="D87" s="43" t="n"/>
      <c r="E87" s="43" t="n"/>
      <c r="F87" s="29" t="n"/>
      <c r="G87" s="29" t="n"/>
      <c r="H87" s="27" t="n"/>
      <c r="I87" s="27" t="n"/>
      <c r="J87" s="30">
        <f>IF(A87="","",TEXTJOIN(", ",TRUE,IF(COUNTIF($A$7:$A$106,A87)&gt;1,"Duplicate Course ID",""),IF(B87="","Course or Section is missing",""),IF(D87="","Start Date is missing",""),IF(E87="","End Date is missing",""),IF(AND(D87&lt;&gt;"",E87&lt;&gt;"",E87&lt;D87),"End Date is before Start Date",""),IF(OR(F87="",F87&lt;=0),"Required Minutes must be greater than zero",""),IF(AND(G87&lt;&gt;"",G87&lt;0),"Warning Margin cannot be negative",""),IF(I87="","Active status is missing","")))</f>
        <v/>
      </c>
    </row>
    <row r="88" ht="22" customHeight="1">
      <c r="A88" s="27" t="n"/>
      <c r="B88" s="27" t="n"/>
      <c r="C88" s="27" t="n"/>
      <c r="D88" s="43" t="n"/>
      <c r="E88" s="43" t="n"/>
      <c r="F88" s="29" t="n"/>
      <c r="G88" s="29" t="n"/>
      <c r="H88" s="27" t="n"/>
      <c r="I88" s="27" t="n"/>
      <c r="J88" s="30">
        <f>IF(A88="","",TEXTJOIN(", ",TRUE,IF(COUNTIF($A$7:$A$106,A88)&gt;1,"Duplicate Course ID",""),IF(B88="","Course or Section is missing",""),IF(D88="","Start Date is missing",""),IF(E88="","End Date is missing",""),IF(AND(D88&lt;&gt;"",E88&lt;&gt;"",E88&lt;D88),"End Date is before Start Date",""),IF(OR(F88="",F88&lt;=0),"Required Minutes must be greater than zero",""),IF(AND(G88&lt;&gt;"",G88&lt;0),"Warning Margin cannot be negative",""),IF(I88="","Active status is missing","")))</f>
        <v/>
      </c>
    </row>
    <row r="89" ht="22" customHeight="1">
      <c r="A89" s="27" t="n"/>
      <c r="B89" s="27" t="n"/>
      <c r="C89" s="27" t="n"/>
      <c r="D89" s="43" t="n"/>
      <c r="E89" s="43" t="n"/>
      <c r="F89" s="29" t="n"/>
      <c r="G89" s="29" t="n"/>
      <c r="H89" s="27" t="n"/>
      <c r="I89" s="27" t="n"/>
      <c r="J89" s="30">
        <f>IF(A89="","",TEXTJOIN(", ",TRUE,IF(COUNTIF($A$7:$A$106,A89)&gt;1,"Duplicate Course ID",""),IF(B89="","Course or Section is missing",""),IF(D89="","Start Date is missing",""),IF(E89="","End Date is missing",""),IF(AND(D89&lt;&gt;"",E89&lt;&gt;"",E89&lt;D89),"End Date is before Start Date",""),IF(OR(F89="",F89&lt;=0),"Required Minutes must be greater than zero",""),IF(AND(G89&lt;&gt;"",G89&lt;0),"Warning Margin cannot be negative",""),IF(I89="","Active status is missing","")))</f>
        <v/>
      </c>
    </row>
    <row r="90" ht="22" customHeight="1">
      <c r="A90" s="27" t="n"/>
      <c r="B90" s="27" t="n"/>
      <c r="C90" s="27" t="n"/>
      <c r="D90" s="43" t="n"/>
      <c r="E90" s="43" t="n"/>
      <c r="F90" s="29" t="n"/>
      <c r="G90" s="29" t="n"/>
      <c r="H90" s="27" t="n"/>
      <c r="I90" s="27" t="n"/>
      <c r="J90" s="30">
        <f>IF(A90="","",TEXTJOIN(", ",TRUE,IF(COUNTIF($A$7:$A$106,A90)&gt;1,"Duplicate Course ID",""),IF(B90="","Course or Section is missing",""),IF(D90="","Start Date is missing",""),IF(E90="","End Date is missing",""),IF(AND(D90&lt;&gt;"",E90&lt;&gt;"",E90&lt;D90),"End Date is before Start Date",""),IF(OR(F90="",F90&lt;=0),"Required Minutes must be greater than zero",""),IF(AND(G90&lt;&gt;"",G90&lt;0),"Warning Margin cannot be negative",""),IF(I90="","Active status is missing","")))</f>
        <v/>
      </c>
    </row>
    <row r="91" ht="22" customHeight="1">
      <c r="A91" s="27" t="n"/>
      <c r="B91" s="27" t="n"/>
      <c r="C91" s="27" t="n"/>
      <c r="D91" s="43" t="n"/>
      <c r="E91" s="43" t="n"/>
      <c r="F91" s="29" t="n"/>
      <c r="G91" s="29" t="n"/>
      <c r="H91" s="27" t="n"/>
      <c r="I91" s="27" t="n"/>
      <c r="J91" s="30">
        <f>IF(A91="","",TEXTJOIN(", ",TRUE,IF(COUNTIF($A$7:$A$106,A91)&gt;1,"Duplicate Course ID",""),IF(B91="","Course or Section is missing",""),IF(D91="","Start Date is missing",""),IF(E91="","End Date is missing",""),IF(AND(D91&lt;&gt;"",E91&lt;&gt;"",E91&lt;D91),"End Date is before Start Date",""),IF(OR(F91="",F91&lt;=0),"Required Minutes must be greater than zero",""),IF(AND(G91&lt;&gt;"",G91&lt;0),"Warning Margin cannot be negative",""),IF(I91="","Active status is missing","")))</f>
        <v/>
      </c>
    </row>
    <row r="92" ht="22" customHeight="1">
      <c r="A92" s="27" t="n"/>
      <c r="B92" s="27" t="n"/>
      <c r="C92" s="27" t="n"/>
      <c r="D92" s="43" t="n"/>
      <c r="E92" s="43" t="n"/>
      <c r="F92" s="29" t="n"/>
      <c r="G92" s="29" t="n"/>
      <c r="H92" s="27" t="n"/>
      <c r="I92" s="27" t="n"/>
      <c r="J92" s="30">
        <f>IF(A92="","",TEXTJOIN(", ",TRUE,IF(COUNTIF($A$7:$A$106,A92)&gt;1,"Duplicate Course ID",""),IF(B92="","Course or Section is missing",""),IF(D92="","Start Date is missing",""),IF(E92="","End Date is missing",""),IF(AND(D92&lt;&gt;"",E92&lt;&gt;"",E92&lt;D92),"End Date is before Start Date",""),IF(OR(F92="",F92&lt;=0),"Required Minutes must be greater than zero",""),IF(AND(G92&lt;&gt;"",G92&lt;0),"Warning Margin cannot be negative",""),IF(I92="","Active status is missing","")))</f>
        <v/>
      </c>
    </row>
    <row r="93" ht="22" customHeight="1">
      <c r="A93" s="27" t="n"/>
      <c r="B93" s="27" t="n"/>
      <c r="C93" s="27" t="n"/>
      <c r="D93" s="43" t="n"/>
      <c r="E93" s="43" t="n"/>
      <c r="F93" s="29" t="n"/>
      <c r="G93" s="29" t="n"/>
      <c r="H93" s="27" t="n"/>
      <c r="I93" s="27" t="n"/>
      <c r="J93" s="30">
        <f>IF(A93="","",TEXTJOIN(", ",TRUE,IF(COUNTIF($A$7:$A$106,A93)&gt;1,"Duplicate Course ID",""),IF(B93="","Course or Section is missing",""),IF(D93="","Start Date is missing",""),IF(E93="","End Date is missing",""),IF(AND(D93&lt;&gt;"",E93&lt;&gt;"",E93&lt;D93),"End Date is before Start Date",""),IF(OR(F93="",F93&lt;=0),"Required Minutes must be greater than zero",""),IF(AND(G93&lt;&gt;"",G93&lt;0),"Warning Margin cannot be negative",""),IF(I93="","Active status is missing","")))</f>
        <v/>
      </c>
    </row>
    <row r="94" ht="22" customHeight="1">
      <c r="A94" s="27" t="n"/>
      <c r="B94" s="27" t="n"/>
      <c r="C94" s="27" t="n"/>
      <c r="D94" s="43" t="n"/>
      <c r="E94" s="43" t="n"/>
      <c r="F94" s="29" t="n"/>
      <c r="G94" s="29" t="n"/>
      <c r="H94" s="27" t="n"/>
      <c r="I94" s="27" t="n"/>
      <c r="J94" s="30">
        <f>IF(A94="","",TEXTJOIN(", ",TRUE,IF(COUNTIF($A$7:$A$106,A94)&gt;1,"Duplicate Course ID",""),IF(B94="","Course or Section is missing",""),IF(D94="","Start Date is missing",""),IF(E94="","End Date is missing",""),IF(AND(D94&lt;&gt;"",E94&lt;&gt;"",E94&lt;D94),"End Date is before Start Date",""),IF(OR(F94="",F94&lt;=0),"Required Minutes must be greater than zero",""),IF(AND(G94&lt;&gt;"",G94&lt;0),"Warning Margin cannot be negative",""),IF(I94="","Active status is missing","")))</f>
        <v/>
      </c>
    </row>
    <row r="95" ht="22" customHeight="1">
      <c r="A95" s="27" t="n"/>
      <c r="B95" s="27" t="n"/>
      <c r="C95" s="27" t="n"/>
      <c r="D95" s="43" t="n"/>
      <c r="E95" s="43" t="n"/>
      <c r="F95" s="29" t="n"/>
      <c r="G95" s="29" t="n"/>
      <c r="H95" s="27" t="n"/>
      <c r="I95" s="27" t="n"/>
      <c r="J95" s="30">
        <f>IF(A95="","",TEXTJOIN(", ",TRUE,IF(COUNTIF($A$7:$A$106,A95)&gt;1,"Duplicate Course ID",""),IF(B95="","Course or Section is missing",""),IF(D95="","Start Date is missing",""),IF(E95="","End Date is missing",""),IF(AND(D95&lt;&gt;"",E95&lt;&gt;"",E95&lt;D95),"End Date is before Start Date",""),IF(OR(F95="",F95&lt;=0),"Required Minutes must be greater than zero",""),IF(AND(G95&lt;&gt;"",G95&lt;0),"Warning Margin cannot be negative",""),IF(I95="","Active status is missing","")))</f>
        <v/>
      </c>
    </row>
    <row r="96" ht="22" customHeight="1">
      <c r="A96" s="27" t="n"/>
      <c r="B96" s="27" t="n"/>
      <c r="C96" s="27" t="n"/>
      <c r="D96" s="43" t="n"/>
      <c r="E96" s="43" t="n"/>
      <c r="F96" s="29" t="n"/>
      <c r="G96" s="29" t="n"/>
      <c r="H96" s="27" t="n"/>
      <c r="I96" s="27" t="n"/>
      <c r="J96" s="30">
        <f>IF(A96="","",TEXTJOIN(", ",TRUE,IF(COUNTIF($A$7:$A$106,A96)&gt;1,"Duplicate Course ID",""),IF(B96="","Course or Section is missing",""),IF(D96="","Start Date is missing",""),IF(E96="","End Date is missing",""),IF(AND(D96&lt;&gt;"",E96&lt;&gt;"",E96&lt;D96),"End Date is before Start Date",""),IF(OR(F96="",F96&lt;=0),"Required Minutes must be greater than zero",""),IF(AND(G96&lt;&gt;"",G96&lt;0),"Warning Margin cannot be negative",""),IF(I96="","Active status is missing","")))</f>
        <v/>
      </c>
    </row>
    <row r="97" ht="22" customHeight="1">
      <c r="A97" s="27" t="n"/>
      <c r="B97" s="27" t="n"/>
      <c r="C97" s="27" t="n"/>
      <c r="D97" s="43" t="n"/>
      <c r="E97" s="43" t="n"/>
      <c r="F97" s="29" t="n"/>
      <c r="G97" s="29" t="n"/>
      <c r="H97" s="27" t="n"/>
      <c r="I97" s="27" t="n"/>
      <c r="J97" s="30">
        <f>IF(A97="","",TEXTJOIN(", ",TRUE,IF(COUNTIF($A$7:$A$106,A97)&gt;1,"Duplicate Course ID",""),IF(B97="","Course or Section is missing",""),IF(D97="","Start Date is missing",""),IF(E97="","End Date is missing",""),IF(AND(D97&lt;&gt;"",E97&lt;&gt;"",E97&lt;D97),"End Date is before Start Date",""),IF(OR(F97="",F97&lt;=0),"Required Minutes must be greater than zero",""),IF(AND(G97&lt;&gt;"",G97&lt;0),"Warning Margin cannot be negative",""),IF(I97="","Active status is missing","")))</f>
        <v/>
      </c>
    </row>
    <row r="98" ht="22" customHeight="1">
      <c r="A98" s="27" t="n"/>
      <c r="B98" s="27" t="n"/>
      <c r="C98" s="27" t="n"/>
      <c r="D98" s="43" t="n"/>
      <c r="E98" s="43" t="n"/>
      <c r="F98" s="29" t="n"/>
      <c r="G98" s="29" t="n"/>
      <c r="H98" s="27" t="n"/>
      <c r="I98" s="27" t="n"/>
      <c r="J98" s="30">
        <f>IF(A98="","",TEXTJOIN(", ",TRUE,IF(COUNTIF($A$7:$A$106,A98)&gt;1,"Duplicate Course ID",""),IF(B98="","Course or Section is missing",""),IF(D98="","Start Date is missing",""),IF(E98="","End Date is missing",""),IF(AND(D98&lt;&gt;"",E98&lt;&gt;"",E98&lt;D98),"End Date is before Start Date",""),IF(OR(F98="",F98&lt;=0),"Required Minutes must be greater than zero",""),IF(AND(G98&lt;&gt;"",G98&lt;0),"Warning Margin cannot be negative",""),IF(I98="","Active status is missing","")))</f>
        <v/>
      </c>
    </row>
    <row r="99" ht="22" customHeight="1">
      <c r="A99" s="27" t="n"/>
      <c r="B99" s="27" t="n"/>
      <c r="C99" s="27" t="n"/>
      <c r="D99" s="43" t="n"/>
      <c r="E99" s="43" t="n"/>
      <c r="F99" s="29" t="n"/>
      <c r="G99" s="29" t="n"/>
      <c r="H99" s="27" t="n"/>
      <c r="I99" s="27" t="n"/>
      <c r="J99" s="30">
        <f>IF(A99="","",TEXTJOIN(", ",TRUE,IF(COUNTIF($A$7:$A$106,A99)&gt;1,"Duplicate Course ID",""),IF(B99="","Course or Section is missing",""),IF(D99="","Start Date is missing",""),IF(E99="","End Date is missing",""),IF(AND(D99&lt;&gt;"",E99&lt;&gt;"",E99&lt;D99),"End Date is before Start Date",""),IF(OR(F99="",F99&lt;=0),"Required Minutes must be greater than zero",""),IF(AND(G99&lt;&gt;"",G99&lt;0),"Warning Margin cannot be negative",""),IF(I99="","Active status is missing","")))</f>
        <v/>
      </c>
    </row>
    <row r="100" ht="22" customHeight="1">
      <c r="A100" s="27" t="n"/>
      <c r="B100" s="27" t="n"/>
      <c r="C100" s="27" t="n"/>
      <c r="D100" s="43" t="n"/>
      <c r="E100" s="43" t="n"/>
      <c r="F100" s="29" t="n"/>
      <c r="G100" s="29" t="n"/>
      <c r="H100" s="27" t="n"/>
      <c r="I100" s="27" t="n"/>
      <c r="J100" s="30">
        <f>IF(A100="","",TEXTJOIN(", ",TRUE,IF(COUNTIF($A$7:$A$106,A100)&gt;1,"Duplicate Course ID",""),IF(B100="","Course or Section is missing",""),IF(D100="","Start Date is missing",""),IF(E100="","End Date is missing",""),IF(AND(D100&lt;&gt;"",E100&lt;&gt;"",E100&lt;D100),"End Date is before Start Date",""),IF(OR(F100="",F100&lt;=0),"Required Minutes must be greater than zero",""),IF(AND(G100&lt;&gt;"",G100&lt;0),"Warning Margin cannot be negative",""),IF(I100="","Active status is missing","")))</f>
        <v/>
      </c>
    </row>
    <row r="101" ht="22" customHeight="1">
      <c r="A101" s="27" t="n"/>
      <c r="B101" s="27" t="n"/>
      <c r="C101" s="27" t="n"/>
      <c r="D101" s="43" t="n"/>
      <c r="E101" s="43" t="n"/>
      <c r="F101" s="29" t="n"/>
      <c r="G101" s="29" t="n"/>
      <c r="H101" s="27" t="n"/>
      <c r="I101" s="27" t="n"/>
      <c r="J101" s="30">
        <f>IF(A101="","",TEXTJOIN(", ",TRUE,IF(COUNTIF($A$7:$A$106,A101)&gt;1,"Duplicate Course ID",""),IF(B101="","Course or Section is missing",""),IF(D101="","Start Date is missing",""),IF(E101="","End Date is missing",""),IF(AND(D101&lt;&gt;"",E101&lt;&gt;"",E101&lt;D101),"End Date is before Start Date",""),IF(OR(F101="",F101&lt;=0),"Required Minutes must be greater than zero",""),IF(AND(G101&lt;&gt;"",G101&lt;0),"Warning Margin cannot be negative",""),IF(I101="","Active status is missing","")))</f>
        <v/>
      </c>
    </row>
    <row r="102" ht="22" customHeight="1">
      <c r="A102" s="27" t="n"/>
      <c r="B102" s="27" t="n"/>
      <c r="C102" s="27" t="n"/>
      <c r="D102" s="43" t="n"/>
      <c r="E102" s="43" t="n"/>
      <c r="F102" s="29" t="n"/>
      <c r="G102" s="29" t="n"/>
      <c r="H102" s="27" t="n"/>
      <c r="I102" s="27" t="n"/>
      <c r="J102" s="30">
        <f>IF(A102="","",TEXTJOIN(", ",TRUE,IF(COUNTIF($A$7:$A$106,A102)&gt;1,"Duplicate Course ID",""),IF(B102="","Course or Section is missing",""),IF(D102="","Start Date is missing",""),IF(E102="","End Date is missing",""),IF(AND(D102&lt;&gt;"",E102&lt;&gt;"",E102&lt;D102),"End Date is before Start Date",""),IF(OR(F102="",F102&lt;=0),"Required Minutes must be greater than zero",""),IF(AND(G102&lt;&gt;"",G102&lt;0),"Warning Margin cannot be negative",""),IF(I102="","Active status is missing","")))</f>
        <v/>
      </c>
    </row>
    <row r="103" ht="22" customHeight="1">
      <c r="A103" s="27" t="n"/>
      <c r="B103" s="27" t="n"/>
      <c r="C103" s="27" t="n"/>
      <c r="D103" s="43" t="n"/>
      <c r="E103" s="43" t="n"/>
      <c r="F103" s="29" t="n"/>
      <c r="G103" s="29" t="n"/>
      <c r="H103" s="27" t="n"/>
      <c r="I103" s="27" t="n"/>
      <c r="J103" s="30">
        <f>IF(A103="","",TEXTJOIN(", ",TRUE,IF(COUNTIF($A$7:$A$106,A103)&gt;1,"Duplicate Course ID",""),IF(B103="","Course or Section is missing",""),IF(D103="","Start Date is missing",""),IF(E103="","End Date is missing",""),IF(AND(D103&lt;&gt;"",E103&lt;&gt;"",E103&lt;D103),"End Date is before Start Date",""),IF(OR(F103="",F103&lt;=0),"Required Minutes must be greater than zero",""),IF(AND(G103&lt;&gt;"",G103&lt;0),"Warning Margin cannot be negative",""),IF(I103="","Active status is missing","")))</f>
        <v/>
      </c>
    </row>
    <row r="104" ht="22" customHeight="1">
      <c r="A104" s="27" t="n"/>
      <c r="B104" s="27" t="n"/>
      <c r="C104" s="27" t="n"/>
      <c r="D104" s="43" t="n"/>
      <c r="E104" s="43" t="n"/>
      <c r="F104" s="29" t="n"/>
      <c r="G104" s="29" t="n"/>
      <c r="H104" s="27" t="n"/>
      <c r="I104" s="27" t="n"/>
      <c r="J104" s="30">
        <f>IF(A104="","",TEXTJOIN(", ",TRUE,IF(COUNTIF($A$7:$A$106,A104)&gt;1,"Duplicate Course ID",""),IF(B104="","Course or Section is missing",""),IF(D104="","Start Date is missing",""),IF(E104="","End Date is missing",""),IF(AND(D104&lt;&gt;"",E104&lt;&gt;"",E104&lt;D104),"End Date is before Start Date",""),IF(OR(F104="",F104&lt;=0),"Required Minutes must be greater than zero",""),IF(AND(G104&lt;&gt;"",G104&lt;0),"Warning Margin cannot be negative",""),IF(I104="","Active status is missing","")))</f>
        <v/>
      </c>
    </row>
    <row r="105" ht="22" customHeight="1">
      <c r="A105" s="27" t="n"/>
      <c r="B105" s="27" t="n"/>
      <c r="C105" s="27" t="n"/>
      <c r="D105" s="43" t="n"/>
      <c r="E105" s="43" t="n"/>
      <c r="F105" s="29" t="n"/>
      <c r="G105" s="29" t="n"/>
      <c r="H105" s="27" t="n"/>
      <c r="I105" s="27" t="n"/>
      <c r="J105" s="30">
        <f>IF(A105="","",TEXTJOIN(", ",TRUE,IF(COUNTIF($A$7:$A$106,A105)&gt;1,"Duplicate Course ID",""),IF(B105="","Course or Section is missing",""),IF(D105="","Start Date is missing",""),IF(E105="","End Date is missing",""),IF(AND(D105&lt;&gt;"",E105&lt;&gt;"",E105&lt;D105),"End Date is before Start Date",""),IF(OR(F105="",F105&lt;=0),"Required Minutes must be greater than zero",""),IF(AND(G105&lt;&gt;"",G105&lt;0),"Warning Margin cannot be negative",""),IF(I105="","Active status is missing","")))</f>
        <v/>
      </c>
    </row>
    <row r="106" ht="22" customHeight="1">
      <c r="A106" s="27" t="n"/>
      <c r="B106" s="27" t="n"/>
      <c r="C106" s="27" t="n"/>
      <c r="D106" s="43" t="n"/>
      <c r="E106" s="43" t="n"/>
      <c r="F106" s="29" t="n"/>
      <c r="G106" s="29" t="n"/>
      <c r="H106" s="27" t="n"/>
      <c r="I106" s="27" t="n"/>
      <c r="J106" s="30">
        <f>IF(A106="","",TEXTJOIN(", ",TRUE,IF(COUNTIF($A$7:$A$106,A106)&gt;1,"Duplicate Course ID",""),IF(B106="","Course or Section is missing",""),IF(D106="","Start Date is missing",""),IF(E106="","End Date is missing",""),IF(AND(D106&lt;&gt;"",E106&lt;&gt;"",E106&lt;D106),"End Date is before Start Date",""),IF(OR(F106="",F106&lt;=0),"Required Minutes must be greater than zero",""),IF(AND(G106&lt;&gt;"",G106&lt;0),"Warning Margin cannot be negative",""),IF(I106="","Active status is missing","")))</f>
        <v/>
      </c>
    </row>
  </sheetData>
  <autoFilter ref="A6:J106"/>
  <mergeCells count="2">
    <mergeCell ref="A1:J1"/>
    <mergeCell ref="B4:J4"/>
  </mergeCells>
  <conditionalFormatting sqref="J7:J106">
    <cfRule type="expression" priority="1" dxfId="3">
      <formula>AND($A7&lt;&gt;"",$J7&lt;&gt;"")</formula>
    </cfRule>
  </conditionalFormatting>
  <conditionalFormatting sqref="A7:A106">
    <cfRule type="expression" priority="2" dxfId="3">
      <formula>AND($A7&lt;&gt;"",COUNTIF($A$7:$A$106,$A7)&gt;1)</formula>
    </cfRule>
  </conditionalFormatting>
  <conditionalFormatting sqref="A7:J106">
    <cfRule type="expression" priority="3" dxfId="4">
      <formula>AND($A7&lt;&gt;"",$I7="No")</formula>
    </cfRule>
  </conditionalFormatting>
  <dataValidations count="7">
    <dataValidation sqref="B2 D7:E106" showDropDown="0" showInputMessage="0" showErrorMessage="1" allowBlank="0" errorTitle="Invalid date" error="Enter a date from 01/01/2000 through 12/31/2100." type="date" operator="between">
      <formula1>DATE(2000,1,1)</formula1>
      <formula2>DATE(2100,12,31)</formula2>
    </dataValidation>
    <dataValidation sqref="B3" showDropDown="0" showInputMessage="0" showErrorMessage="1" allowBlank="0" error="Enter a whole number from 0 through 10,000." type="whole" operator="between">
      <formula1>0</formula1>
      <formula2>10000</formula2>
    </dataValidation>
    <dataValidation sqref="A7:A106" showDropDown="0" showInputMessage="0" showErrorMessage="1" allowBlank="0" errorTitle="Invalid Course ID" error="Enter a unique Course ID of 30 characters or fewer." type="custom">
      <formula1>=OR(A7="",AND(LEN(A7)&lt;=30,COUNTIF($A$7:$A$106,A7)=1))</formula1>
    </dataValidation>
    <dataValidation sqref="B7:C106 H7:H106" showDropDown="0" showInputMessage="0" showErrorMessage="1" allowBlank="0" error="Enter 100 characters or fewer." type="textLength" operator="lessThanOrEqual">
      <formula1>100</formula1>
    </dataValidation>
    <dataValidation sqref="F7:F106" showDropDown="0" showInputMessage="0" showErrorMessage="1" allowBlank="0" error="Enter a whole number from 1 through 100,000." type="whole" operator="between">
      <formula1>1</formula1>
      <formula2>100000</formula2>
    </dataValidation>
    <dataValidation sqref="G7:G106" showDropDown="0" showInputMessage="0" showErrorMessage="1" allowBlank="0" error="Enter a whole number from 0 through 10,000, or leave blank." type="whole" operator="between">
      <formula1>0</formula1>
      <formula2>10000</formula2>
    </dataValidation>
    <dataValidation sqref="I7:I106" showDropDown="0" showInputMessage="0" showErrorMessage="1" allowBlank="0" error="Select Yes or No." type="list">
      <formula1>"Yes,No"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3" customWidth="1" min="4" max="4"/>
    <col width="13" customWidth="1" min="5" max="5"/>
    <col width="15" customWidth="1" min="6" max="6"/>
    <col width="17" customWidth="1" min="7" max="7"/>
    <col width="16" customWidth="1" min="8" max="8"/>
    <col width="16" customWidth="1" min="9" max="9"/>
    <col width="15" customWidth="1" min="10" max="10"/>
    <col width="22" customWidth="1" min="11" max="11"/>
    <col width="16" customWidth="1" min="12" max="12"/>
    <col width="28" customWidth="1" min="13" max="13"/>
    <col width="52" customWidth="1" min="14" max="14"/>
  </cols>
  <sheetData>
    <row r="1" ht="30" customHeight="1">
      <c r="A1" s="1" t="inlineStr">
        <is>
          <t>Session Log</t>
        </is>
      </c>
    </row>
    <row r="2">
      <c r="A2" s="31" t="inlineStr">
        <is>
          <t>Enter one row for each completed, scheduled, or canceled course session.</t>
        </is>
      </c>
    </row>
    <row r="3">
      <c r="A3" s="2" t="inlineStr">
        <is>
          <t>As of Date</t>
        </is>
      </c>
      <c r="B3" s="44">
        <f>'Course Setup'!B2</f>
        <v/>
      </c>
    </row>
    <row r="6" ht="30" customHeight="1">
      <c r="A6" s="8" t="inlineStr">
        <is>
          <t>Session ID</t>
        </is>
      </c>
      <c r="B6" s="8" t="inlineStr">
        <is>
          <t>Course ID</t>
        </is>
      </c>
      <c r="C6" s="8" t="inlineStr">
        <is>
          <t>Session Date</t>
        </is>
      </c>
      <c r="D6" s="8" t="inlineStr">
        <is>
          <t>Start Time</t>
        </is>
      </c>
      <c r="E6" s="8" t="inlineStr">
        <is>
          <t>End Time</t>
        </is>
      </c>
      <c r="F6" s="8" t="inlineStr">
        <is>
          <t>Break Minutes</t>
        </is>
      </c>
      <c r="G6" s="8" t="inlineStr">
        <is>
          <t>Excluded Minutes</t>
        </is>
      </c>
      <c r="H6" s="8" t="inlineStr">
        <is>
          <t>Session Status</t>
        </is>
      </c>
      <c r="I6" s="8" t="inlineStr">
        <is>
          <t>Delivery Mode</t>
        </is>
      </c>
      <c r="J6" s="8" t="inlineStr">
        <is>
          <t>Gross Minutes</t>
        </is>
      </c>
      <c r="K6" s="8" t="inlineStr">
        <is>
          <t>Net Instructional Minutes</t>
        </is>
      </c>
      <c r="L6" s="8" t="inlineStr">
        <is>
          <t>Earned Minutes</t>
        </is>
      </c>
      <c r="M6" s="8" t="inlineStr">
        <is>
          <t>Session Notes</t>
        </is>
      </c>
      <c r="N6" s="8" t="inlineStr">
        <is>
          <t>Session Alert</t>
        </is>
      </c>
    </row>
    <row r="7" ht="22" customHeight="1">
      <c r="A7" s="27" t="inlineStr">
        <is>
          <t>SES-1001</t>
        </is>
      </c>
      <c r="B7" s="27" t="inlineStr">
        <is>
          <t>FCL-101</t>
        </is>
      </c>
      <c r="C7" s="43" t="n">
        <v>46252</v>
      </c>
      <c r="D7" s="33" t="n">
        <v>0.375</v>
      </c>
      <c r="E7" s="33" t="n">
        <v>0.5</v>
      </c>
      <c r="F7" s="29" t="n">
        <v>15</v>
      </c>
      <c r="G7" s="29" t="n">
        <v>0</v>
      </c>
      <c r="H7" s="27" t="inlineStr">
        <is>
          <t>Completed</t>
        </is>
      </c>
      <c r="I7" s="27" t="inlineStr">
        <is>
          <t>In Person</t>
        </is>
      </c>
      <c r="J7" s="34">
        <f>IF(OR(A7="",C7="",D7="",E7=""),"",IF(E7&lt;=D7,"",ROUND((E7-D7)*1440,0)))</f>
        <v/>
      </c>
      <c r="K7" s="34">
        <f>IF(J7="","",MAX(0,J7-N(F7)-N(G7)))</f>
        <v/>
      </c>
      <c r="L7" s="34">
        <f>IF(A7="","",IF(H7="Completed",N(K7),0))</f>
        <v/>
      </c>
      <c r="M7" s="35" t="inlineStr">
        <is>
          <t>Opening workshop</t>
        </is>
      </c>
      <c r="N7" s="30">
        <f>IF(A7="","",TEXTJOIN(", ",TRUE,IF(COUNTIF($A$7:$A$506,A7)&gt;1,"Duplicate Session ID",""),IF(B7="","Course ID is missing",""),IF(AND(B7&lt;&gt;"",COUNTIF('Course Setup'!$A$7:$A$106,B7)=0),"Course ID not found",""),IF(C7="","Session Date is missing",""),IF(D7="","Start Time is missing",""),IF(E7="","End Time is missing",""),IF(AND(D7&lt;&gt;"",E7&lt;&gt;"",E7&lt;=D7),"End Time must be later than Start Time",""),IF(AND(J7&lt;&gt;"",N(F7)+N(G7)&gt;J7),"Break and excluded minutes exceed gross minutes",""),IF(H7="","Session Status is missing",""),IF(I7="","Delivery Mode is missing",""),IF(AND(H7="Completed",C7&gt;'Course Setup'!$B$2),"Completed session is after the As of Date",""),IF(AND(H7="Scheduled",C7&lt;'Course Setup'!$B$2),"Scheduled session is before the As of Date",""),IF(AND(B7&lt;&gt;"",C7&lt;&gt;"",IFERROR(C7&lt;INDEX('Course Setup'!$D$7:$D$106,MATCH(B7,'Course Setup'!$A$7:$A$106,0)),FALSE)),"Session is before the course start date",""),IF(AND(B7&lt;&gt;"",C7&lt;&gt;"",IFERROR(C7&gt;INDEX('Course Setup'!$E$7:$E$106,MATCH(B7,'Course Setup'!$A$7:$A$106,0)),FALSE)),"Session is after the course end date","")))</f>
        <v/>
      </c>
    </row>
    <row r="8" ht="22" customHeight="1">
      <c r="A8" s="27" t="inlineStr">
        <is>
          <t>SES-1002</t>
        </is>
      </c>
      <c r="B8" s="27" t="inlineStr">
        <is>
          <t>FCL-101</t>
        </is>
      </c>
      <c r="C8" s="43" t="n">
        <v>46259</v>
      </c>
      <c r="D8" s="33" t="n">
        <v>0.375</v>
      </c>
      <c r="E8" s="33" t="n">
        <v>0.5</v>
      </c>
      <c r="F8" s="29" t="n">
        <v>15</v>
      </c>
      <c r="G8" s="29" t="n">
        <v>0</v>
      </c>
      <c r="H8" s="27" t="inlineStr">
        <is>
          <t>Completed</t>
        </is>
      </c>
      <c r="I8" s="27" t="inlineStr">
        <is>
          <t>In Person</t>
        </is>
      </c>
      <c r="J8" s="34">
        <f>IF(OR(A8="",C8="",D8="",E8=""),"",IF(E8&lt;=D8,"",ROUND((E8-D8)*1440,0)))</f>
        <v/>
      </c>
      <c r="K8" s="34">
        <f>IF(J8="","",MAX(0,J8-N(F8)-N(G8)))</f>
        <v/>
      </c>
      <c r="L8" s="34">
        <f>IF(A8="","",IF(H8="Completed",N(K8),0))</f>
        <v/>
      </c>
      <c r="M8" s="35" t="inlineStr">
        <is>
          <t>In-person practice</t>
        </is>
      </c>
      <c r="N8" s="30">
        <f>IF(A8="","",TEXTJOIN(", ",TRUE,IF(COUNTIF($A$7:$A$506,A8)&gt;1,"Duplicate Session ID",""),IF(B8="","Course ID is missing",""),IF(AND(B8&lt;&gt;"",COUNTIF('Course Setup'!$A$7:$A$106,B8)=0),"Course ID not found",""),IF(C8="","Session Date is missing",""),IF(D8="","Start Time is missing",""),IF(E8="","End Time is missing",""),IF(AND(D8&lt;&gt;"",E8&lt;&gt;"",E8&lt;=D8),"End Time must be later than Start Time",""),IF(AND(J8&lt;&gt;"",N(F8)+N(G8)&gt;J8),"Break and excluded minutes exceed gross minutes",""),IF(H8="","Session Status is missing",""),IF(I8="","Delivery Mode is missing",""),IF(AND(H8="Completed",C8&gt;'Course Setup'!$B$2),"Completed session is after the As of Date",""),IF(AND(H8="Scheduled",C8&lt;'Course Setup'!$B$2),"Scheduled session is before the As of Date",""),IF(AND(B8&lt;&gt;"",C8&lt;&gt;"",IFERROR(C8&lt;INDEX('Course Setup'!$D$7:$D$106,MATCH(B8,'Course Setup'!$A$7:$A$106,0)),FALSE)),"Session is before the course start date",""),IF(AND(B8&lt;&gt;"",C8&lt;&gt;"",IFERROR(C8&gt;INDEX('Course Setup'!$E$7:$E$106,MATCH(B8,'Course Setup'!$A$7:$A$106,0)),FALSE)),"Session is after the course end date","")))</f>
        <v/>
      </c>
    </row>
    <row r="9" ht="22" customHeight="1">
      <c r="A9" s="27" t="inlineStr">
        <is>
          <t>SES-1003</t>
        </is>
      </c>
      <c r="B9" s="27" t="inlineStr">
        <is>
          <t>FCL-101</t>
        </is>
      </c>
      <c r="C9" s="43" t="n">
        <v>46273</v>
      </c>
      <c r="D9" s="33" t="n">
        <v>0.375</v>
      </c>
      <c r="E9" s="33" t="n">
        <v>0.5</v>
      </c>
      <c r="F9" s="29" t="n">
        <v>15</v>
      </c>
      <c r="G9" s="29" t="n">
        <v>0</v>
      </c>
      <c r="H9" s="27" t="inlineStr">
        <is>
          <t>Scheduled</t>
        </is>
      </c>
      <c r="I9" s="27" t="inlineStr">
        <is>
          <t>In Person</t>
        </is>
      </c>
      <c r="J9" s="34">
        <f>IF(OR(A9="",C9="",D9="",E9=""),"",IF(E9&lt;=D9,"",ROUND((E9-D9)*1440,0)))</f>
        <v/>
      </c>
      <c r="K9" s="34">
        <f>IF(J9="","",MAX(0,J9-N(F9)-N(G9)))</f>
        <v/>
      </c>
      <c r="L9" s="34">
        <f>IF(A9="","",IF(H9="Completed",N(K9),0))</f>
        <v/>
      </c>
      <c r="M9" s="35" t="inlineStr">
        <is>
          <t>Practice session</t>
        </is>
      </c>
      <c r="N9" s="30">
        <f>IF(A9="","",TEXTJOIN(", ",TRUE,IF(COUNTIF($A$7:$A$506,A9)&gt;1,"Duplicate Session ID",""),IF(B9="","Course ID is missing",""),IF(AND(B9&lt;&gt;"",COUNTIF('Course Setup'!$A$7:$A$106,B9)=0),"Course ID not found",""),IF(C9="","Session Date is missing",""),IF(D9="","Start Time is missing",""),IF(E9="","End Time is missing",""),IF(AND(D9&lt;&gt;"",E9&lt;&gt;"",E9&lt;=D9),"End Time must be later than Start Time",""),IF(AND(J9&lt;&gt;"",N(F9)+N(G9)&gt;J9),"Break and excluded minutes exceed gross minutes",""),IF(H9="","Session Status is missing",""),IF(I9="","Delivery Mode is missing",""),IF(AND(H9="Completed",C9&gt;'Course Setup'!$B$2),"Completed session is after the As of Date",""),IF(AND(H9="Scheduled",C9&lt;'Course Setup'!$B$2),"Scheduled session is before the As of Date",""),IF(AND(B9&lt;&gt;"",C9&lt;&gt;"",IFERROR(C9&lt;INDEX('Course Setup'!$D$7:$D$106,MATCH(B9,'Course Setup'!$A$7:$A$106,0)),FALSE)),"Session is before the course start date",""),IF(AND(B9&lt;&gt;"",C9&lt;&gt;"",IFERROR(C9&gt;INDEX('Course Setup'!$E$7:$E$106,MATCH(B9,'Course Setup'!$A$7:$A$106,0)),FALSE)),"Session is after the course end date","")))</f>
        <v/>
      </c>
    </row>
    <row r="10" ht="22" customHeight="1">
      <c r="A10" s="27" t="inlineStr">
        <is>
          <t>SES-1004</t>
        </is>
      </c>
      <c r="B10" s="27" t="inlineStr">
        <is>
          <t>FCL-101</t>
        </is>
      </c>
      <c r="C10" s="43" t="n">
        <v>46280</v>
      </c>
      <c r="D10" s="33" t="n">
        <v>0.375</v>
      </c>
      <c r="E10" s="33" t="n">
        <v>0.4583333333333333</v>
      </c>
      <c r="F10" s="29" t="n">
        <v>0</v>
      </c>
      <c r="G10" s="29" t="n">
        <v>0</v>
      </c>
      <c r="H10" s="27" t="inlineStr">
        <is>
          <t>Scheduled</t>
        </is>
      </c>
      <c r="I10" s="27" t="inlineStr">
        <is>
          <t>Live Online</t>
        </is>
      </c>
      <c r="J10" s="34">
        <f>IF(OR(A10="",C10="",D10="",E10=""),"",IF(E10&lt;=D10,"",ROUND((E10-D10)*1440,0)))</f>
        <v/>
      </c>
      <c r="K10" s="34">
        <f>IF(J10="","",MAX(0,J10-N(F10)-N(G10)))</f>
        <v/>
      </c>
      <c r="L10" s="34">
        <f>IF(A10="","",IF(H10="Completed",N(K10),0))</f>
        <v/>
      </c>
      <c r="M10" s="35" t="inlineStr">
        <is>
          <t>Final discussion</t>
        </is>
      </c>
      <c r="N10" s="30">
        <f>IF(A10="","",TEXTJOIN(", ",TRUE,IF(COUNTIF($A$7:$A$506,A10)&gt;1,"Duplicate Session ID",""),IF(B10="","Course ID is missing",""),IF(AND(B10&lt;&gt;"",COUNTIF('Course Setup'!$A$7:$A$106,B10)=0),"Course ID not found",""),IF(C10="","Session Date is missing",""),IF(D10="","Start Time is missing",""),IF(E10="","End Time is missing",""),IF(AND(D10&lt;&gt;"",E10&lt;&gt;"",E10&lt;=D10),"End Time must be later than Start Time",""),IF(AND(J10&lt;&gt;"",N(F10)+N(G10)&gt;J10),"Break and excluded minutes exceed gross minutes",""),IF(H10="","Session Status is missing",""),IF(I10="","Delivery Mode is missing",""),IF(AND(H10="Completed",C10&gt;'Course Setup'!$B$2),"Completed session is after the As of Date",""),IF(AND(H10="Scheduled",C10&lt;'Course Setup'!$B$2),"Scheduled session is before the As of Date",""),IF(AND(B10&lt;&gt;"",C10&lt;&gt;"",IFERROR(C10&lt;INDEX('Course Setup'!$D$7:$D$106,MATCH(B10,'Course Setup'!$A$7:$A$106,0)),FALSE)),"Session is before the course start date",""),IF(AND(B10&lt;&gt;"",C10&lt;&gt;"",IFERROR(C10&gt;INDEX('Course Setup'!$E$7:$E$106,MATCH(B10,'Course Setup'!$A$7:$A$106,0)),FALSE)),"Session is after the course end date","")))</f>
        <v/>
      </c>
    </row>
    <row r="11" ht="22" customHeight="1">
      <c r="A11" s="27" t="inlineStr">
        <is>
          <t>SES-1005</t>
        </is>
      </c>
      <c r="B11" s="27" t="inlineStr">
        <is>
          <t>DSP-204</t>
        </is>
      </c>
      <c r="C11" s="43" t="n">
        <v>46267</v>
      </c>
      <c r="D11" s="33" t="n">
        <v>0.5416666666666666</v>
      </c>
      <c r="E11" s="33" t="n">
        <v>0.6666666666666666</v>
      </c>
      <c r="F11" s="29" t="n">
        <v>15</v>
      </c>
      <c r="G11" s="29" t="n">
        <v>0</v>
      </c>
      <c r="H11" s="27" t="inlineStr">
        <is>
          <t>Completed</t>
        </is>
      </c>
      <c r="I11" s="27" t="inlineStr">
        <is>
          <t>Live Online</t>
        </is>
      </c>
      <c r="J11" s="34">
        <f>IF(OR(A11="",C11="",D11="",E11=""),"",IF(E11&lt;=D11,"",ROUND((E11-D11)*1440,0)))</f>
        <v/>
      </c>
      <c r="K11" s="34">
        <f>IF(J11="","",MAX(0,J11-N(F11)-N(G11)))</f>
        <v/>
      </c>
      <c r="L11" s="34">
        <f>IF(A11="","",IF(H11="Completed",N(K11),0))</f>
        <v/>
      </c>
      <c r="M11" s="35" t="inlineStr">
        <is>
          <t>Core tools</t>
        </is>
      </c>
      <c r="N11" s="30">
        <f>IF(A11="","",TEXTJOIN(", ",TRUE,IF(COUNTIF($A$7:$A$506,A11)&gt;1,"Duplicate Session ID",""),IF(B11="","Course ID is missing",""),IF(AND(B11&lt;&gt;"",COUNTIF('Course Setup'!$A$7:$A$106,B11)=0),"Course ID not found",""),IF(C11="","Session Date is missing",""),IF(D11="","Start Time is missing",""),IF(E11="","End Time is missing",""),IF(AND(D11&lt;&gt;"",E11&lt;&gt;"",E11&lt;=D11),"End Time must be later than Start Time",""),IF(AND(J11&lt;&gt;"",N(F11)+N(G11)&gt;J11),"Break and excluded minutes exceed gross minutes",""),IF(H11="","Session Status is missing",""),IF(I11="","Delivery Mode is missing",""),IF(AND(H11="Completed",C11&gt;'Course Setup'!$B$2),"Completed session is after the As of Date",""),IF(AND(H11="Scheduled",C11&lt;'Course Setup'!$B$2),"Scheduled session is before the As of Date",""),IF(AND(B11&lt;&gt;"",C11&lt;&gt;"",IFERROR(C11&lt;INDEX('Course Setup'!$D$7:$D$106,MATCH(B11,'Course Setup'!$A$7:$A$106,0)),FALSE)),"Session is before the course start date",""),IF(AND(B11&lt;&gt;"",C11&lt;&gt;"",IFERROR(C11&gt;INDEX('Course Setup'!$E$7:$E$106,MATCH(B11,'Course Setup'!$A$7:$A$106,0)),FALSE)),"Session is after the course end date","")))</f>
        <v/>
      </c>
    </row>
    <row r="12" ht="22" customHeight="1">
      <c r="A12" s="27" t="inlineStr">
        <is>
          <t>SES-1006</t>
        </is>
      </c>
      <c r="B12" s="27" t="inlineStr">
        <is>
          <t>DSP-204</t>
        </is>
      </c>
      <c r="C12" s="43" t="n">
        <v>46269</v>
      </c>
      <c r="D12" s="33" t="n">
        <v>0.5416666666666666</v>
      </c>
      <c r="E12" s="33" t="n">
        <v>0.625</v>
      </c>
      <c r="F12" s="29" t="n">
        <v>0</v>
      </c>
      <c r="G12" s="29" t="n">
        <v>0</v>
      </c>
      <c r="H12" s="27" t="inlineStr">
        <is>
          <t>Completed</t>
        </is>
      </c>
      <c r="I12" s="27" t="inlineStr">
        <is>
          <t>Live Online</t>
        </is>
      </c>
      <c r="J12" s="34">
        <f>IF(OR(A12="",C12="",D12="",E12=""),"",IF(E12&lt;=D12,"",ROUND((E12-D12)*1440,0)))</f>
        <v/>
      </c>
      <c r="K12" s="34">
        <f>IF(J12="","",MAX(0,J12-N(F12)-N(G12)))</f>
        <v/>
      </c>
      <c r="L12" s="34">
        <f>IF(A12="","",IF(H12="Completed",N(K12),0))</f>
        <v/>
      </c>
      <c r="M12" s="35" t="inlineStr">
        <is>
          <t>Guided practice</t>
        </is>
      </c>
      <c r="N12" s="30">
        <f>IF(A12="","",TEXTJOIN(", ",TRUE,IF(COUNTIF($A$7:$A$506,A12)&gt;1,"Duplicate Session ID",""),IF(B12="","Course ID is missing",""),IF(AND(B12&lt;&gt;"",COUNTIF('Course Setup'!$A$7:$A$106,B12)=0),"Course ID not found",""),IF(C12="","Session Date is missing",""),IF(D12="","Start Time is missing",""),IF(E12="","End Time is missing",""),IF(AND(D12&lt;&gt;"",E12&lt;&gt;"",E12&lt;=D12),"End Time must be later than Start Time",""),IF(AND(J12&lt;&gt;"",N(F12)+N(G12)&gt;J12),"Break and excluded minutes exceed gross minutes",""),IF(H12="","Session Status is missing",""),IF(I12="","Delivery Mode is missing",""),IF(AND(H12="Completed",C12&gt;'Course Setup'!$B$2),"Completed session is after the As of Date",""),IF(AND(H12="Scheduled",C12&lt;'Course Setup'!$B$2),"Scheduled session is before the As of Date",""),IF(AND(B12&lt;&gt;"",C12&lt;&gt;"",IFERROR(C12&lt;INDEX('Course Setup'!$D$7:$D$106,MATCH(B12,'Course Setup'!$A$7:$A$106,0)),FALSE)),"Session is before the course start date",""),IF(AND(B12&lt;&gt;"",C12&lt;&gt;"",IFERROR(C12&gt;INDEX('Course Setup'!$E$7:$E$106,MATCH(B12,'Course Setup'!$A$7:$A$106,0)),FALSE)),"Session is after the course end date","")))</f>
        <v/>
      </c>
    </row>
    <row r="13" ht="22" customHeight="1">
      <c r="A13" s="27" t="inlineStr">
        <is>
          <t>SES-1007</t>
        </is>
      </c>
      <c r="B13" s="27" t="inlineStr">
        <is>
          <t>DSP-204</t>
        </is>
      </c>
      <c r="C13" s="43" t="n">
        <v>46274</v>
      </c>
      <c r="D13" s="33" t="n">
        <v>0.5416666666666666</v>
      </c>
      <c r="E13" s="33" t="n">
        <v>0.6666666666666666</v>
      </c>
      <c r="F13" s="29" t="n">
        <v>15</v>
      </c>
      <c r="G13" s="29" t="n">
        <v>0</v>
      </c>
      <c r="H13" s="27" t="inlineStr">
        <is>
          <t>Scheduled</t>
        </is>
      </c>
      <c r="I13" s="27" t="inlineStr">
        <is>
          <t>Live Online</t>
        </is>
      </c>
      <c r="J13" s="34">
        <f>IF(OR(A13="",C13="",D13="",E13=""),"",IF(E13&lt;=D13,"",ROUND((E13-D13)*1440,0)))</f>
        <v/>
      </c>
      <c r="K13" s="34">
        <f>IF(J13="","",MAX(0,J13-N(F13)-N(G13)))</f>
        <v/>
      </c>
      <c r="L13" s="34">
        <f>IF(A13="","",IF(H13="Completed",N(K13),0))</f>
        <v/>
      </c>
      <c r="M13" s="35" t="inlineStr">
        <is>
          <t>Applied exercise</t>
        </is>
      </c>
      <c r="N13" s="30">
        <f>IF(A13="","",TEXTJOIN(", ",TRUE,IF(COUNTIF($A$7:$A$506,A13)&gt;1,"Duplicate Session ID",""),IF(B13="","Course ID is missing",""),IF(AND(B13&lt;&gt;"",COUNTIF('Course Setup'!$A$7:$A$106,B13)=0),"Course ID not found",""),IF(C13="","Session Date is missing",""),IF(D13="","Start Time is missing",""),IF(E13="","End Time is missing",""),IF(AND(D13&lt;&gt;"",E13&lt;&gt;"",E13&lt;=D13),"End Time must be later than Start Time",""),IF(AND(J13&lt;&gt;"",N(F13)+N(G13)&gt;J13),"Break and excluded minutes exceed gross minutes",""),IF(H13="","Session Status is missing",""),IF(I13="","Delivery Mode is missing",""),IF(AND(H13="Completed",C13&gt;'Course Setup'!$B$2),"Completed session is after the As of Date",""),IF(AND(H13="Scheduled",C13&lt;'Course Setup'!$B$2),"Scheduled session is before the As of Date",""),IF(AND(B13&lt;&gt;"",C13&lt;&gt;"",IFERROR(C13&lt;INDEX('Course Setup'!$D$7:$D$106,MATCH(B13,'Course Setup'!$A$7:$A$106,0)),FALSE)),"Session is before the course start date",""),IF(AND(B13&lt;&gt;"",C13&lt;&gt;"",IFERROR(C13&gt;INDEX('Course Setup'!$E$7:$E$106,MATCH(B13,'Course Setup'!$A$7:$A$106,0)),FALSE)),"Session is after the course end date","")))</f>
        <v/>
      </c>
    </row>
    <row r="14" ht="22" customHeight="1">
      <c r="A14" s="27" t="inlineStr">
        <is>
          <t>SES-1008</t>
        </is>
      </c>
      <c r="B14" s="27" t="inlineStr">
        <is>
          <t>DSP-204</t>
        </is>
      </c>
      <c r="C14" s="43" t="n">
        <v>46281</v>
      </c>
      <c r="D14" s="33" t="n">
        <v>0.5416666666666666</v>
      </c>
      <c r="E14" s="33" t="n">
        <v>0.5833333333333334</v>
      </c>
      <c r="F14" s="29" t="n">
        <v>0</v>
      </c>
      <c r="G14" s="29" t="n">
        <v>0</v>
      </c>
      <c r="H14" s="27" t="inlineStr">
        <is>
          <t>Scheduled</t>
        </is>
      </c>
      <c r="I14" s="27" t="inlineStr">
        <is>
          <t>Live Online</t>
        </is>
      </c>
      <c r="J14" s="34">
        <f>IF(OR(A14="",C14="",D14="",E14=""),"",IF(E14&lt;=D14,"",ROUND((E14-D14)*1440,0)))</f>
        <v/>
      </c>
      <c r="K14" s="34">
        <f>IF(J14="","",MAX(0,J14-N(F14)-N(G14)))</f>
        <v/>
      </c>
      <c r="L14" s="34">
        <f>IF(A14="","",IF(H14="Completed",N(K14),0))</f>
        <v/>
      </c>
      <c r="M14" s="35" t="inlineStr">
        <is>
          <t>Review session</t>
        </is>
      </c>
      <c r="N14" s="30">
        <f>IF(A14="","",TEXTJOIN(", ",TRUE,IF(COUNTIF($A$7:$A$506,A14)&gt;1,"Duplicate Session ID",""),IF(B14="","Course ID is missing",""),IF(AND(B14&lt;&gt;"",COUNTIF('Course Setup'!$A$7:$A$106,B14)=0),"Course ID not found",""),IF(C14="","Session Date is missing",""),IF(D14="","Start Time is missing",""),IF(E14="","End Time is missing",""),IF(AND(D14&lt;&gt;"",E14&lt;&gt;"",E14&lt;=D14),"End Time must be later than Start Time",""),IF(AND(J14&lt;&gt;"",N(F14)+N(G14)&gt;J14),"Break and excluded minutes exceed gross minutes",""),IF(H14="","Session Status is missing",""),IF(I14="","Delivery Mode is missing",""),IF(AND(H14="Completed",C14&gt;'Course Setup'!$B$2),"Completed session is after the As of Date",""),IF(AND(H14="Scheduled",C14&lt;'Course Setup'!$B$2),"Scheduled session is before the As of Date",""),IF(AND(B14&lt;&gt;"",C14&lt;&gt;"",IFERROR(C14&lt;INDEX('Course Setup'!$D$7:$D$106,MATCH(B14,'Course Setup'!$A$7:$A$106,0)),FALSE)),"Session is before the course start date",""),IF(AND(B14&lt;&gt;"",C14&lt;&gt;"",IFERROR(C14&gt;INDEX('Course Setup'!$E$7:$E$106,MATCH(B14,'Course Setup'!$A$7:$A$106,0)),FALSE)),"Session is after the course end date","")))</f>
        <v/>
      </c>
    </row>
    <row r="15" ht="22" customHeight="1">
      <c r="A15" s="27" t="inlineStr">
        <is>
          <t>SES-1009</t>
        </is>
      </c>
      <c r="B15" s="27" t="inlineStr">
        <is>
          <t>SVC-110</t>
        </is>
      </c>
      <c r="C15" s="43" t="n">
        <v>46259</v>
      </c>
      <c r="D15" s="33" t="n">
        <v>0.375</v>
      </c>
      <c r="E15" s="33" t="n">
        <v>0.4583333333333333</v>
      </c>
      <c r="F15" s="29" t="n">
        <v>0</v>
      </c>
      <c r="G15" s="29" t="n">
        <v>0</v>
      </c>
      <c r="H15" s="27" t="inlineStr">
        <is>
          <t>Completed</t>
        </is>
      </c>
      <c r="I15" s="27" t="inlineStr">
        <is>
          <t>Hybrid</t>
        </is>
      </c>
      <c r="J15" s="34">
        <f>IF(OR(A15="",C15="",D15="",E15=""),"",IF(E15&lt;=D15,"",ROUND((E15-D15)*1440,0)))</f>
        <v/>
      </c>
      <c r="K15" s="34">
        <f>IF(J15="","",MAX(0,J15-N(F15)-N(G15)))</f>
        <v/>
      </c>
      <c r="L15" s="34">
        <f>IF(A15="","",IF(H15="Completed",N(K15),0))</f>
        <v/>
      </c>
      <c r="M15" s="35" t="inlineStr">
        <is>
          <t>Service scenarios</t>
        </is>
      </c>
      <c r="N15" s="30">
        <f>IF(A15="","",TEXTJOIN(", ",TRUE,IF(COUNTIF($A$7:$A$506,A15)&gt;1,"Duplicate Session ID",""),IF(B15="","Course ID is missing",""),IF(AND(B15&lt;&gt;"",COUNTIF('Course Setup'!$A$7:$A$106,B15)=0),"Course ID not found",""),IF(C15="","Session Date is missing",""),IF(D15="","Start Time is missing",""),IF(E15="","End Time is missing",""),IF(AND(D15&lt;&gt;"",E15&lt;&gt;"",E15&lt;=D15),"End Time must be later than Start Time",""),IF(AND(J15&lt;&gt;"",N(F15)+N(G15)&gt;J15),"Break and excluded minutes exceed gross minutes",""),IF(H15="","Session Status is missing",""),IF(I15="","Delivery Mode is missing",""),IF(AND(H15="Completed",C15&gt;'Course Setup'!$B$2),"Completed session is after the As of Date",""),IF(AND(H15="Scheduled",C15&lt;'Course Setup'!$B$2),"Scheduled session is before the As of Date",""),IF(AND(B15&lt;&gt;"",C15&lt;&gt;"",IFERROR(C15&lt;INDEX('Course Setup'!$D$7:$D$106,MATCH(B15,'Course Setup'!$A$7:$A$106,0)),FALSE)),"Session is before the course start date",""),IF(AND(B15&lt;&gt;"",C15&lt;&gt;"",IFERROR(C15&gt;INDEX('Course Setup'!$E$7:$E$106,MATCH(B15,'Course Setup'!$A$7:$A$106,0)),FALSE)),"Session is after the course end date","")))</f>
        <v/>
      </c>
    </row>
    <row r="16" ht="22" customHeight="1">
      <c r="A16" s="27" t="inlineStr">
        <is>
          <t>SES-1010</t>
        </is>
      </c>
      <c r="B16" s="27" t="inlineStr">
        <is>
          <t>SVC-110</t>
        </is>
      </c>
      <c r="C16" s="43" t="n">
        <v>46266</v>
      </c>
      <c r="D16" s="33" t="n">
        <v>0.375</v>
      </c>
      <c r="E16" s="33" t="n">
        <v>0.4583333333333333</v>
      </c>
      <c r="F16" s="29" t="n">
        <v>0</v>
      </c>
      <c r="G16" s="29" t="n">
        <v>0</v>
      </c>
      <c r="H16" s="27" t="inlineStr">
        <is>
          <t>Completed</t>
        </is>
      </c>
      <c r="I16" s="27" t="inlineStr">
        <is>
          <t>Hybrid</t>
        </is>
      </c>
      <c r="J16" s="34">
        <f>IF(OR(A16="",C16="",D16="",E16=""),"",IF(E16&lt;=D16,"",ROUND((E16-D16)*1440,0)))</f>
        <v/>
      </c>
      <c r="K16" s="34">
        <f>IF(J16="","",MAX(0,J16-N(F16)-N(G16)))</f>
        <v/>
      </c>
      <c r="L16" s="34">
        <f>IF(A16="","",IF(H16="Completed",N(K16),0))</f>
        <v/>
      </c>
      <c r="M16" s="35" t="inlineStr">
        <is>
          <t>Practice and feedback</t>
        </is>
      </c>
      <c r="N16" s="30">
        <f>IF(A16="","",TEXTJOIN(", ",TRUE,IF(COUNTIF($A$7:$A$506,A16)&gt;1,"Duplicate Session ID",""),IF(B16="","Course ID is missing",""),IF(AND(B16&lt;&gt;"",COUNTIF('Course Setup'!$A$7:$A$106,B16)=0),"Course ID not found",""),IF(C16="","Session Date is missing",""),IF(D16="","Start Time is missing",""),IF(E16="","End Time is missing",""),IF(AND(D16&lt;&gt;"",E16&lt;&gt;"",E16&lt;=D16),"End Time must be later than Start Time",""),IF(AND(J16&lt;&gt;"",N(F16)+N(G16)&gt;J16),"Break and excluded minutes exceed gross minutes",""),IF(H16="","Session Status is missing",""),IF(I16="","Delivery Mode is missing",""),IF(AND(H16="Completed",C16&gt;'Course Setup'!$B$2),"Completed session is after the As of Date",""),IF(AND(H16="Scheduled",C16&lt;'Course Setup'!$B$2),"Scheduled session is before the As of Date",""),IF(AND(B16&lt;&gt;"",C16&lt;&gt;"",IFERROR(C16&lt;INDEX('Course Setup'!$D$7:$D$106,MATCH(B16,'Course Setup'!$A$7:$A$106,0)),FALSE)),"Session is before the course start date",""),IF(AND(B16&lt;&gt;"",C16&lt;&gt;"",IFERROR(C16&gt;INDEX('Course Setup'!$E$7:$E$106,MATCH(B16,'Course Setup'!$A$7:$A$106,0)),FALSE)),"Session is after the course end date","")))</f>
        <v/>
      </c>
    </row>
    <row r="17" ht="22" customHeight="1">
      <c r="A17" s="27" t="n"/>
      <c r="B17" s="27" t="n"/>
      <c r="C17" s="43" t="n"/>
      <c r="D17" s="33" t="n"/>
      <c r="E17" s="33" t="n"/>
      <c r="F17" s="29" t="n"/>
      <c r="G17" s="29" t="n"/>
      <c r="H17" s="27" t="n"/>
      <c r="I17" s="27" t="n"/>
      <c r="J17" s="34">
        <f>IF(OR(A17="",C17="",D17="",E17=""),"",IF(E17&lt;=D17,"",ROUND((E17-D17)*1440,0)))</f>
        <v/>
      </c>
      <c r="K17" s="34">
        <f>IF(J17="","",MAX(0,J17-N(F17)-N(G17)))</f>
        <v/>
      </c>
      <c r="L17" s="34">
        <f>IF(A17="","",IF(H17="Completed",N(K17),0))</f>
        <v/>
      </c>
      <c r="M17" s="35" t="n"/>
      <c r="N17" s="30">
        <f>IF(A17="","",TEXTJOIN(", ",TRUE,IF(COUNTIF($A$7:$A$506,A17)&gt;1,"Duplicate Session ID",""),IF(B17="","Course ID is missing",""),IF(AND(B17&lt;&gt;"",COUNTIF('Course Setup'!$A$7:$A$106,B17)=0),"Course ID not found",""),IF(C17="","Session Date is missing",""),IF(D17="","Start Time is missing",""),IF(E17="","End Time is missing",""),IF(AND(D17&lt;&gt;"",E17&lt;&gt;"",E17&lt;=D17),"End Time must be later than Start Time",""),IF(AND(J17&lt;&gt;"",N(F17)+N(G17)&gt;J17),"Break and excluded minutes exceed gross minutes",""),IF(H17="","Session Status is missing",""),IF(I17="","Delivery Mode is missing",""),IF(AND(H17="Completed",C17&gt;'Course Setup'!$B$2),"Completed session is after the As of Date",""),IF(AND(H17="Scheduled",C17&lt;'Course Setup'!$B$2),"Scheduled session is before the As of Date",""),IF(AND(B17&lt;&gt;"",C17&lt;&gt;"",IFERROR(C17&lt;INDEX('Course Setup'!$D$7:$D$106,MATCH(B17,'Course Setup'!$A$7:$A$106,0)),FALSE)),"Session is before the course start date",""),IF(AND(B17&lt;&gt;"",C17&lt;&gt;"",IFERROR(C17&gt;INDEX('Course Setup'!$E$7:$E$106,MATCH(B17,'Course Setup'!$A$7:$A$106,0)),FALSE)),"Session is after the course end date","")))</f>
        <v/>
      </c>
    </row>
    <row r="18" ht="22" customHeight="1">
      <c r="A18" s="27" t="n"/>
      <c r="B18" s="27" t="n"/>
      <c r="C18" s="43" t="n"/>
      <c r="D18" s="33" t="n"/>
      <c r="E18" s="33" t="n"/>
      <c r="F18" s="29" t="n"/>
      <c r="G18" s="29" t="n"/>
      <c r="H18" s="27" t="n"/>
      <c r="I18" s="27" t="n"/>
      <c r="J18" s="34">
        <f>IF(OR(A18="",C18="",D18="",E18=""),"",IF(E18&lt;=D18,"",ROUND((E18-D18)*1440,0)))</f>
        <v/>
      </c>
      <c r="K18" s="34">
        <f>IF(J18="","",MAX(0,J18-N(F18)-N(G18)))</f>
        <v/>
      </c>
      <c r="L18" s="34">
        <f>IF(A18="","",IF(H18="Completed",N(K18),0))</f>
        <v/>
      </c>
      <c r="M18" s="35" t="n"/>
      <c r="N18" s="30">
        <f>IF(A18="","",TEXTJOIN(", ",TRUE,IF(COUNTIF($A$7:$A$506,A18)&gt;1,"Duplicate Session ID",""),IF(B18="","Course ID is missing",""),IF(AND(B18&lt;&gt;"",COUNTIF('Course Setup'!$A$7:$A$106,B18)=0),"Course ID not found",""),IF(C18="","Session Date is missing",""),IF(D18="","Start Time is missing",""),IF(E18="","End Time is missing",""),IF(AND(D18&lt;&gt;"",E18&lt;&gt;"",E18&lt;=D18),"End Time must be later than Start Time",""),IF(AND(J18&lt;&gt;"",N(F18)+N(G18)&gt;J18),"Break and excluded minutes exceed gross minutes",""),IF(H18="","Session Status is missing",""),IF(I18="","Delivery Mode is missing",""),IF(AND(H18="Completed",C18&gt;'Course Setup'!$B$2),"Completed session is after the As of Date",""),IF(AND(H18="Scheduled",C18&lt;'Course Setup'!$B$2),"Scheduled session is before the As of Date",""),IF(AND(B18&lt;&gt;"",C18&lt;&gt;"",IFERROR(C18&lt;INDEX('Course Setup'!$D$7:$D$106,MATCH(B18,'Course Setup'!$A$7:$A$106,0)),FALSE)),"Session is before the course start date",""),IF(AND(B18&lt;&gt;"",C18&lt;&gt;"",IFERROR(C18&gt;INDEX('Course Setup'!$E$7:$E$106,MATCH(B18,'Course Setup'!$A$7:$A$106,0)),FALSE)),"Session is after the course end date","")))</f>
        <v/>
      </c>
    </row>
    <row r="19" ht="22" customHeight="1">
      <c r="A19" s="27" t="n"/>
      <c r="B19" s="27" t="n"/>
      <c r="C19" s="43" t="n"/>
      <c r="D19" s="33" t="n"/>
      <c r="E19" s="33" t="n"/>
      <c r="F19" s="29" t="n"/>
      <c r="G19" s="29" t="n"/>
      <c r="H19" s="27" t="n"/>
      <c r="I19" s="27" t="n"/>
      <c r="J19" s="34">
        <f>IF(OR(A19="",C19="",D19="",E19=""),"",IF(E19&lt;=D19,"",ROUND((E19-D19)*1440,0)))</f>
        <v/>
      </c>
      <c r="K19" s="34">
        <f>IF(J19="","",MAX(0,J19-N(F19)-N(G19)))</f>
        <v/>
      </c>
      <c r="L19" s="34">
        <f>IF(A19="","",IF(H19="Completed",N(K19),0))</f>
        <v/>
      </c>
      <c r="M19" s="35" t="n"/>
      <c r="N19" s="30">
        <f>IF(A19="","",TEXTJOIN(", ",TRUE,IF(COUNTIF($A$7:$A$506,A19)&gt;1,"Duplicate Session ID",""),IF(B19="","Course ID is missing",""),IF(AND(B19&lt;&gt;"",COUNTIF('Course Setup'!$A$7:$A$106,B19)=0),"Course ID not found",""),IF(C19="","Session Date is missing",""),IF(D19="","Start Time is missing",""),IF(E19="","End Time is missing",""),IF(AND(D19&lt;&gt;"",E19&lt;&gt;"",E19&lt;=D19),"End Time must be later than Start Time",""),IF(AND(J19&lt;&gt;"",N(F19)+N(G19)&gt;J19),"Break and excluded minutes exceed gross minutes",""),IF(H19="","Session Status is missing",""),IF(I19="","Delivery Mode is missing",""),IF(AND(H19="Completed",C19&gt;'Course Setup'!$B$2),"Completed session is after the As of Date",""),IF(AND(H19="Scheduled",C19&lt;'Course Setup'!$B$2),"Scheduled session is before the As of Date",""),IF(AND(B19&lt;&gt;"",C19&lt;&gt;"",IFERROR(C19&lt;INDEX('Course Setup'!$D$7:$D$106,MATCH(B19,'Course Setup'!$A$7:$A$106,0)),FALSE)),"Session is before the course start date",""),IF(AND(B19&lt;&gt;"",C19&lt;&gt;"",IFERROR(C19&gt;INDEX('Course Setup'!$E$7:$E$106,MATCH(B19,'Course Setup'!$A$7:$A$106,0)),FALSE)),"Session is after the course end date","")))</f>
        <v/>
      </c>
    </row>
    <row r="20" ht="22" customHeight="1">
      <c r="A20" s="27" t="n"/>
      <c r="B20" s="27" t="n"/>
      <c r="C20" s="43" t="n"/>
      <c r="D20" s="33" t="n"/>
      <c r="E20" s="33" t="n"/>
      <c r="F20" s="29" t="n"/>
      <c r="G20" s="29" t="n"/>
      <c r="H20" s="27" t="n"/>
      <c r="I20" s="27" t="n"/>
      <c r="J20" s="34">
        <f>IF(OR(A20="",C20="",D20="",E20=""),"",IF(E20&lt;=D20,"",ROUND((E20-D20)*1440,0)))</f>
        <v/>
      </c>
      <c r="K20" s="34">
        <f>IF(J20="","",MAX(0,J20-N(F20)-N(G20)))</f>
        <v/>
      </c>
      <c r="L20" s="34">
        <f>IF(A20="","",IF(H20="Completed",N(K20),0))</f>
        <v/>
      </c>
      <c r="M20" s="35" t="n"/>
      <c r="N20" s="30">
        <f>IF(A20="","",TEXTJOIN(", ",TRUE,IF(COUNTIF($A$7:$A$506,A20)&gt;1,"Duplicate Session ID",""),IF(B20="","Course ID is missing",""),IF(AND(B20&lt;&gt;"",COUNTIF('Course Setup'!$A$7:$A$106,B20)=0),"Course ID not found",""),IF(C20="","Session Date is missing",""),IF(D20="","Start Time is missing",""),IF(E20="","End Time is missing",""),IF(AND(D20&lt;&gt;"",E20&lt;&gt;"",E20&lt;=D20),"End Time must be later than Start Time",""),IF(AND(J20&lt;&gt;"",N(F20)+N(G20)&gt;J20),"Break and excluded minutes exceed gross minutes",""),IF(H20="","Session Status is missing",""),IF(I20="","Delivery Mode is missing",""),IF(AND(H20="Completed",C20&gt;'Course Setup'!$B$2),"Completed session is after the As of Date",""),IF(AND(H20="Scheduled",C20&lt;'Course Setup'!$B$2),"Scheduled session is before the As of Date",""),IF(AND(B20&lt;&gt;"",C20&lt;&gt;"",IFERROR(C20&lt;INDEX('Course Setup'!$D$7:$D$106,MATCH(B20,'Course Setup'!$A$7:$A$106,0)),FALSE)),"Session is before the course start date",""),IF(AND(B20&lt;&gt;"",C20&lt;&gt;"",IFERROR(C20&gt;INDEX('Course Setup'!$E$7:$E$106,MATCH(B20,'Course Setup'!$A$7:$A$106,0)),FALSE)),"Session is after the course end date","")))</f>
        <v/>
      </c>
    </row>
    <row r="21" ht="22" customHeight="1">
      <c r="A21" s="27" t="n"/>
      <c r="B21" s="27" t="n"/>
      <c r="C21" s="43" t="n"/>
      <c r="D21" s="33" t="n"/>
      <c r="E21" s="33" t="n"/>
      <c r="F21" s="29" t="n"/>
      <c r="G21" s="29" t="n"/>
      <c r="H21" s="27" t="n"/>
      <c r="I21" s="27" t="n"/>
      <c r="J21" s="34">
        <f>IF(OR(A21="",C21="",D21="",E21=""),"",IF(E21&lt;=D21,"",ROUND((E21-D21)*1440,0)))</f>
        <v/>
      </c>
      <c r="K21" s="34">
        <f>IF(J21="","",MAX(0,J21-N(F21)-N(G21)))</f>
        <v/>
      </c>
      <c r="L21" s="34">
        <f>IF(A21="","",IF(H21="Completed",N(K21),0))</f>
        <v/>
      </c>
      <c r="M21" s="35" t="n"/>
      <c r="N21" s="30">
        <f>IF(A21="","",TEXTJOIN(", ",TRUE,IF(COUNTIF($A$7:$A$506,A21)&gt;1,"Duplicate Session ID",""),IF(B21="","Course ID is missing",""),IF(AND(B21&lt;&gt;"",COUNTIF('Course Setup'!$A$7:$A$106,B21)=0),"Course ID not found",""),IF(C21="","Session Date is missing",""),IF(D21="","Start Time is missing",""),IF(E21="","End Time is missing",""),IF(AND(D21&lt;&gt;"",E21&lt;&gt;"",E21&lt;=D21),"End Time must be later than Start Time",""),IF(AND(J21&lt;&gt;"",N(F21)+N(G21)&gt;J21),"Break and excluded minutes exceed gross minutes",""),IF(H21="","Session Status is missing",""),IF(I21="","Delivery Mode is missing",""),IF(AND(H21="Completed",C21&gt;'Course Setup'!$B$2),"Completed session is after the As of Date",""),IF(AND(H21="Scheduled",C21&lt;'Course Setup'!$B$2),"Scheduled session is before the As of Date",""),IF(AND(B21&lt;&gt;"",C21&lt;&gt;"",IFERROR(C21&lt;INDEX('Course Setup'!$D$7:$D$106,MATCH(B21,'Course Setup'!$A$7:$A$106,0)),FALSE)),"Session is before the course start date",""),IF(AND(B21&lt;&gt;"",C21&lt;&gt;"",IFERROR(C21&gt;INDEX('Course Setup'!$E$7:$E$106,MATCH(B21,'Course Setup'!$A$7:$A$106,0)),FALSE)),"Session is after the course end date","")))</f>
        <v/>
      </c>
    </row>
    <row r="22" ht="22" customHeight="1">
      <c r="A22" s="27" t="n"/>
      <c r="B22" s="27" t="n"/>
      <c r="C22" s="43" t="n"/>
      <c r="D22" s="33" t="n"/>
      <c r="E22" s="33" t="n"/>
      <c r="F22" s="29" t="n"/>
      <c r="G22" s="29" t="n"/>
      <c r="H22" s="27" t="n"/>
      <c r="I22" s="27" t="n"/>
      <c r="J22" s="34">
        <f>IF(OR(A22="",C22="",D22="",E22=""),"",IF(E22&lt;=D22,"",ROUND((E22-D22)*1440,0)))</f>
        <v/>
      </c>
      <c r="K22" s="34">
        <f>IF(J22="","",MAX(0,J22-N(F22)-N(G22)))</f>
        <v/>
      </c>
      <c r="L22" s="34">
        <f>IF(A22="","",IF(H22="Completed",N(K22),0))</f>
        <v/>
      </c>
      <c r="M22" s="35" t="n"/>
      <c r="N22" s="30">
        <f>IF(A22="","",TEXTJOIN(", ",TRUE,IF(COUNTIF($A$7:$A$506,A22)&gt;1,"Duplicate Session ID",""),IF(B22="","Course ID is missing",""),IF(AND(B22&lt;&gt;"",COUNTIF('Course Setup'!$A$7:$A$106,B22)=0),"Course ID not found",""),IF(C22="","Session Date is missing",""),IF(D22="","Start Time is missing",""),IF(E22="","End Time is missing",""),IF(AND(D22&lt;&gt;"",E22&lt;&gt;"",E22&lt;=D22),"End Time must be later than Start Time",""),IF(AND(J22&lt;&gt;"",N(F22)+N(G22)&gt;J22),"Break and excluded minutes exceed gross minutes",""),IF(H22="","Session Status is missing",""),IF(I22="","Delivery Mode is missing",""),IF(AND(H22="Completed",C22&gt;'Course Setup'!$B$2),"Completed session is after the As of Date",""),IF(AND(H22="Scheduled",C22&lt;'Course Setup'!$B$2),"Scheduled session is before the As of Date",""),IF(AND(B22&lt;&gt;"",C22&lt;&gt;"",IFERROR(C22&lt;INDEX('Course Setup'!$D$7:$D$106,MATCH(B22,'Course Setup'!$A$7:$A$106,0)),FALSE)),"Session is before the course start date",""),IF(AND(B22&lt;&gt;"",C22&lt;&gt;"",IFERROR(C22&gt;INDEX('Course Setup'!$E$7:$E$106,MATCH(B22,'Course Setup'!$A$7:$A$106,0)),FALSE)),"Session is after the course end date","")))</f>
        <v/>
      </c>
    </row>
    <row r="23" ht="22" customHeight="1">
      <c r="A23" s="27" t="n"/>
      <c r="B23" s="27" t="n"/>
      <c r="C23" s="43" t="n"/>
      <c r="D23" s="33" t="n"/>
      <c r="E23" s="33" t="n"/>
      <c r="F23" s="29" t="n"/>
      <c r="G23" s="29" t="n"/>
      <c r="H23" s="27" t="n"/>
      <c r="I23" s="27" t="n"/>
      <c r="J23" s="34">
        <f>IF(OR(A23="",C23="",D23="",E23=""),"",IF(E23&lt;=D23,"",ROUND((E23-D23)*1440,0)))</f>
        <v/>
      </c>
      <c r="K23" s="34">
        <f>IF(J23="","",MAX(0,J23-N(F23)-N(G23)))</f>
        <v/>
      </c>
      <c r="L23" s="34">
        <f>IF(A23="","",IF(H23="Completed",N(K23),0))</f>
        <v/>
      </c>
      <c r="M23" s="35" t="n"/>
      <c r="N23" s="30">
        <f>IF(A23="","",TEXTJOIN(", ",TRUE,IF(COUNTIF($A$7:$A$506,A23)&gt;1,"Duplicate Session ID",""),IF(B23="","Course ID is missing",""),IF(AND(B23&lt;&gt;"",COUNTIF('Course Setup'!$A$7:$A$106,B23)=0),"Course ID not found",""),IF(C23="","Session Date is missing",""),IF(D23="","Start Time is missing",""),IF(E23="","End Time is missing",""),IF(AND(D23&lt;&gt;"",E23&lt;&gt;"",E23&lt;=D23),"End Time must be later than Start Time",""),IF(AND(J23&lt;&gt;"",N(F23)+N(G23)&gt;J23),"Break and excluded minutes exceed gross minutes",""),IF(H23="","Session Status is missing",""),IF(I23="","Delivery Mode is missing",""),IF(AND(H23="Completed",C23&gt;'Course Setup'!$B$2),"Completed session is after the As of Date",""),IF(AND(H23="Scheduled",C23&lt;'Course Setup'!$B$2),"Scheduled session is before the As of Date",""),IF(AND(B23&lt;&gt;"",C23&lt;&gt;"",IFERROR(C23&lt;INDEX('Course Setup'!$D$7:$D$106,MATCH(B23,'Course Setup'!$A$7:$A$106,0)),FALSE)),"Session is before the course start date",""),IF(AND(B23&lt;&gt;"",C23&lt;&gt;"",IFERROR(C23&gt;INDEX('Course Setup'!$E$7:$E$106,MATCH(B23,'Course Setup'!$A$7:$A$106,0)),FALSE)),"Session is after the course end date","")))</f>
        <v/>
      </c>
    </row>
    <row r="24" ht="22" customHeight="1">
      <c r="A24" s="27" t="n"/>
      <c r="B24" s="27" t="n"/>
      <c r="C24" s="43" t="n"/>
      <c r="D24" s="33" t="n"/>
      <c r="E24" s="33" t="n"/>
      <c r="F24" s="29" t="n"/>
      <c r="G24" s="29" t="n"/>
      <c r="H24" s="27" t="n"/>
      <c r="I24" s="27" t="n"/>
      <c r="J24" s="34">
        <f>IF(OR(A24="",C24="",D24="",E24=""),"",IF(E24&lt;=D24,"",ROUND((E24-D24)*1440,0)))</f>
        <v/>
      </c>
      <c r="K24" s="34">
        <f>IF(J24="","",MAX(0,J24-N(F24)-N(G24)))</f>
        <v/>
      </c>
      <c r="L24" s="34">
        <f>IF(A24="","",IF(H24="Completed",N(K24),0))</f>
        <v/>
      </c>
      <c r="M24" s="35" t="n"/>
      <c r="N24" s="30">
        <f>IF(A24="","",TEXTJOIN(", ",TRUE,IF(COUNTIF($A$7:$A$506,A24)&gt;1,"Duplicate Session ID",""),IF(B24="","Course ID is missing",""),IF(AND(B24&lt;&gt;"",COUNTIF('Course Setup'!$A$7:$A$106,B24)=0),"Course ID not found",""),IF(C24="","Session Date is missing",""),IF(D24="","Start Time is missing",""),IF(E24="","End Time is missing",""),IF(AND(D24&lt;&gt;"",E24&lt;&gt;"",E24&lt;=D24),"End Time must be later than Start Time",""),IF(AND(J24&lt;&gt;"",N(F24)+N(G24)&gt;J24),"Break and excluded minutes exceed gross minutes",""),IF(H24="","Session Status is missing",""),IF(I24="","Delivery Mode is missing",""),IF(AND(H24="Completed",C24&gt;'Course Setup'!$B$2),"Completed session is after the As of Date",""),IF(AND(H24="Scheduled",C24&lt;'Course Setup'!$B$2),"Scheduled session is before the As of Date",""),IF(AND(B24&lt;&gt;"",C24&lt;&gt;"",IFERROR(C24&lt;INDEX('Course Setup'!$D$7:$D$106,MATCH(B24,'Course Setup'!$A$7:$A$106,0)),FALSE)),"Session is before the course start date",""),IF(AND(B24&lt;&gt;"",C24&lt;&gt;"",IFERROR(C24&gt;INDEX('Course Setup'!$E$7:$E$106,MATCH(B24,'Course Setup'!$A$7:$A$106,0)),FALSE)),"Session is after the course end date","")))</f>
        <v/>
      </c>
    </row>
    <row r="25" ht="22" customHeight="1">
      <c r="A25" s="27" t="n"/>
      <c r="B25" s="27" t="n"/>
      <c r="C25" s="43" t="n"/>
      <c r="D25" s="33" t="n"/>
      <c r="E25" s="33" t="n"/>
      <c r="F25" s="29" t="n"/>
      <c r="G25" s="29" t="n"/>
      <c r="H25" s="27" t="n"/>
      <c r="I25" s="27" t="n"/>
      <c r="J25" s="34">
        <f>IF(OR(A25="",C25="",D25="",E25=""),"",IF(E25&lt;=D25,"",ROUND((E25-D25)*1440,0)))</f>
        <v/>
      </c>
      <c r="K25" s="34">
        <f>IF(J25="","",MAX(0,J25-N(F25)-N(G25)))</f>
        <v/>
      </c>
      <c r="L25" s="34">
        <f>IF(A25="","",IF(H25="Completed",N(K25),0))</f>
        <v/>
      </c>
      <c r="M25" s="35" t="n"/>
      <c r="N25" s="30">
        <f>IF(A25="","",TEXTJOIN(", ",TRUE,IF(COUNTIF($A$7:$A$506,A25)&gt;1,"Duplicate Session ID",""),IF(B25="","Course ID is missing",""),IF(AND(B25&lt;&gt;"",COUNTIF('Course Setup'!$A$7:$A$106,B25)=0),"Course ID not found",""),IF(C25="","Session Date is missing",""),IF(D25="","Start Time is missing",""),IF(E25="","End Time is missing",""),IF(AND(D25&lt;&gt;"",E25&lt;&gt;"",E25&lt;=D25),"End Time must be later than Start Time",""),IF(AND(J25&lt;&gt;"",N(F25)+N(G25)&gt;J25),"Break and excluded minutes exceed gross minutes",""),IF(H25="","Session Status is missing",""),IF(I25="","Delivery Mode is missing",""),IF(AND(H25="Completed",C25&gt;'Course Setup'!$B$2),"Completed session is after the As of Date",""),IF(AND(H25="Scheduled",C25&lt;'Course Setup'!$B$2),"Scheduled session is before the As of Date",""),IF(AND(B25&lt;&gt;"",C25&lt;&gt;"",IFERROR(C25&lt;INDEX('Course Setup'!$D$7:$D$106,MATCH(B25,'Course Setup'!$A$7:$A$106,0)),FALSE)),"Session is before the course start date",""),IF(AND(B25&lt;&gt;"",C25&lt;&gt;"",IFERROR(C25&gt;INDEX('Course Setup'!$E$7:$E$106,MATCH(B25,'Course Setup'!$A$7:$A$106,0)),FALSE)),"Session is after the course end date","")))</f>
        <v/>
      </c>
    </row>
    <row r="26" ht="22" customHeight="1">
      <c r="A26" s="27" t="n"/>
      <c r="B26" s="27" t="n"/>
      <c r="C26" s="43" t="n"/>
      <c r="D26" s="33" t="n"/>
      <c r="E26" s="33" t="n"/>
      <c r="F26" s="29" t="n"/>
      <c r="G26" s="29" t="n"/>
      <c r="H26" s="27" t="n"/>
      <c r="I26" s="27" t="n"/>
      <c r="J26" s="34">
        <f>IF(OR(A26="",C26="",D26="",E26=""),"",IF(E26&lt;=D26,"",ROUND((E26-D26)*1440,0)))</f>
        <v/>
      </c>
      <c r="K26" s="34">
        <f>IF(J26="","",MAX(0,J26-N(F26)-N(G26)))</f>
        <v/>
      </c>
      <c r="L26" s="34">
        <f>IF(A26="","",IF(H26="Completed",N(K26),0))</f>
        <v/>
      </c>
      <c r="M26" s="35" t="n"/>
      <c r="N26" s="30">
        <f>IF(A26="","",TEXTJOIN(", ",TRUE,IF(COUNTIF($A$7:$A$506,A26)&gt;1,"Duplicate Session ID",""),IF(B26="","Course ID is missing",""),IF(AND(B26&lt;&gt;"",COUNTIF('Course Setup'!$A$7:$A$106,B26)=0),"Course ID not found",""),IF(C26="","Session Date is missing",""),IF(D26="","Start Time is missing",""),IF(E26="","End Time is missing",""),IF(AND(D26&lt;&gt;"",E26&lt;&gt;"",E26&lt;=D26),"End Time must be later than Start Time",""),IF(AND(J26&lt;&gt;"",N(F26)+N(G26)&gt;J26),"Break and excluded minutes exceed gross minutes",""),IF(H26="","Session Status is missing",""),IF(I26="","Delivery Mode is missing",""),IF(AND(H26="Completed",C26&gt;'Course Setup'!$B$2),"Completed session is after the As of Date",""),IF(AND(H26="Scheduled",C26&lt;'Course Setup'!$B$2),"Scheduled session is before the As of Date",""),IF(AND(B26&lt;&gt;"",C26&lt;&gt;"",IFERROR(C26&lt;INDEX('Course Setup'!$D$7:$D$106,MATCH(B26,'Course Setup'!$A$7:$A$106,0)),FALSE)),"Session is before the course start date",""),IF(AND(B26&lt;&gt;"",C26&lt;&gt;"",IFERROR(C26&gt;INDEX('Course Setup'!$E$7:$E$106,MATCH(B26,'Course Setup'!$A$7:$A$106,0)),FALSE)),"Session is after the course end date","")))</f>
        <v/>
      </c>
    </row>
    <row r="27" ht="22" customHeight="1">
      <c r="A27" s="27" t="n"/>
      <c r="B27" s="27" t="n"/>
      <c r="C27" s="43" t="n"/>
      <c r="D27" s="33" t="n"/>
      <c r="E27" s="33" t="n"/>
      <c r="F27" s="29" t="n"/>
      <c r="G27" s="29" t="n"/>
      <c r="H27" s="27" t="n"/>
      <c r="I27" s="27" t="n"/>
      <c r="J27" s="34">
        <f>IF(OR(A27="",C27="",D27="",E27=""),"",IF(E27&lt;=D27,"",ROUND((E27-D27)*1440,0)))</f>
        <v/>
      </c>
      <c r="K27" s="34">
        <f>IF(J27="","",MAX(0,J27-N(F27)-N(G27)))</f>
        <v/>
      </c>
      <c r="L27" s="34">
        <f>IF(A27="","",IF(H27="Completed",N(K27),0))</f>
        <v/>
      </c>
      <c r="M27" s="35" t="n"/>
      <c r="N27" s="30">
        <f>IF(A27="","",TEXTJOIN(", ",TRUE,IF(COUNTIF($A$7:$A$506,A27)&gt;1,"Duplicate Session ID",""),IF(B27="","Course ID is missing",""),IF(AND(B27&lt;&gt;"",COUNTIF('Course Setup'!$A$7:$A$106,B27)=0),"Course ID not found",""),IF(C27="","Session Date is missing",""),IF(D27="","Start Time is missing",""),IF(E27="","End Time is missing",""),IF(AND(D27&lt;&gt;"",E27&lt;&gt;"",E27&lt;=D27),"End Time must be later than Start Time",""),IF(AND(J27&lt;&gt;"",N(F27)+N(G27)&gt;J27),"Break and excluded minutes exceed gross minutes",""),IF(H27="","Session Status is missing",""),IF(I27="","Delivery Mode is missing",""),IF(AND(H27="Completed",C27&gt;'Course Setup'!$B$2),"Completed session is after the As of Date",""),IF(AND(H27="Scheduled",C27&lt;'Course Setup'!$B$2),"Scheduled session is before the As of Date",""),IF(AND(B27&lt;&gt;"",C27&lt;&gt;"",IFERROR(C27&lt;INDEX('Course Setup'!$D$7:$D$106,MATCH(B27,'Course Setup'!$A$7:$A$106,0)),FALSE)),"Session is before the course start date",""),IF(AND(B27&lt;&gt;"",C27&lt;&gt;"",IFERROR(C27&gt;INDEX('Course Setup'!$E$7:$E$106,MATCH(B27,'Course Setup'!$A$7:$A$106,0)),FALSE)),"Session is after the course end date","")))</f>
        <v/>
      </c>
    </row>
    <row r="28" ht="22" customHeight="1">
      <c r="A28" s="27" t="n"/>
      <c r="B28" s="27" t="n"/>
      <c r="C28" s="43" t="n"/>
      <c r="D28" s="33" t="n"/>
      <c r="E28" s="33" t="n"/>
      <c r="F28" s="29" t="n"/>
      <c r="G28" s="29" t="n"/>
      <c r="H28" s="27" t="n"/>
      <c r="I28" s="27" t="n"/>
      <c r="J28" s="34">
        <f>IF(OR(A28="",C28="",D28="",E28=""),"",IF(E28&lt;=D28,"",ROUND((E28-D28)*1440,0)))</f>
        <v/>
      </c>
      <c r="K28" s="34">
        <f>IF(J28="","",MAX(0,J28-N(F28)-N(G28)))</f>
        <v/>
      </c>
      <c r="L28" s="34">
        <f>IF(A28="","",IF(H28="Completed",N(K28),0))</f>
        <v/>
      </c>
      <c r="M28" s="35" t="n"/>
      <c r="N28" s="30">
        <f>IF(A28="","",TEXTJOIN(", ",TRUE,IF(COUNTIF($A$7:$A$506,A28)&gt;1,"Duplicate Session ID",""),IF(B28="","Course ID is missing",""),IF(AND(B28&lt;&gt;"",COUNTIF('Course Setup'!$A$7:$A$106,B28)=0),"Course ID not found",""),IF(C28="","Session Date is missing",""),IF(D28="","Start Time is missing",""),IF(E28="","End Time is missing",""),IF(AND(D28&lt;&gt;"",E28&lt;&gt;"",E28&lt;=D28),"End Time must be later than Start Time",""),IF(AND(J28&lt;&gt;"",N(F28)+N(G28)&gt;J28),"Break and excluded minutes exceed gross minutes",""),IF(H28="","Session Status is missing",""),IF(I28="","Delivery Mode is missing",""),IF(AND(H28="Completed",C28&gt;'Course Setup'!$B$2),"Completed session is after the As of Date",""),IF(AND(H28="Scheduled",C28&lt;'Course Setup'!$B$2),"Scheduled session is before the As of Date",""),IF(AND(B28&lt;&gt;"",C28&lt;&gt;"",IFERROR(C28&lt;INDEX('Course Setup'!$D$7:$D$106,MATCH(B28,'Course Setup'!$A$7:$A$106,0)),FALSE)),"Session is before the course start date",""),IF(AND(B28&lt;&gt;"",C28&lt;&gt;"",IFERROR(C28&gt;INDEX('Course Setup'!$E$7:$E$106,MATCH(B28,'Course Setup'!$A$7:$A$106,0)),FALSE)),"Session is after the course end date","")))</f>
        <v/>
      </c>
    </row>
    <row r="29" ht="22" customHeight="1">
      <c r="A29" s="27" t="n"/>
      <c r="B29" s="27" t="n"/>
      <c r="C29" s="43" t="n"/>
      <c r="D29" s="33" t="n"/>
      <c r="E29" s="33" t="n"/>
      <c r="F29" s="29" t="n"/>
      <c r="G29" s="29" t="n"/>
      <c r="H29" s="27" t="n"/>
      <c r="I29" s="27" t="n"/>
      <c r="J29" s="34">
        <f>IF(OR(A29="",C29="",D29="",E29=""),"",IF(E29&lt;=D29,"",ROUND((E29-D29)*1440,0)))</f>
        <v/>
      </c>
      <c r="K29" s="34">
        <f>IF(J29="","",MAX(0,J29-N(F29)-N(G29)))</f>
        <v/>
      </c>
      <c r="L29" s="34">
        <f>IF(A29="","",IF(H29="Completed",N(K29),0))</f>
        <v/>
      </c>
      <c r="M29" s="35" t="n"/>
      <c r="N29" s="30">
        <f>IF(A29="","",TEXTJOIN(", ",TRUE,IF(COUNTIF($A$7:$A$506,A29)&gt;1,"Duplicate Session ID",""),IF(B29="","Course ID is missing",""),IF(AND(B29&lt;&gt;"",COUNTIF('Course Setup'!$A$7:$A$106,B29)=0),"Course ID not found",""),IF(C29="","Session Date is missing",""),IF(D29="","Start Time is missing",""),IF(E29="","End Time is missing",""),IF(AND(D29&lt;&gt;"",E29&lt;&gt;"",E29&lt;=D29),"End Time must be later than Start Time",""),IF(AND(J29&lt;&gt;"",N(F29)+N(G29)&gt;J29),"Break and excluded minutes exceed gross minutes",""),IF(H29="","Session Status is missing",""),IF(I29="","Delivery Mode is missing",""),IF(AND(H29="Completed",C29&gt;'Course Setup'!$B$2),"Completed session is after the As of Date",""),IF(AND(H29="Scheduled",C29&lt;'Course Setup'!$B$2),"Scheduled session is before the As of Date",""),IF(AND(B29&lt;&gt;"",C29&lt;&gt;"",IFERROR(C29&lt;INDEX('Course Setup'!$D$7:$D$106,MATCH(B29,'Course Setup'!$A$7:$A$106,0)),FALSE)),"Session is before the course start date",""),IF(AND(B29&lt;&gt;"",C29&lt;&gt;"",IFERROR(C29&gt;INDEX('Course Setup'!$E$7:$E$106,MATCH(B29,'Course Setup'!$A$7:$A$106,0)),FALSE)),"Session is after the course end date","")))</f>
        <v/>
      </c>
    </row>
    <row r="30" ht="22" customHeight="1">
      <c r="A30" s="27" t="n"/>
      <c r="B30" s="27" t="n"/>
      <c r="C30" s="43" t="n"/>
      <c r="D30" s="33" t="n"/>
      <c r="E30" s="33" t="n"/>
      <c r="F30" s="29" t="n"/>
      <c r="G30" s="29" t="n"/>
      <c r="H30" s="27" t="n"/>
      <c r="I30" s="27" t="n"/>
      <c r="J30" s="34">
        <f>IF(OR(A30="",C30="",D30="",E30=""),"",IF(E30&lt;=D30,"",ROUND((E30-D30)*1440,0)))</f>
        <v/>
      </c>
      <c r="K30" s="34">
        <f>IF(J30="","",MAX(0,J30-N(F30)-N(G30)))</f>
        <v/>
      </c>
      <c r="L30" s="34">
        <f>IF(A30="","",IF(H30="Completed",N(K30),0))</f>
        <v/>
      </c>
      <c r="M30" s="35" t="n"/>
      <c r="N30" s="30">
        <f>IF(A30="","",TEXTJOIN(", ",TRUE,IF(COUNTIF($A$7:$A$506,A30)&gt;1,"Duplicate Session ID",""),IF(B30="","Course ID is missing",""),IF(AND(B30&lt;&gt;"",COUNTIF('Course Setup'!$A$7:$A$106,B30)=0),"Course ID not found",""),IF(C30="","Session Date is missing",""),IF(D30="","Start Time is missing",""),IF(E30="","End Time is missing",""),IF(AND(D30&lt;&gt;"",E30&lt;&gt;"",E30&lt;=D30),"End Time must be later than Start Time",""),IF(AND(J30&lt;&gt;"",N(F30)+N(G30)&gt;J30),"Break and excluded minutes exceed gross minutes",""),IF(H30="","Session Status is missing",""),IF(I30="","Delivery Mode is missing",""),IF(AND(H30="Completed",C30&gt;'Course Setup'!$B$2),"Completed session is after the As of Date",""),IF(AND(H30="Scheduled",C30&lt;'Course Setup'!$B$2),"Scheduled session is before the As of Date",""),IF(AND(B30&lt;&gt;"",C30&lt;&gt;"",IFERROR(C30&lt;INDEX('Course Setup'!$D$7:$D$106,MATCH(B30,'Course Setup'!$A$7:$A$106,0)),FALSE)),"Session is before the course start date",""),IF(AND(B30&lt;&gt;"",C30&lt;&gt;"",IFERROR(C30&gt;INDEX('Course Setup'!$E$7:$E$106,MATCH(B30,'Course Setup'!$A$7:$A$106,0)),FALSE)),"Session is after the course end date","")))</f>
        <v/>
      </c>
    </row>
    <row r="31" ht="22" customHeight="1">
      <c r="A31" s="27" t="n"/>
      <c r="B31" s="27" t="n"/>
      <c r="C31" s="43" t="n"/>
      <c r="D31" s="33" t="n"/>
      <c r="E31" s="33" t="n"/>
      <c r="F31" s="29" t="n"/>
      <c r="G31" s="29" t="n"/>
      <c r="H31" s="27" t="n"/>
      <c r="I31" s="27" t="n"/>
      <c r="J31" s="34">
        <f>IF(OR(A31="",C31="",D31="",E31=""),"",IF(E31&lt;=D31,"",ROUND((E31-D31)*1440,0)))</f>
        <v/>
      </c>
      <c r="K31" s="34">
        <f>IF(J31="","",MAX(0,J31-N(F31)-N(G31)))</f>
        <v/>
      </c>
      <c r="L31" s="34">
        <f>IF(A31="","",IF(H31="Completed",N(K31),0))</f>
        <v/>
      </c>
      <c r="M31" s="35" t="n"/>
      <c r="N31" s="30">
        <f>IF(A31="","",TEXTJOIN(", ",TRUE,IF(COUNTIF($A$7:$A$506,A31)&gt;1,"Duplicate Session ID",""),IF(B31="","Course ID is missing",""),IF(AND(B31&lt;&gt;"",COUNTIF('Course Setup'!$A$7:$A$106,B31)=0),"Course ID not found",""),IF(C31="","Session Date is missing",""),IF(D31="","Start Time is missing",""),IF(E31="","End Time is missing",""),IF(AND(D31&lt;&gt;"",E31&lt;&gt;"",E31&lt;=D31),"End Time must be later than Start Time",""),IF(AND(J31&lt;&gt;"",N(F31)+N(G31)&gt;J31),"Break and excluded minutes exceed gross minutes",""),IF(H31="","Session Status is missing",""),IF(I31="","Delivery Mode is missing",""),IF(AND(H31="Completed",C31&gt;'Course Setup'!$B$2),"Completed session is after the As of Date",""),IF(AND(H31="Scheduled",C31&lt;'Course Setup'!$B$2),"Scheduled session is before the As of Date",""),IF(AND(B31&lt;&gt;"",C31&lt;&gt;"",IFERROR(C31&lt;INDEX('Course Setup'!$D$7:$D$106,MATCH(B31,'Course Setup'!$A$7:$A$106,0)),FALSE)),"Session is before the course start date",""),IF(AND(B31&lt;&gt;"",C31&lt;&gt;"",IFERROR(C31&gt;INDEX('Course Setup'!$E$7:$E$106,MATCH(B31,'Course Setup'!$A$7:$A$106,0)),FALSE)),"Session is after the course end date","")))</f>
        <v/>
      </c>
    </row>
    <row r="32" ht="22" customHeight="1">
      <c r="A32" s="27" t="n"/>
      <c r="B32" s="27" t="n"/>
      <c r="C32" s="43" t="n"/>
      <c r="D32" s="33" t="n"/>
      <c r="E32" s="33" t="n"/>
      <c r="F32" s="29" t="n"/>
      <c r="G32" s="29" t="n"/>
      <c r="H32" s="27" t="n"/>
      <c r="I32" s="27" t="n"/>
      <c r="J32" s="34">
        <f>IF(OR(A32="",C32="",D32="",E32=""),"",IF(E32&lt;=D32,"",ROUND((E32-D32)*1440,0)))</f>
        <v/>
      </c>
      <c r="K32" s="34">
        <f>IF(J32="","",MAX(0,J32-N(F32)-N(G32)))</f>
        <v/>
      </c>
      <c r="L32" s="34">
        <f>IF(A32="","",IF(H32="Completed",N(K32),0))</f>
        <v/>
      </c>
      <c r="M32" s="35" t="n"/>
      <c r="N32" s="30">
        <f>IF(A32="","",TEXTJOIN(", ",TRUE,IF(COUNTIF($A$7:$A$506,A32)&gt;1,"Duplicate Session ID",""),IF(B32="","Course ID is missing",""),IF(AND(B32&lt;&gt;"",COUNTIF('Course Setup'!$A$7:$A$106,B32)=0),"Course ID not found",""),IF(C32="","Session Date is missing",""),IF(D32="","Start Time is missing",""),IF(E32="","End Time is missing",""),IF(AND(D32&lt;&gt;"",E32&lt;&gt;"",E32&lt;=D32),"End Time must be later than Start Time",""),IF(AND(J32&lt;&gt;"",N(F32)+N(G32)&gt;J32),"Break and excluded minutes exceed gross minutes",""),IF(H32="","Session Status is missing",""),IF(I32="","Delivery Mode is missing",""),IF(AND(H32="Completed",C32&gt;'Course Setup'!$B$2),"Completed session is after the As of Date",""),IF(AND(H32="Scheduled",C32&lt;'Course Setup'!$B$2),"Scheduled session is before the As of Date",""),IF(AND(B32&lt;&gt;"",C32&lt;&gt;"",IFERROR(C32&lt;INDEX('Course Setup'!$D$7:$D$106,MATCH(B32,'Course Setup'!$A$7:$A$106,0)),FALSE)),"Session is before the course start date",""),IF(AND(B32&lt;&gt;"",C32&lt;&gt;"",IFERROR(C32&gt;INDEX('Course Setup'!$E$7:$E$106,MATCH(B32,'Course Setup'!$A$7:$A$106,0)),FALSE)),"Session is after the course end date","")))</f>
        <v/>
      </c>
    </row>
    <row r="33" ht="22" customHeight="1">
      <c r="A33" s="27" t="n"/>
      <c r="B33" s="27" t="n"/>
      <c r="C33" s="43" t="n"/>
      <c r="D33" s="33" t="n"/>
      <c r="E33" s="33" t="n"/>
      <c r="F33" s="29" t="n"/>
      <c r="G33" s="29" t="n"/>
      <c r="H33" s="27" t="n"/>
      <c r="I33" s="27" t="n"/>
      <c r="J33" s="34">
        <f>IF(OR(A33="",C33="",D33="",E33=""),"",IF(E33&lt;=D33,"",ROUND((E33-D33)*1440,0)))</f>
        <v/>
      </c>
      <c r="K33" s="34">
        <f>IF(J33="","",MAX(0,J33-N(F33)-N(G33)))</f>
        <v/>
      </c>
      <c r="L33" s="34">
        <f>IF(A33="","",IF(H33="Completed",N(K33),0))</f>
        <v/>
      </c>
      <c r="M33" s="35" t="n"/>
      <c r="N33" s="30">
        <f>IF(A33="","",TEXTJOIN(", ",TRUE,IF(COUNTIF($A$7:$A$506,A33)&gt;1,"Duplicate Session ID",""),IF(B33="","Course ID is missing",""),IF(AND(B33&lt;&gt;"",COUNTIF('Course Setup'!$A$7:$A$106,B33)=0),"Course ID not found",""),IF(C33="","Session Date is missing",""),IF(D33="","Start Time is missing",""),IF(E33="","End Time is missing",""),IF(AND(D33&lt;&gt;"",E33&lt;&gt;"",E33&lt;=D33),"End Time must be later than Start Time",""),IF(AND(J33&lt;&gt;"",N(F33)+N(G33)&gt;J33),"Break and excluded minutes exceed gross minutes",""),IF(H33="","Session Status is missing",""),IF(I33="","Delivery Mode is missing",""),IF(AND(H33="Completed",C33&gt;'Course Setup'!$B$2),"Completed session is after the As of Date",""),IF(AND(H33="Scheduled",C33&lt;'Course Setup'!$B$2),"Scheduled session is before the As of Date",""),IF(AND(B33&lt;&gt;"",C33&lt;&gt;"",IFERROR(C33&lt;INDEX('Course Setup'!$D$7:$D$106,MATCH(B33,'Course Setup'!$A$7:$A$106,0)),FALSE)),"Session is before the course start date",""),IF(AND(B33&lt;&gt;"",C33&lt;&gt;"",IFERROR(C33&gt;INDEX('Course Setup'!$E$7:$E$106,MATCH(B33,'Course Setup'!$A$7:$A$106,0)),FALSE)),"Session is after the course end date","")))</f>
        <v/>
      </c>
    </row>
    <row r="34" ht="22" customHeight="1">
      <c r="A34" s="27" t="n"/>
      <c r="B34" s="27" t="n"/>
      <c r="C34" s="43" t="n"/>
      <c r="D34" s="33" t="n"/>
      <c r="E34" s="33" t="n"/>
      <c r="F34" s="29" t="n"/>
      <c r="G34" s="29" t="n"/>
      <c r="H34" s="27" t="n"/>
      <c r="I34" s="27" t="n"/>
      <c r="J34" s="34">
        <f>IF(OR(A34="",C34="",D34="",E34=""),"",IF(E34&lt;=D34,"",ROUND((E34-D34)*1440,0)))</f>
        <v/>
      </c>
      <c r="K34" s="34">
        <f>IF(J34="","",MAX(0,J34-N(F34)-N(G34)))</f>
        <v/>
      </c>
      <c r="L34" s="34">
        <f>IF(A34="","",IF(H34="Completed",N(K34),0))</f>
        <v/>
      </c>
      <c r="M34" s="35" t="n"/>
      <c r="N34" s="30">
        <f>IF(A34="","",TEXTJOIN(", ",TRUE,IF(COUNTIF($A$7:$A$506,A34)&gt;1,"Duplicate Session ID",""),IF(B34="","Course ID is missing",""),IF(AND(B34&lt;&gt;"",COUNTIF('Course Setup'!$A$7:$A$106,B34)=0),"Course ID not found",""),IF(C34="","Session Date is missing",""),IF(D34="","Start Time is missing",""),IF(E34="","End Time is missing",""),IF(AND(D34&lt;&gt;"",E34&lt;&gt;"",E34&lt;=D34),"End Time must be later than Start Time",""),IF(AND(J34&lt;&gt;"",N(F34)+N(G34)&gt;J34),"Break and excluded minutes exceed gross minutes",""),IF(H34="","Session Status is missing",""),IF(I34="","Delivery Mode is missing",""),IF(AND(H34="Completed",C34&gt;'Course Setup'!$B$2),"Completed session is after the As of Date",""),IF(AND(H34="Scheduled",C34&lt;'Course Setup'!$B$2),"Scheduled session is before the As of Date",""),IF(AND(B34&lt;&gt;"",C34&lt;&gt;"",IFERROR(C34&lt;INDEX('Course Setup'!$D$7:$D$106,MATCH(B34,'Course Setup'!$A$7:$A$106,0)),FALSE)),"Session is before the course start date",""),IF(AND(B34&lt;&gt;"",C34&lt;&gt;"",IFERROR(C34&gt;INDEX('Course Setup'!$E$7:$E$106,MATCH(B34,'Course Setup'!$A$7:$A$106,0)),FALSE)),"Session is after the course end date","")))</f>
        <v/>
      </c>
    </row>
    <row r="35" ht="22" customHeight="1">
      <c r="A35" s="27" t="n"/>
      <c r="B35" s="27" t="n"/>
      <c r="C35" s="43" t="n"/>
      <c r="D35" s="33" t="n"/>
      <c r="E35" s="33" t="n"/>
      <c r="F35" s="29" t="n"/>
      <c r="G35" s="29" t="n"/>
      <c r="H35" s="27" t="n"/>
      <c r="I35" s="27" t="n"/>
      <c r="J35" s="34">
        <f>IF(OR(A35="",C35="",D35="",E35=""),"",IF(E35&lt;=D35,"",ROUND((E35-D35)*1440,0)))</f>
        <v/>
      </c>
      <c r="K35" s="34">
        <f>IF(J35="","",MAX(0,J35-N(F35)-N(G35)))</f>
        <v/>
      </c>
      <c r="L35" s="34">
        <f>IF(A35="","",IF(H35="Completed",N(K35),0))</f>
        <v/>
      </c>
      <c r="M35" s="35" t="n"/>
      <c r="N35" s="30">
        <f>IF(A35="","",TEXTJOIN(", ",TRUE,IF(COUNTIF($A$7:$A$506,A35)&gt;1,"Duplicate Session ID",""),IF(B35="","Course ID is missing",""),IF(AND(B35&lt;&gt;"",COUNTIF('Course Setup'!$A$7:$A$106,B35)=0),"Course ID not found",""),IF(C35="","Session Date is missing",""),IF(D35="","Start Time is missing",""),IF(E35="","End Time is missing",""),IF(AND(D35&lt;&gt;"",E35&lt;&gt;"",E35&lt;=D35),"End Time must be later than Start Time",""),IF(AND(J35&lt;&gt;"",N(F35)+N(G35)&gt;J35),"Break and excluded minutes exceed gross minutes",""),IF(H35="","Session Status is missing",""),IF(I35="","Delivery Mode is missing",""),IF(AND(H35="Completed",C35&gt;'Course Setup'!$B$2),"Completed session is after the As of Date",""),IF(AND(H35="Scheduled",C35&lt;'Course Setup'!$B$2),"Scheduled session is before the As of Date",""),IF(AND(B35&lt;&gt;"",C35&lt;&gt;"",IFERROR(C35&lt;INDEX('Course Setup'!$D$7:$D$106,MATCH(B35,'Course Setup'!$A$7:$A$106,0)),FALSE)),"Session is before the course start date",""),IF(AND(B35&lt;&gt;"",C35&lt;&gt;"",IFERROR(C35&gt;INDEX('Course Setup'!$E$7:$E$106,MATCH(B35,'Course Setup'!$A$7:$A$106,0)),FALSE)),"Session is after the course end date","")))</f>
        <v/>
      </c>
    </row>
    <row r="36" ht="22" customHeight="1">
      <c r="A36" s="27" t="n"/>
      <c r="B36" s="27" t="n"/>
      <c r="C36" s="43" t="n"/>
      <c r="D36" s="33" t="n"/>
      <c r="E36" s="33" t="n"/>
      <c r="F36" s="29" t="n"/>
      <c r="G36" s="29" t="n"/>
      <c r="H36" s="27" t="n"/>
      <c r="I36" s="27" t="n"/>
      <c r="J36" s="34">
        <f>IF(OR(A36="",C36="",D36="",E36=""),"",IF(E36&lt;=D36,"",ROUND((E36-D36)*1440,0)))</f>
        <v/>
      </c>
      <c r="K36" s="34">
        <f>IF(J36="","",MAX(0,J36-N(F36)-N(G36)))</f>
        <v/>
      </c>
      <c r="L36" s="34">
        <f>IF(A36="","",IF(H36="Completed",N(K36),0))</f>
        <v/>
      </c>
      <c r="M36" s="35" t="n"/>
      <c r="N36" s="30">
        <f>IF(A36="","",TEXTJOIN(", ",TRUE,IF(COUNTIF($A$7:$A$506,A36)&gt;1,"Duplicate Session ID",""),IF(B36="","Course ID is missing",""),IF(AND(B36&lt;&gt;"",COUNTIF('Course Setup'!$A$7:$A$106,B36)=0),"Course ID not found",""),IF(C36="","Session Date is missing",""),IF(D36="","Start Time is missing",""),IF(E36="","End Time is missing",""),IF(AND(D36&lt;&gt;"",E36&lt;&gt;"",E36&lt;=D36),"End Time must be later than Start Time",""),IF(AND(J36&lt;&gt;"",N(F36)+N(G36)&gt;J36),"Break and excluded minutes exceed gross minutes",""),IF(H36="","Session Status is missing",""),IF(I36="","Delivery Mode is missing",""),IF(AND(H36="Completed",C36&gt;'Course Setup'!$B$2),"Completed session is after the As of Date",""),IF(AND(H36="Scheduled",C36&lt;'Course Setup'!$B$2),"Scheduled session is before the As of Date",""),IF(AND(B36&lt;&gt;"",C36&lt;&gt;"",IFERROR(C36&lt;INDEX('Course Setup'!$D$7:$D$106,MATCH(B36,'Course Setup'!$A$7:$A$106,0)),FALSE)),"Session is before the course start date",""),IF(AND(B36&lt;&gt;"",C36&lt;&gt;"",IFERROR(C36&gt;INDEX('Course Setup'!$E$7:$E$106,MATCH(B36,'Course Setup'!$A$7:$A$106,0)),FALSE)),"Session is after the course end date","")))</f>
        <v/>
      </c>
    </row>
    <row r="37" ht="22" customHeight="1">
      <c r="A37" s="27" t="n"/>
      <c r="B37" s="27" t="n"/>
      <c r="C37" s="43" t="n"/>
      <c r="D37" s="33" t="n"/>
      <c r="E37" s="33" t="n"/>
      <c r="F37" s="29" t="n"/>
      <c r="G37" s="29" t="n"/>
      <c r="H37" s="27" t="n"/>
      <c r="I37" s="27" t="n"/>
      <c r="J37" s="34">
        <f>IF(OR(A37="",C37="",D37="",E37=""),"",IF(E37&lt;=D37,"",ROUND((E37-D37)*1440,0)))</f>
        <v/>
      </c>
      <c r="K37" s="34">
        <f>IF(J37="","",MAX(0,J37-N(F37)-N(G37)))</f>
        <v/>
      </c>
      <c r="L37" s="34">
        <f>IF(A37="","",IF(H37="Completed",N(K37),0))</f>
        <v/>
      </c>
      <c r="M37" s="35" t="n"/>
      <c r="N37" s="30">
        <f>IF(A37="","",TEXTJOIN(", ",TRUE,IF(COUNTIF($A$7:$A$506,A37)&gt;1,"Duplicate Session ID",""),IF(B37="","Course ID is missing",""),IF(AND(B37&lt;&gt;"",COUNTIF('Course Setup'!$A$7:$A$106,B37)=0),"Course ID not found",""),IF(C37="","Session Date is missing",""),IF(D37="","Start Time is missing",""),IF(E37="","End Time is missing",""),IF(AND(D37&lt;&gt;"",E37&lt;&gt;"",E37&lt;=D37),"End Time must be later than Start Time",""),IF(AND(J37&lt;&gt;"",N(F37)+N(G37)&gt;J37),"Break and excluded minutes exceed gross minutes",""),IF(H37="","Session Status is missing",""),IF(I37="","Delivery Mode is missing",""),IF(AND(H37="Completed",C37&gt;'Course Setup'!$B$2),"Completed session is after the As of Date",""),IF(AND(H37="Scheduled",C37&lt;'Course Setup'!$B$2),"Scheduled session is before the As of Date",""),IF(AND(B37&lt;&gt;"",C37&lt;&gt;"",IFERROR(C37&lt;INDEX('Course Setup'!$D$7:$D$106,MATCH(B37,'Course Setup'!$A$7:$A$106,0)),FALSE)),"Session is before the course start date",""),IF(AND(B37&lt;&gt;"",C37&lt;&gt;"",IFERROR(C37&gt;INDEX('Course Setup'!$E$7:$E$106,MATCH(B37,'Course Setup'!$A$7:$A$106,0)),FALSE)),"Session is after the course end date","")))</f>
        <v/>
      </c>
    </row>
    <row r="38" ht="22" customHeight="1">
      <c r="A38" s="27" t="n"/>
      <c r="B38" s="27" t="n"/>
      <c r="C38" s="43" t="n"/>
      <c r="D38" s="33" t="n"/>
      <c r="E38" s="33" t="n"/>
      <c r="F38" s="29" t="n"/>
      <c r="G38" s="29" t="n"/>
      <c r="H38" s="27" t="n"/>
      <c r="I38" s="27" t="n"/>
      <c r="J38" s="34">
        <f>IF(OR(A38="",C38="",D38="",E38=""),"",IF(E38&lt;=D38,"",ROUND((E38-D38)*1440,0)))</f>
        <v/>
      </c>
      <c r="K38" s="34">
        <f>IF(J38="","",MAX(0,J38-N(F38)-N(G38)))</f>
        <v/>
      </c>
      <c r="L38" s="34">
        <f>IF(A38="","",IF(H38="Completed",N(K38),0))</f>
        <v/>
      </c>
      <c r="M38" s="35" t="n"/>
      <c r="N38" s="30">
        <f>IF(A38="","",TEXTJOIN(", ",TRUE,IF(COUNTIF($A$7:$A$506,A38)&gt;1,"Duplicate Session ID",""),IF(B38="","Course ID is missing",""),IF(AND(B38&lt;&gt;"",COUNTIF('Course Setup'!$A$7:$A$106,B38)=0),"Course ID not found",""),IF(C38="","Session Date is missing",""),IF(D38="","Start Time is missing",""),IF(E38="","End Time is missing",""),IF(AND(D38&lt;&gt;"",E38&lt;&gt;"",E38&lt;=D38),"End Time must be later than Start Time",""),IF(AND(J38&lt;&gt;"",N(F38)+N(G38)&gt;J38),"Break and excluded minutes exceed gross minutes",""),IF(H38="","Session Status is missing",""),IF(I38="","Delivery Mode is missing",""),IF(AND(H38="Completed",C38&gt;'Course Setup'!$B$2),"Completed session is after the As of Date",""),IF(AND(H38="Scheduled",C38&lt;'Course Setup'!$B$2),"Scheduled session is before the As of Date",""),IF(AND(B38&lt;&gt;"",C38&lt;&gt;"",IFERROR(C38&lt;INDEX('Course Setup'!$D$7:$D$106,MATCH(B38,'Course Setup'!$A$7:$A$106,0)),FALSE)),"Session is before the course start date",""),IF(AND(B38&lt;&gt;"",C38&lt;&gt;"",IFERROR(C38&gt;INDEX('Course Setup'!$E$7:$E$106,MATCH(B38,'Course Setup'!$A$7:$A$106,0)),FALSE)),"Session is after the course end date","")))</f>
        <v/>
      </c>
    </row>
    <row r="39" ht="22" customHeight="1">
      <c r="A39" s="27" t="n"/>
      <c r="B39" s="27" t="n"/>
      <c r="C39" s="43" t="n"/>
      <c r="D39" s="33" t="n"/>
      <c r="E39" s="33" t="n"/>
      <c r="F39" s="29" t="n"/>
      <c r="G39" s="29" t="n"/>
      <c r="H39" s="27" t="n"/>
      <c r="I39" s="27" t="n"/>
      <c r="J39" s="34">
        <f>IF(OR(A39="",C39="",D39="",E39=""),"",IF(E39&lt;=D39,"",ROUND((E39-D39)*1440,0)))</f>
        <v/>
      </c>
      <c r="K39" s="34">
        <f>IF(J39="","",MAX(0,J39-N(F39)-N(G39)))</f>
        <v/>
      </c>
      <c r="L39" s="34">
        <f>IF(A39="","",IF(H39="Completed",N(K39),0))</f>
        <v/>
      </c>
      <c r="M39" s="35" t="n"/>
      <c r="N39" s="30">
        <f>IF(A39="","",TEXTJOIN(", ",TRUE,IF(COUNTIF($A$7:$A$506,A39)&gt;1,"Duplicate Session ID",""),IF(B39="","Course ID is missing",""),IF(AND(B39&lt;&gt;"",COUNTIF('Course Setup'!$A$7:$A$106,B39)=0),"Course ID not found",""),IF(C39="","Session Date is missing",""),IF(D39="","Start Time is missing",""),IF(E39="","End Time is missing",""),IF(AND(D39&lt;&gt;"",E39&lt;&gt;"",E39&lt;=D39),"End Time must be later than Start Time",""),IF(AND(J39&lt;&gt;"",N(F39)+N(G39)&gt;J39),"Break and excluded minutes exceed gross minutes",""),IF(H39="","Session Status is missing",""),IF(I39="","Delivery Mode is missing",""),IF(AND(H39="Completed",C39&gt;'Course Setup'!$B$2),"Completed session is after the As of Date",""),IF(AND(H39="Scheduled",C39&lt;'Course Setup'!$B$2),"Scheduled session is before the As of Date",""),IF(AND(B39&lt;&gt;"",C39&lt;&gt;"",IFERROR(C39&lt;INDEX('Course Setup'!$D$7:$D$106,MATCH(B39,'Course Setup'!$A$7:$A$106,0)),FALSE)),"Session is before the course start date",""),IF(AND(B39&lt;&gt;"",C39&lt;&gt;"",IFERROR(C39&gt;INDEX('Course Setup'!$E$7:$E$106,MATCH(B39,'Course Setup'!$A$7:$A$106,0)),FALSE)),"Session is after the course end date","")))</f>
        <v/>
      </c>
    </row>
    <row r="40" ht="22" customHeight="1">
      <c r="A40" s="27" t="n"/>
      <c r="B40" s="27" t="n"/>
      <c r="C40" s="43" t="n"/>
      <c r="D40" s="33" t="n"/>
      <c r="E40" s="33" t="n"/>
      <c r="F40" s="29" t="n"/>
      <c r="G40" s="29" t="n"/>
      <c r="H40" s="27" t="n"/>
      <c r="I40" s="27" t="n"/>
      <c r="J40" s="34">
        <f>IF(OR(A40="",C40="",D40="",E40=""),"",IF(E40&lt;=D40,"",ROUND((E40-D40)*1440,0)))</f>
        <v/>
      </c>
      <c r="K40" s="34">
        <f>IF(J40="","",MAX(0,J40-N(F40)-N(G40)))</f>
        <v/>
      </c>
      <c r="L40" s="34">
        <f>IF(A40="","",IF(H40="Completed",N(K40),0))</f>
        <v/>
      </c>
      <c r="M40" s="35" t="n"/>
      <c r="N40" s="30">
        <f>IF(A40="","",TEXTJOIN(", ",TRUE,IF(COUNTIF($A$7:$A$506,A40)&gt;1,"Duplicate Session ID",""),IF(B40="","Course ID is missing",""),IF(AND(B40&lt;&gt;"",COUNTIF('Course Setup'!$A$7:$A$106,B40)=0),"Course ID not found",""),IF(C40="","Session Date is missing",""),IF(D40="","Start Time is missing",""),IF(E40="","End Time is missing",""),IF(AND(D40&lt;&gt;"",E40&lt;&gt;"",E40&lt;=D40),"End Time must be later than Start Time",""),IF(AND(J40&lt;&gt;"",N(F40)+N(G40)&gt;J40),"Break and excluded minutes exceed gross minutes",""),IF(H40="","Session Status is missing",""),IF(I40="","Delivery Mode is missing",""),IF(AND(H40="Completed",C40&gt;'Course Setup'!$B$2),"Completed session is after the As of Date",""),IF(AND(H40="Scheduled",C40&lt;'Course Setup'!$B$2),"Scheduled session is before the As of Date",""),IF(AND(B40&lt;&gt;"",C40&lt;&gt;"",IFERROR(C40&lt;INDEX('Course Setup'!$D$7:$D$106,MATCH(B40,'Course Setup'!$A$7:$A$106,0)),FALSE)),"Session is before the course start date",""),IF(AND(B40&lt;&gt;"",C40&lt;&gt;"",IFERROR(C40&gt;INDEX('Course Setup'!$E$7:$E$106,MATCH(B40,'Course Setup'!$A$7:$A$106,0)),FALSE)),"Session is after the course end date","")))</f>
        <v/>
      </c>
    </row>
    <row r="41" ht="22" customHeight="1">
      <c r="A41" s="27" t="n"/>
      <c r="B41" s="27" t="n"/>
      <c r="C41" s="43" t="n"/>
      <c r="D41" s="33" t="n"/>
      <c r="E41" s="33" t="n"/>
      <c r="F41" s="29" t="n"/>
      <c r="G41" s="29" t="n"/>
      <c r="H41" s="27" t="n"/>
      <c r="I41" s="27" t="n"/>
      <c r="J41" s="34">
        <f>IF(OR(A41="",C41="",D41="",E41=""),"",IF(E41&lt;=D41,"",ROUND((E41-D41)*1440,0)))</f>
        <v/>
      </c>
      <c r="K41" s="34">
        <f>IF(J41="","",MAX(0,J41-N(F41)-N(G41)))</f>
        <v/>
      </c>
      <c r="L41" s="34">
        <f>IF(A41="","",IF(H41="Completed",N(K41),0))</f>
        <v/>
      </c>
      <c r="M41" s="35" t="n"/>
      <c r="N41" s="30">
        <f>IF(A41="","",TEXTJOIN(", ",TRUE,IF(COUNTIF($A$7:$A$506,A41)&gt;1,"Duplicate Session ID",""),IF(B41="","Course ID is missing",""),IF(AND(B41&lt;&gt;"",COUNTIF('Course Setup'!$A$7:$A$106,B41)=0),"Course ID not found",""),IF(C41="","Session Date is missing",""),IF(D41="","Start Time is missing",""),IF(E41="","End Time is missing",""),IF(AND(D41&lt;&gt;"",E41&lt;&gt;"",E41&lt;=D41),"End Time must be later than Start Time",""),IF(AND(J41&lt;&gt;"",N(F41)+N(G41)&gt;J41),"Break and excluded minutes exceed gross minutes",""),IF(H41="","Session Status is missing",""),IF(I41="","Delivery Mode is missing",""),IF(AND(H41="Completed",C41&gt;'Course Setup'!$B$2),"Completed session is after the As of Date",""),IF(AND(H41="Scheduled",C41&lt;'Course Setup'!$B$2),"Scheduled session is before the As of Date",""),IF(AND(B41&lt;&gt;"",C41&lt;&gt;"",IFERROR(C41&lt;INDEX('Course Setup'!$D$7:$D$106,MATCH(B41,'Course Setup'!$A$7:$A$106,0)),FALSE)),"Session is before the course start date",""),IF(AND(B41&lt;&gt;"",C41&lt;&gt;"",IFERROR(C41&gt;INDEX('Course Setup'!$E$7:$E$106,MATCH(B41,'Course Setup'!$A$7:$A$106,0)),FALSE)),"Session is after the course end date","")))</f>
        <v/>
      </c>
    </row>
    <row r="42" ht="22" customHeight="1">
      <c r="A42" s="27" t="n"/>
      <c r="B42" s="27" t="n"/>
      <c r="C42" s="43" t="n"/>
      <c r="D42" s="33" t="n"/>
      <c r="E42" s="33" t="n"/>
      <c r="F42" s="29" t="n"/>
      <c r="G42" s="29" t="n"/>
      <c r="H42" s="27" t="n"/>
      <c r="I42" s="27" t="n"/>
      <c r="J42" s="34">
        <f>IF(OR(A42="",C42="",D42="",E42=""),"",IF(E42&lt;=D42,"",ROUND((E42-D42)*1440,0)))</f>
        <v/>
      </c>
      <c r="K42" s="34">
        <f>IF(J42="","",MAX(0,J42-N(F42)-N(G42)))</f>
        <v/>
      </c>
      <c r="L42" s="34">
        <f>IF(A42="","",IF(H42="Completed",N(K42),0))</f>
        <v/>
      </c>
      <c r="M42" s="35" t="n"/>
      <c r="N42" s="30">
        <f>IF(A42="","",TEXTJOIN(", ",TRUE,IF(COUNTIF($A$7:$A$506,A42)&gt;1,"Duplicate Session ID",""),IF(B42="","Course ID is missing",""),IF(AND(B42&lt;&gt;"",COUNTIF('Course Setup'!$A$7:$A$106,B42)=0),"Course ID not found",""),IF(C42="","Session Date is missing",""),IF(D42="","Start Time is missing",""),IF(E42="","End Time is missing",""),IF(AND(D42&lt;&gt;"",E42&lt;&gt;"",E42&lt;=D42),"End Time must be later than Start Time",""),IF(AND(J42&lt;&gt;"",N(F42)+N(G42)&gt;J42),"Break and excluded minutes exceed gross minutes",""),IF(H42="","Session Status is missing",""),IF(I42="","Delivery Mode is missing",""),IF(AND(H42="Completed",C42&gt;'Course Setup'!$B$2),"Completed session is after the As of Date",""),IF(AND(H42="Scheduled",C42&lt;'Course Setup'!$B$2),"Scheduled session is before the As of Date",""),IF(AND(B42&lt;&gt;"",C42&lt;&gt;"",IFERROR(C42&lt;INDEX('Course Setup'!$D$7:$D$106,MATCH(B42,'Course Setup'!$A$7:$A$106,0)),FALSE)),"Session is before the course start date",""),IF(AND(B42&lt;&gt;"",C42&lt;&gt;"",IFERROR(C42&gt;INDEX('Course Setup'!$E$7:$E$106,MATCH(B42,'Course Setup'!$A$7:$A$106,0)),FALSE)),"Session is after the course end date","")))</f>
        <v/>
      </c>
    </row>
    <row r="43" ht="22" customHeight="1">
      <c r="A43" s="27" t="n"/>
      <c r="B43" s="27" t="n"/>
      <c r="C43" s="43" t="n"/>
      <c r="D43" s="33" t="n"/>
      <c r="E43" s="33" t="n"/>
      <c r="F43" s="29" t="n"/>
      <c r="G43" s="29" t="n"/>
      <c r="H43" s="27" t="n"/>
      <c r="I43" s="27" t="n"/>
      <c r="J43" s="34">
        <f>IF(OR(A43="",C43="",D43="",E43=""),"",IF(E43&lt;=D43,"",ROUND((E43-D43)*1440,0)))</f>
        <v/>
      </c>
      <c r="K43" s="34">
        <f>IF(J43="","",MAX(0,J43-N(F43)-N(G43)))</f>
        <v/>
      </c>
      <c r="L43" s="34">
        <f>IF(A43="","",IF(H43="Completed",N(K43),0))</f>
        <v/>
      </c>
      <c r="M43" s="35" t="n"/>
      <c r="N43" s="30">
        <f>IF(A43="","",TEXTJOIN(", ",TRUE,IF(COUNTIF($A$7:$A$506,A43)&gt;1,"Duplicate Session ID",""),IF(B43="","Course ID is missing",""),IF(AND(B43&lt;&gt;"",COUNTIF('Course Setup'!$A$7:$A$106,B43)=0),"Course ID not found",""),IF(C43="","Session Date is missing",""),IF(D43="","Start Time is missing",""),IF(E43="","End Time is missing",""),IF(AND(D43&lt;&gt;"",E43&lt;&gt;"",E43&lt;=D43),"End Time must be later than Start Time",""),IF(AND(J43&lt;&gt;"",N(F43)+N(G43)&gt;J43),"Break and excluded minutes exceed gross minutes",""),IF(H43="","Session Status is missing",""),IF(I43="","Delivery Mode is missing",""),IF(AND(H43="Completed",C43&gt;'Course Setup'!$B$2),"Completed session is after the As of Date",""),IF(AND(H43="Scheduled",C43&lt;'Course Setup'!$B$2),"Scheduled session is before the As of Date",""),IF(AND(B43&lt;&gt;"",C43&lt;&gt;"",IFERROR(C43&lt;INDEX('Course Setup'!$D$7:$D$106,MATCH(B43,'Course Setup'!$A$7:$A$106,0)),FALSE)),"Session is before the course start date",""),IF(AND(B43&lt;&gt;"",C43&lt;&gt;"",IFERROR(C43&gt;INDEX('Course Setup'!$E$7:$E$106,MATCH(B43,'Course Setup'!$A$7:$A$106,0)),FALSE)),"Session is after the course end date","")))</f>
        <v/>
      </c>
    </row>
    <row r="44" ht="22" customHeight="1">
      <c r="A44" s="27" t="n"/>
      <c r="B44" s="27" t="n"/>
      <c r="C44" s="43" t="n"/>
      <c r="D44" s="33" t="n"/>
      <c r="E44" s="33" t="n"/>
      <c r="F44" s="29" t="n"/>
      <c r="G44" s="29" t="n"/>
      <c r="H44" s="27" t="n"/>
      <c r="I44" s="27" t="n"/>
      <c r="J44" s="34">
        <f>IF(OR(A44="",C44="",D44="",E44=""),"",IF(E44&lt;=D44,"",ROUND((E44-D44)*1440,0)))</f>
        <v/>
      </c>
      <c r="K44" s="34">
        <f>IF(J44="","",MAX(0,J44-N(F44)-N(G44)))</f>
        <v/>
      </c>
      <c r="L44" s="34">
        <f>IF(A44="","",IF(H44="Completed",N(K44),0))</f>
        <v/>
      </c>
      <c r="M44" s="35" t="n"/>
      <c r="N44" s="30">
        <f>IF(A44="","",TEXTJOIN(", ",TRUE,IF(COUNTIF($A$7:$A$506,A44)&gt;1,"Duplicate Session ID",""),IF(B44="","Course ID is missing",""),IF(AND(B44&lt;&gt;"",COUNTIF('Course Setup'!$A$7:$A$106,B44)=0),"Course ID not found",""),IF(C44="","Session Date is missing",""),IF(D44="","Start Time is missing",""),IF(E44="","End Time is missing",""),IF(AND(D44&lt;&gt;"",E44&lt;&gt;"",E44&lt;=D44),"End Time must be later than Start Time",""),IF(AND(J44&lt;&gt;"",N(F44)+N(G44)&gt;J44),"Break and excluded minutes exceed gross minutes",""),IF(H44="","Session Status is missing",""),IF(I44="","Delivery Mode is missing",""),IF(AND(H44="Completed",C44&gt;'Course Setup'!$B$2),"Completed session is after the As of Date",""),IF(AND(H44="Scheduled",C44&lt;'Course Setup'!$B$2),"Scheduled session is before the As of Date",""),IF(AND(B44&lt;&gt;"",C44&lt;&gt;"",IFERROR(C44&lt;INDEX('Course Setup'!$D$7:$D$106,MATCH(B44,'Course Setup'!$A$7:$A$106,0)),FALSE)),"Session is before the course start date",""),IF(AND(B44&lt;&gt;"",C44&lt;&gt;"",IFERROR(C44&gt;INDEX('Course Setup'!$E$7:$E$106,MATCH(B44,'Course Setup'!$A$7:$A$106,0)),FALSE)),"Session is after the course end date","")))</f>
        <v/>
      </c>
    </row>
    <row r="45" ht="22" customHeight="1">
      <c r="A45" s="27" t="n"/>
      <c r="B45" s="27" t="n"/>
      <c r="C45" s="43" t="n"/>
      <c r="D45" s="33" t="n"/>
      <c r="E45" s="33" t="n"/>
      <c r="F45" s="29" t="n"/>
      <c r="G45" s="29" t="n"/>
      <c r="H45" s="27" t="n"/>
      <c r="I45" s="27" t="n"/>
      <c r="J45" s="34">
        <f>IF(OR(A45="",C45="",D45="",E45=""),"",IF(E45&lt;=D45,"",ROUND((E45-D45)*1440,0)))</f>
        <v/>
      </c>
      <c r="K45" s="34">
        <f>IF(J45="","",MAX(0,J45-N(F45)-N(G45)))</f>
        <v/>
      </c>
      <c r="L45" s="34">
        <f>IF(A45="","",IF(H45="Completed",N(K45),0))</f>
        <v/>
      </c>
      <c r="M45" s="35" t="n"/>
      <c r="N45" s="30">
        <f>IF(A45="","",TEXTJOIN(", ",TRUE,IF(COUNTIF($A$7:$A$506,A45)&gt;1,"Duplicate Session ID",""),IF(B45="","Course ID is missing",""),IF(AND(B45&lt;&gt;"",COUNTIF('Course Setup'!$A$7:$A$106,B45)=0),"Course ID not found",""),IF(C45="","Session Date is missing",""),IF(D45="","Start Time is missing",""),IF(E45="","End Time is missing",""),IF(AND(D45&lt;&gt;"",E45&lt;&gt;"",E45&lt;=D45),"End Time must be later than Start Time",""),IF(AND(J45&lt;&gt;"",N(F45)+N(G45)&gt;J45),"Break and excluded minutes exceed gross minutes",""),IF(H45="","Session Status is missing",""),IF(I45="","Delivery Mode is missing",""),IF(AND(H45="Completed",C45&gt;'Course Setup'!$B$2),"Completed session is after the As of Date",""),IF(AND(H45="Scheduled",C45&lt;'Course Setup'!$B$2),"Scheduled session is before the As of Date",""),IF(AND(B45&lt;&gt;"",C45&lt;&gt;"",IFERROR(C45&lt;INDEX('Course Setup'!$D$7:$D$106,MATCH(B45,'Course Setup'!$A$7:$A$106,0)),FALSE)),"Session is before the course start date",""),IF(AND(B45&lt;&gt;"",C45&lt;&gt;"",IFERROR(C45&gt;INDEX('Course Setup'!$E$7:$E$106,MATCH(B45,'Course Setup'!$A$7:$A$106,0)),FALSE)),"Session is after the course end date","")))</f>
        <v/>
      </c>
    </row>
    <row r="46" ht="22" customHeight="1">
      <c r="A46" s="27" t="n"/>
      <c r="B46" s="27" t="n"/>
      <c r="C46" s="43" t="n"/>
      <c r="D46" s="33" t="n"/>
      <c r="E46" s="33" t="n"/>
      <c r="F46" s="29" t="n"/>
      <c r="G46" s="29" t="n"/>
      <c r="H46" s="27" t="n"/>
      <c r="I46" s="27" t="n"/>
      <c r="J46" s="34">
        <f>IF(OR(A46="",C46="",D46="",E46=""),"",IF(E46&lt;=D46,"",ROUND((E46-D46)*1440,0)))</f>
        <v/>
      </c>
      <c r="K46" s="34">
        <f>IF(J46="","",MAX(0,J46-N(F46)-N(G46)))</f>
        <v/>
      </c>
      <c r="L46" s="34">
        <f>IF(A46="","",IF(H46="Completed",N(K46),0))</f>
        <v/>
      </c>
      <c r="M46" s="35" t="n"/>
      <c r="N46" s="30">
        <f>IF(A46="","",TEXTJOIN(", ",TRUE,IF(COUNTIF($A$7:$A$506,A46)&gt;1,"Duplicate Session ID",""),IF(B46="","Course ID is missing",""),IF(AND(B46&lt;&gt;"",COUNTIF('Course Setup'!$A$7:$A$106,B46)=0),"Course ID not found",""),IF(C46="","Session Date is missing",""),IF(D46="","Start Time is missing",""),IF(E46="","End Time is missing",""),IF(AND(D46&lt;&gt;"",E46&lt;&gt;"",E46&lt;=D46),"End Time must be later than Start Time",""),IF(AND(J46&lt;&gt;"",N(F46)+N(G46)&gt;J46),"Break and excluded minutes exceed gross minutes",""),IF(H46="","Session Status is missing",""),IF(I46="","Delivery Mode is missing",""),IF(AND(H46="Completed",C46&gt;'Course Setup'!$B$2),"Completed session is after the As of Date",""),IF(AND(H46="Scheduled",C46&lt;'Course Setup'!$B$2),"Scheduled session is before the As of Date",""),IF(AND(B46&lt;&gt;"",C46&lt;&gt;"",IFERROR(C46&lt;INDEX('Course Setup'!$D$7:$D$106,MATCH(B46,'Course Setup'!$A$7:$A$106,0)),FALSE)),"Session is before the course start date",""),IF(AND(B46&lt;&gt;"",C46&lt;&gt;"",IFERROR(C46&gt;INDEX('Course Setup'!$E$7:$E$106,MATCH(B46,'Course Setup'!$A$7:$A$106,0)),FALSE)),"Session is after the course end date","")))</f>
        <v/>
      </c>
    </row>
    <row r="47" ht="22" customHeight="1">
      <c r="A47" s="27" t="n"/>
      <c r="B47" s="27" t="n"/>
      <c r="C47" s="43" t="n"/>
      <c r="D47" s="33" t="n"/>
      <c r="E47" s="33" t="n"/>
      <c r="F47" s="29" t="n"/>
      <c r="G47" s="29" t="n"/>
      <c r="H47" s="27" t="n"/>
      <c r="I47" s="27" t="n"/>
      <c r="J47" s="34">
        <f>IF(OR(A47="",C47="",D47="",E47=""),"",IF(E47&lt;=D47,"",ROUND((E47-D47)*1440,0)))</f>
        <v/>
      </c>
      <c r="K47" s="34">
        <f>IF(J47="","",MAX(0,J47-N(F47)-N(G47)))</f>
        <v/>
      </c>
      <c r="L47" s="34">
        <f>IF(A47="","",IF(H47="Completed",N(K47),0))</f>
        <v/>
      </c>
      <c r="M47" s="35" t="n"/>
      <c r="N47" s="30">
        <f>IF(A47="","",TEXTJOIN(", ",TRUE,IF(COUNTIF($A$7:$A$506,A47)&gt;1,"Duplicate Session ID",""),IF(B47="","Course ID is missing",""),IF(AND(B47&lt;&gt;"",COUNTIF('Course Setup'!$A$7:$A$106,B47)=0),"Course ID not found",""),IF(C47="","Session Date is missing",""),IF(D47="","Start Time is missing",""),IF(E47="","End Time is missing",""),IF(AND(D47&lt;&gt;"",E47&lt;&gt;"",E47&lt;=D47),"End Time must be later than Start Time",""),IF(AND(J47&lt;&gt;"",N(F47)+N(G47)&gt;J47),"Break and excluded minutes exceed gross minutes",""),IF(H47="","Session Status is missing",""),IF(I47="","Delivery Mode is missing",""),IF(AND(H47="Completed",C47&gt;'Course Setup'!$B$2),"Completed session is after the As of Date",""),IF(AND(H47="Scheduled",C47&lt;'Course Setup'!$B$2),"Scheduled session is before the As of Date",""),IF(AND(B47&lt;&gt;"",C47&lt;&gt;"",IFERROR(C47&lt;INDEX('Course Setup'!$D$7:$D$106,MATCH(B47,'Course Setup'!$A$7:$A$106,0)),FALSE)),"Session is before the course start date",""),IF(AND(B47&lt;&gt;"",C47&lt;&gt;"",IFERROR(C47&gt;INDEX('Course Setup'!$E$7:$E$106,MATCH(B47,'Course Setup'!$A$7:$A$106,0)),FALSE)),"Session is after the course end date","")))</f>
        <v/>
      </c>
    </row>
    <row r="48" ht="22" customHeight="1">
      <c r="A48" s="27" t="n"/>
      <c r="B48" s="27" t="n"/>
      <c r="C48" s="43" t="n"/>
      <c r="D48" s="33" t="n"/>
      <c r="E48" s="33" t="n"/>
      <c r="F48" s="29" t="n"/>
      <c r="G48" s="29" t="n"/>
      <c r="H48" s="27" t="n"/>
      <c r="I48" s="27" t="n"/>
      <c r="J48" s="34">
        <f>IF(OR(A48="",C48="",D48="",E48=""),"",IF(E48&lt;=D48,"",ROUND((E48-D48)*1440,0)))</f>
        <v/>
      </c>
      <c r="K48" s="34">
        <f>IF(J48="","",MAX(0,J48-N(F48)-N(G48)))</f>
        <v/>
      </c>
      <c r="L48" s="34">
        <f>IF(A48="","",IF(H48="Completed",N(K48),0))</f>
        <v/>
      </c>
      <c r="M48" s="35" t="n"/>
      <c r="N48" s="30">
        <f>IF(A48="","",TEXTJOIN(", ",TRUE,IF(COUNTIF($A$7:$A$506,A48)&gt;1,"Duplicate Session ID",""),IF(B48="","Course ID is missing",""),IF(AND(B48&lt;&gt;"",COUNTIF('Course Setup'!$A$7:$A$106,B48)=0),"Course ID not found",""),IF(C48="","Session Date is missing",""),IF(D48="","Start Time is missing",""),IF(E48="","End Time is missing",""),IF(AND(D48&lt;&gt;"",E48&lt;&gt;"",E48&lt;=D48),"End Time must be later than Start Time",""),IF(AND(J48&lt;&gt;"",N(F48)+N(G48)&gt;J48),"Break and excluded minutes exceed gross minutes",""),IF(H48="","Session Status is missing",""),IF(I48="","Delivery Mode is missing",""),IF(AND(H48="Completed",C48&gt;'Course Setup'!$B$2),"Completed session is after the As of Date",""),IF(AND(H48="Scheduled",C48&lt;'Course Setup'!$B$2),"Scheduled session is before the As of Date",""),IF(AND(B48&lt;&gt;"",C48&lt;&gt;"",IFERROR(C48&lt;INDEX('Course Setup'!$D$7:$D$106,MATCH(B48,'Course Setup'!$A$7:$A$106,0)),FALSE)),"Session is before the course start date",""),IF(AND(B48&lt;&gt;"",C48&lt;&gt;"",IFERROR(C48&gt;INDEX('Course Setup'!$E$7:$E$106,MATCH(B48,'Course Setup'!$A$7:$A$106,0)),FALSE)),"Session is after the course end date","")))</f>
        <v/>
      </c>
    </row>
    <row r="49" ht="22" customHeight="1">
      <c r="A49" s="27" t="n"/>
      <c r="B49" s="27" t="n"/>
      <c r="C49" s="43" t="n"/>
      <c r="D49" s="33" t="n"/>
      <c r="E49" s="33" t="n"/>
      <c r="F49" s="29" t="n"/>
      <c r="G49" s="29" t="n"/>
      <c r="H49" s="27" t="n"/>
      <c r="I49" s="27" t="n"/>
      <c r="J49" s="34">
        <f>IF(OR(A49="",C49="",D49="",E49=""),"",IF(E49&lt;=D49,"",ROUND((E49-D49)*1440,0)))</f>
        <v/>
      </c>
      <c r="K49" s="34">
        <f>IF(J49="","",MAX(0,J49-N(F49)-N(G49)))</f>
        <v/>
      </c>
      <c r="L49" s="34">
        <f>IF(A49="","",IF(H49="Completed",N(K49),0))</f>
        <v/>
      </c>
      <c r="M49" s="35" t="n"/>
      <c r="N49" s="30">
        <f>IF(A49="","",TEXTJOIN(", ",TRUE,IF(COUNTIF($A$7:$A$506,A49)&gt;1,"Duplicate Session ID",""),IF(B49="","Course ID is missing",""),IF(AND(B49&lt;&gt;"",COUNTIF('Course Setup'!$A$7:$A$106,B49)=0),"Course ID not found",""),IF(C49="","Session Date is missing",""),IF(D49="","Start Time is missing",""),IF(E49="","End Time is missing",""),IF(AND(D49&lt;&gt;"",E49&lt;&gt;"",E49&lt;=D49),"End Time must be later than Start Time",""),IF(AND(J49&lt;&gt;"",N(F49)+N(G49)&gt;J49),"Break and excluded minutes exceed gross minutes",""),IF(H49="","Session Status is missing",""),IF(I49="","Delivery Mode is missing",""),IF(AND(H49="Completed",C49&gt;'Course Setup'!$B$2),"Completed session is after the As of Date",""),IF(AND(H49="Scheduled",C49&lt;'Course Setup'!$B$2),"Scheduled session is before the As of Date",""),IF(AND(B49&lt;&gt;"",C49&lt;&gt;"",IFERROR(C49&lt;INDEX('Course Setup'!$D$7:$D$106,MATCH(B49,'Course Setup'!$A$7:$A$106,0)),FALSE)),"Session is before the course start date",""),IF(AND(B49&lt;&gt;"",C49&lt;&gt;"",IFERROR(C49&gt;INDEX('Course Setup'!$E$7:$E$106,MATCH(B49,'Course Setup'!$A$7:$A$106,0)),FALSE)),"Session is after the course end date","")))</f>
        <v/>
      </c>
    </row>
    <row r="50" ht="22" customHeight="1">
      <c r="A50" s="27" t="n"/>
      <c r="B50" s="27" t="n"/>
      <c r="C50" s="43" t="n"/>
      <c r="D50" s="33" t="n"/>
      <c r="E50" s="33" t="n"/>
      <c r="F50" s="29" t="n"/>
      <c r="G50" s="29" t="n"/>
      <c r="H50" s="27" t="n"/>
      <c r="I50" s="27" t="n"/>
      <c r="J50" s="34">
        <f>IF(OR(A50="",C50="",D50="",E50=""),"",IF(E50&lt;=D50,"",ROUND((E50-D50)*1440,0)))</f>
        <v/>
      </c>
      <c r="K50" s="34">
        <f>IF(J50="","",MAX(0,J50-N(F50)-N(G50)))</f>
        <v/>
      </c>
      <c r="L50" s="34">
        <f>IF(A50="","",IF(H50="Completed",N(K50),0))</f>
        <v/>
      </c>
      <c r="M50" s="35" t="n"/>
      <c r="N50" s="30">
        <f>IF(A50="","",TEXTJOIN(", ",TRUE,IF(COUNTIF($A$7:$A$506,A50)&gt;1,"Duplicate Session ID",""),IF(B50="","Course ID is missing",""),IF(AND(B50&lt;&gt;"",COUNTIF('Course Setup'!$A$7:$A$106,B50)=0),"Course ID not found",""),IF(C50="","Session Date is missing",""),IF(D50="","Start Time is missing",""),IF(E50="","End Time is missing",""),IF(AND(D50&lt;&gt;"",E50&lt;&gt;"",E50&lt;=D50),"End Time must be later than Start Time",""),IF(AND(J50&lt;&gt;"",N(F50)+N(G50)&gt;J50),"Break and excluded minutes exceed gross minutes",""),IF(H50="","Session Status is missing",""),IF(I50="","Delivery Mode is missing",""),IF(AND(H50="Completed",C50&gt;'Course Setup'!$B$2),"Completed session is after the As of Date",""),IF(AND(H50="Scheduled",C50&lt;'Course Setup'!$B$2),"Scheduled session is before the As of Date",""),IF(AND(B50&lt;&gt;"",C50&lt;&gt;"",IFERROR(C50&lt;INDEX('Course Setup'!$D$7:$D$106,MATCH(B50,'Course Setup'!$A$7:$A$106,0)),FALSE)),"Session is before the course start date",""),IF(AND(B50&lt;&gt;"",C50&lt;&gt;"",IFERROR(C50&gt;INDEX('Course Setup'!$E$7:$E$106,MATCH(B50,'Course Setup'!$A$7:$A$106,0)),FALSE)),"Session is after the course end date","")))</f>
        <v/>
      </c>
    </row>
    <row r="51" ht="22" customHeight="1">
      <c r="A51" s="27" t="n"/>
      <c r="B51" s="27" t="n"/>
      <c r="C51" s="43" t="n"/>
      <c r="D51" s="33" t="n"/>
      <c r="E51" s="33" t="n"/>
      <c r="F51" s="29" t="n"/>
      <c r="G51" s="29" t="n"/>
      <c r="H51" s="27" t="n"/>
      <c r="I51" s="27" t="n"/>
      <c r="J51" s="34">
        <f>IF(OR(A51="",C51="",D51="",E51=""),"",IF(E51&lt;=D51,"",ROUND((E51-D51)*1440,0)))</f>
        <v/>
      </c>
      <c r="K51" s="34">
        <f>IF(J51="","",MAX(0,J51-N(F51)-N(G51)))</f>
        <v/>
      </c>
      <c r="L51" s="34">
        <f>IF(A51="","",IF(H51="Completed",N(K51),0))</f>
        <v/>
      </c>
      <c r="M51" s="35" t="n"/>
      <c r="N51" s="30">
        <f>IF(A51="","",TEXTJOIN(", ",TRUE,IF(COUNTIF($A$7:$A$506,A51)&gt;1,"Duplicate Session ID",""),IF(B51="","Course ID is missing",""),IF(AND(B51&lt;&gt;"",COUNTIF('Course Setup'!$A$7:$A$106,B51)=0),"Course ID not found",""),IF(C51="","Session Date is missing",""),IF(D51="","Start Time is missing",""),IF(E51="","End Time is missing",""),IF(AND(D51&lt;&gt;"",E51&lt;&gt;"",E51&lt;=D51),"End Time must be later than Start Time",""),IF(AND(J51&lt;&gt;"",N(F51)+N(G51)&gt;J51),"Break and excluded minutes exceed gross minutes",""),IF(H51="","Session Status is missing",""),IF(I51="","Delivery Mode is missing",""),IF(AND(H51="Completed",C51&gt;'Course Setup'!$B$2),"Completed session is after the As of Date",""),IF(AND(H51="Scheduled",C51&lt;'Course Setup'!$B$2),"Scheduled session is before the As of Date",""),IF(AND(B51&lt;&gt;"",C51&lt;&gt;"",IFERROR(C51&lt;INDEX('Course Setup'!$D$7:$D$106,MATCH(B51,'Course Setup'!$A$7:$A$106,0)),FALSE)),"Session is before the course start date",""),IF(AND(B51&lt;&gt;"",C51&lt;&gt;"",IFERROR(C51&gt;INDEX('Course Setup'!$E$7:$E$106,MATCH(B51,'Course Setup'!$A$7:$A$106,0)),FALSE)),"Session is after the course end date","")))</f>
        <v/>
      </c>
    </row>
    <row r="52" ht="22" customHeight="1">
      <c r="A52" s="27" t="n"/>
      <c r="B52" s="27" t="n"/>
      <c r="C52" s="43" t="n"/>
      <c r="D52" s="33" t="n"/>
      <c r="E52" s="33" t="n"/>
      <c r="F52" s="29" t="n"/>
      <c r="G52" s="29" t="n"/>
      <c r="H52" s="27" t="n"/>
      <c r="I52" s="27" t="n"/>
      <c r="J52" s="34">
        <f>IF(OR(A52="",C52="",D52="",E52=""),"",IF(E52&lt;=D52,"",ROUND((E52-D52)*1440,0)))</f>
        <v/>
      </c>
      <c r="K52" s="34">
        <f>IF(J52="","",MAX(0,J52-N(F52)-N(G52)))</f>
        <v/>
      </c>
      <c r="L52" s="34">
        <f>IF(A52="","",IF(H52="Completed",N(K52),0))</f>
        <v/>
      </c>
      <c r="M52" s="35" t="n"/>
      <c r="N52" s="30">
        <f>IF(A52="","",TEXTJOIN(", ",TRUE,IF(COUNTIF($A$7:$A$506,A52)&gt;1,"Duplicate Session ID",""),IF(B52="","Course ID is missing",""),IF(AND(B52&lt;&gt;"",COUNTIF('Course Setup'!$A$7:$A$106,B52)=0),"Course ID not found",""),IF(C52="","Session Date is missing",""),IF(D52="","Start Time is missing",""),IF(E52="","End Time is missing",""),IF(AND(D52&lt;&gt;"",E52&lt;&gt;"",E52&lt;=D52),"End Time must be later than Start Time",""),IF(AND(J52&lt;&gt;"",N(F52)+N(G52)&gt;J52),"Break and excluded minutes exceed gross minutes",""),IF(H52="","Session Status is missing",""),IF(I52="","Delivery Mode is missing",""),IF(AND(H52="Completed",C52&gt;'Course Setup'!$B$2),"Completed session is after the As of Date",""),IF(AND(H52="Scheduled",C52&lt;'Course Setup'!$B$2),"Scheduled session is before the As of Date",""),IF(AND(B52&lt;&gt;"",C52&lt;&gt;"",IFERROR(C52&lt;INDEX('Course Setup'!$D$7:$D$106,MATCH(B52,'Course Setup'!$A$7:$A$106,0)),FALSE)),"Session is before the course start date",""),IF(AND(B52&lt;&gt;"",C52&lt;&gt;"",IFERROR(C52&gt;INDEX('Course Setup'!$E$7:$E$106,MATCH(B52,'Course Setup'!$A$7:$A$106,0)),FALSE)),"Session is after the course end date","")))</f>
        <v/>
      </c>
    </row>
    <row r="53" ht="22" customHeight="1">
      <c r="A53" s="27" t="n"/>
      <c r="B53" s="27" t="n"/>
      <c r="C53" s="43" t="n"/>
      <c r="D53" s="33" t="n"/>
      <c r="E53" s="33" t="n"/>
      <c r="F53" s="29" t="n"/>
      <c r="G53" s="29" t="n"/>
      <c r="H53" s="27" t="n"/>
      <c r="I53" s="27" t="n"/>
      <c r="J53" s="34">
        <f>IF(OR(A53="",C53="",D53="",E53=""),"",IF(E53&lt;=D53,"",ROUND((E53-D53)*1440,0)))</f>
        <v/>
      </c>
      <c r="K53" s="34">
        <f>IF(J53="","",MAX(0,J53-N(F53)-N(G53)))</f>
        <v/>
      </c>
      <c r="L53" s="34">
        <f>IF(A53="","",IF(H53="Completed",N(K53),0))</f>
        <v/>
      </c>
      <c r="M53" s="35" t="n"/>
      <c r="N53" s="30">
        <f>IF(A53="","",TEXTJOIN(", ",TRUE,IF(COUNTIF($A$7:$A$506,A53)&gt;1,"Duplicate Session ID",""),IF(B53="","Course ID is missing",""),IF(AND(B53&lt;&gt;"",COUNTIF('Course Setup'!$A$7:$A$106,B53)=0),"Course ID not found",""),IF(C53="","Session Date is missing",""),IF(D53="","Start Time is missing",""),IF(E53="","End Time is missing",""),IF(AND(D53&lt;&gt;"",E53&lt;&gt;"",E53&lt;=D53),"End Time must be later than Start Time",""),IF(AND(J53&lt;&gt;"",N(F53)+N(G53)&gt;J53),"Break and excluded minutes exceed gross minutes",""),IF(H53="","Session Status is missing",""),IF(I53="","Delivery Mode is missing",""),IF(AND(H53="Completed",C53&gt;'Course Setup'!$B$2),"Completed session is after the As of Date",""),IF(AND(H53="Scheduled",C53&lt;'Course Setup'!$B$2),"Scheduled session is before the As of Date",""),IF(AND(B53&lt;&gt;"",C53&lt;&gt;"",IFERROR(C53&lt;INDEX('Course Setup'!$D$7:$D$106,MATCH(B53,'Course Setup'!$A$7:$A$106,0)),FALSE)),"Session is before the course start date",""),IF(AND(B53&lt;&gt;"",C53&lt;&gt;"",IFERROR(C53&gt;INDEX('Course Setup'!$E$7:$E$106,MATCH(B53,'Course Setup'!$A$7:$A$106,0)),FALSE)),"Session is after the course end date","")))</f>
        <v/>
      </c>
    </row>
    <row r="54" ht="22" customHeight="1">
      <c r="A54" s="27" t="n"/>
      <c r="B54" s="27" t="n"/>
      <c r="C54" s="43" t="n"/>
      <c r="D54" s="33" t="n"/>
      <c r="E54" s="33" t="n"/>
      <c r="F54" s="29" t="n"/>
      <c r="G54" s="29" t="n"/>
      <c r="H54" s="27" t="n"/>
      <c r="I54" s="27" t="n"/>
      <c r="J54" s="34">
        <f>IF(OR(A54="",C54="",D54="",E54=""),"",IF(E54&lt;=D54,"",ROUND((E54-D54)*1440,0)))</f>
        <v/>
      </c>
      <c r="K54" s="34">
        <f>IF(J54="","",MAX(0,J54-N(F54)-N(G54)))</f>
        <v/>
      </c>
      <c r="L54" s="34">
        <f>IF(A54="","",IF(H54="Completed",N(K54),0))</f>
        <v/>
      </c>
      <c r="M54" s="35" t="n"/>
      <c r="N54" s="30">
        <f>IF(A54="","",TEXTJOIN(", ",TRUE,IF(COUNTIF($A$7:$A$506,A54)&gt;1,"Duplicate Session ID",""),IF(B54="","Course ID is missing",""),IF(AND(B54&lt;&gt;"",COUNTIF('Course Setup'!$A$7:$A$106,B54)=0),"Course ID not found",""),IF(C54="","Session Date is missing",""),IF(D54="","Start Time is missing",""),IF(E54="","End Time is missing",""),IF(AND(D54&lt;&gt;"",E54&lt;&gt;"",E54&lt;=D54),"End Time must be later than Start Time",""),IF(AND(J54&lt;&gt;"",N(F54)+N(G54)&gt;J54),"Break and excluded minutes exceed gross minutes",""),IF(H54="","Session Status is missing",""),IF(I54="","Delivery Mode is missing",""),IF(AND(H54="Completed",C54&gt;'Course Setup'!$B$2),"Completed session is after the As of Date",""),IF(AND(H54="Scheduled",C54&lt;'Course Setup'!$B$2),"Scheduled session is before the As of Date",""),IF(AND(B54&lt;&gt;"",C54&lt;&gt;"",IFERROR(C54&lt;INDEX('Course Setup'!$D$7:$D$106,MATCH(B54,'Course Setup'!$A$7:$A$106,0)),FALSE)),"Session is before the course start date",""),IF(AND(B54&lt;&gt;"",C54&lt;&gt;"",IFERROR(C54&gt;INDEX('Course Setup'!$E$7:$E$106,MATCH(B54,'Course Setup'!$A$7:$A$106,0)),FALSE)),"Session is after the course end date","")))</f>
        <v/>
      </c>
    </row>
    <row r="55" ht="22" customHeight="1">
      <c r="A55" s="27" t="n"/>
      <c r="B55" s="27" t="n"/>
      <c r="C55" s="43" t="n"/>
      <c r="D55" s="33" t="n"/>
      <c r="E55" s="33" t="n"/>
      <c r="F55" s="29" t="n"/>
      <c r="G55" s="29" t="n"/>
      <c r="H55" s="27" t="n"/>
      <c r="I55" s="27" t="n"/>
      <c r="J55" s="34">
        <f>IF(OR(A55="",C55="",D55="",E55=""),"",IF(E55&lt;=D55,"",ROUND((E55-D55)*1440,0)))</f>
        <v/>
      </c>
      <c r="K55" s="34">
        <f>IF(J55="","",MAX(0,J55-N(F55)-N(G55)))</f>
        <v/>
      </c>
      <c r="L55" s="34">
        <f>IF(A55="","",IF(H55="Completed",N(K55),0))</f>
        <v/>
      </c>
      <c r="M55" s="35" t="n"/>
      <c r="N55" s="30">
        <f>IF(A55="","",TEXTJOIN(", ",TRUE,IF(COUNTIF($A$7:$A$506,A55)&gt;1,"Duplicate Session ID",""),IF(B55="","Course ID is missing",""),IF(AND(B55&lt;&gt;"",COUNTIF('Course Setup'!$A$7:$A$106,B55)=0),"Course ID not found",""),IF(C55="","Session Date is missing",""),IF(D55="","Start Time is missing",""),IF(E55="","End Time is missing",""),IF(AND(D55&lt;&gt;"",E55&lt;&gt;"",E55&lt;=D55),"End Time must be later than Start Time",""),IF(AND(J55&lt;&gt;"",N(F55)+N(G55)&gt;J55),"Break and excluded minutes exceed gross minutes",""),IF(H55="","Session Status is missing",""),IF(I55="","Delivery Mode is missing",""),IF(AND(H55="Completed",C55&gt;'Course Setup'!$B$2),"Completed session is after the As of Date",""),IF(AND(H55="Scheduled",C55&lt;'Course Setup'!$B$2),"Scheduled session is before the As of Date",""),IF(AND(B55&lt;&gt;"",C55&lt;&gt;"",IFERROR(C55&lt;INDEX('Course Setup'!$D$7:$D$106,MATCH(B55,'Course Setup'!$A$7:$A$106,0)),FALSE)),"Session is before the course start date",""),IF(AND(B55&lt;&gt;"",C55&lt;&gt;"",IFERROR(C55&gt;INDEX('Course Setup'!$E$7:$E$106,MATCH(B55,'Course Setup'!$A$7:$A$106,0)),FALSE)),"Session is after the course end date","")))</f>
        <v/>
      </c>
    </row>
    <row r="56" ht="22" customHeight="1">
      <c r="A56" s="27" t="n"/>
      <c r="B56" s="27" t="n"/>
      <c r="C56" s="43" t="n"/>
      <c r="D56" s="33" t="n"/>
      <c r="E56" s="33" t="n"/>
      <c r="F56" s="29" t="n"/>
      <c r="G56" s="29" t="n"/>
      <c r="H56" s="27" t="n"/>
      <c r="I56" s="27" t="n"/>
      <c r="J56" s="34">
        <f>IF(OR(A56="",C56="",D56="",E56=""),"",IF(E56&lt;=D56,"",ROUND((E56-D56)*1440,0)))</f>
        <v/>
      </c>
      <c r="K56" s="34">
        <f>IF(J56="","",MAX(0,J56-N(F56)-N(G56)))</f>
        <v/>
      </c>
      <c r="L56" s="34">
        <f>IF(A56="","",IF(H56="Completed",N(K56),0))</f>
        <v/>
      </c>
      <c r="M56" s="35" t="n"/>
      <c r="N56" s="30">
        <f>IF(A56="","",TEXTJOIN(", ",TRUE,IF(COUNTIF($A$7:$A$506,A56)&gt;1,"Duplicate Session ID",""),IF(B56="","Course ID is missing",""),IF(AND(B56&lt;&gt;"",COUNTIF('Course Setup'!$A$7:$A$106,B56)=0),"Course ID not found",""),IF(C56="","Session Date is missing",""),IF(D56="","Start Time is missing",""),IF(E56="","End Time is missing",""),IF(AND(D56&lt;&gt;"",E56&lt;&gt;"",E56&lt;=D56),"End Time must be later than Start Time",""),IF(AND(J56&lt;&gt;"",N(F56)+N(G56)&gt;J56),"Break and excluded minutes exceed gross minutes",""),IF(H56="","Session Status is missing",""),IF(I56="","Delivery Mode is missing",""),IF(AND(H56="Completed",C56&gt;'Course Setup'!$B$2),"Completed session is after the As of Date",""),IF(AND(H56="Scheduled",C56&lt;'Course Setup'!$B$2),"Scheduled session is before the As of Date",""),IF(AND(B56&lt;&gt;"",C56&lt;&gt;"",IFERROR(C56&lt;INDEX('Course Setup'!$D$7:$D$106,MATCH(B56,'Course Setup'!$A$7:$A$106,0)),FALSE)),"Session is before the course start date",""),IF(AND(B56&lt;&gt;"",C56&lt;&gt;"",IFERROR(C56&gt;INDEX('Course Setup'!$E$7:$E$106,MATCH(B56,'Course Setup'!$A$7:$A$106,0)),FALSE)),"Session is after the course end date","")))</f>
        <v/>
      </c>
    </row>
    <row r="57" ht="22" customHeight="1">
      <c r="A57" s="27" t="n"/>
      <c r="B57" s="27" t="n"/>
      <c r="C57" s="43" t="n"/>
      <c r="D57" s="33" t="n"/>
      <c r="E57" s="33" t="n"/>
      <c r="F57" s="29" t="n"/>
      <c r="G57" s="29" t="n"/>
      <c r="H57" s="27" t="n"/>
      <c r="I57" s="27" t="n"/>
      <c r="J57" s="34">
        <f>IF(OR(A57="",C57="",D57="",E57=""),"",IF(E57&lt;=D57,"",ROUND((E57-D57)*1440,0)))</f>
        <v/>
      </c>
      <c r="K57" s="34">
        <f>IF(J57="","",MAX(0,J57-N(F57)-N(G57)))</f>
        <v/>
      </c>
      <c r="L57" s="34">
        <f>IF(A57="","",IF(H57="Completed",N(K57),0))</f>
        <v/>
      </c>
      <c r="M57" s="35" t="n"/>
      <c r="N57" s="30">
        <f>IF(A57="","",TEXTJOIN(", ",TRUE,IF(COUNTIF($A$7:$A$506,A57)&gt;1,"Duplicate Session ID",""),IF(B57="","Course ID is missing",""),IF(AND(B57&lt;&gt;"",COUNTIF('Course Setup'!$A$7:$A$106,B57)=0),"Course ID not found",""),IF(C57="","Session Date is missing",""),IF(D57="","Start Time is missing",""),IF(E57="","End Time is missing",""),IF(AND(D57&lt;&gt;"",E57&lt;&gt;"",E57&lt;=D57),"End Time must be later than Start Time",""),IF(AND(J57&lt;&gt;"",N(F57)+N(G57)&gt;J57),"Break and excluded minutes exceed gross minutes",""),IF(H57="","Session Status is missing",""),IF(I57="","Delivery Mode is missing",""),IF(AND(H57="Completed",C57&gt;'Course Setup'!$B$2),"Completed session is after the As of Date",""),IF(AND(H57="Scheduled",C57&lt;'Course Setup'!$B$2),"Scheduled session is before the As of Date",""),IF(AND(B57&lt;&gt;"",C57&lt;&gt;"",IFERROR(C57&lt;INDEX('Course Setup'!$D$7:$D$106,MATCH(B57,'Course Setup'!$A$7:$A$106,0)),FALSE)),"Session is before the course start date",""),IF(AND(B57&lt;&gt;"",C57&lt;&gt;"",IFERROR(C57&gt;INDEX('Course Setup'!$E$7:$E$106,MATCH(B57,'Course Setup'!$A$7:$A$106,0)),FALSE)),"Session is after the course end date","")))</f>
        <v/>
      </c>
    </row>
    <row r="58" ht="22" customHeight="1">
      <c r="A58" s="27" t="n"/>
      <c r="B58" s="27" t="n"/>
      <c r="C58" s="43" t="n"/>
      <c r="D58" s="33" t="n"/>
      <c r="E58" s="33" t="n"/>
      <c r="F58" s="29" t="n"/>
      <c r="G58" s="29" t="n"/>
      <c r="H58" s="27" t="n"/>
      <c r="I58" s="27" t="n"/>
      <c r="J58" s="34">
        <f>IF(OR(A58="",C58="",D58="",E58=""),"",IF(E58&lt;=D58,"",ROUND((E58-D58)*1440,0)))</f>
        <v/>
      </c>
      <c r="K58" s="34">
        <f>IF(J58="","",MAX(0,J58-N(F58)-N(G58)))</f>
        <v/>
      </c>
      <c r="L58" s="34">
        <f>IF(A58="","",IF(H58="Completed",N(K58),0))</f>
        <v/>
      </c>
      <c r="M58" s="35" t="n"/>
      <c r="N58" s="30">
        <f>IF(A58="","",TEXTJOIN(", ",TRUE,IF(COUNTIF($A$7:$A$506,A58)&gt;1,"Duplicate Session ID",""),IF(B58="","Course ID is missing",""),IF(AND(B58&lt;&gt;"",COUNTIF('Course Setup'!$A$7:$A$106,B58)=0),"Course ID not found",""),IF(C58="","Session Date is missing",""),IF(D58="","Start Time is missing",""),IF(E58="","End Time is missing",""),IF(AND(D58&lt;&gt;"",E58&lt;&gt;"",E58&lt;=D58),"End Time must be later than Start Time",""),IF(AND(J58&lt;&gt;"",N(F58)+N(G58)&gt;J58),"Break and excluded minutes exceed gross minutes",""),IF(H58="","Session Status is missing",""),IF(I58="","Delivery Mode is missing",""),IF(AND(H58="Completed",C58&gt;'Course Setup'!$B$2),"Completed session is after the As of Date",""),IF(AND(H58="Scheduled",C58&lt;'Course Setup'!$B$2),"Scheduled session is before the As of Date",""),IF(AND(B58&lt;&gt;"",C58&lt;&gt;"",IFERROR(C58&lt;INDEX('Course Setup'!$D$7:$D$106,MATCH(B58,'Course Setup'!$A$7:$A$106,0)),FALSE)),"Session is before the course start date",""),IF(AND(B58&lt;&gt;"",C58&lt;&gt;"",IFERROR(C58&gt;INDEX('Course Setup'!$E$7:$E$106,MATCH(B58,'Course Setup'!$A$7:$A$106,0)),FALSE)),"Session is after the course end date","")))</f>
        <v/>
      </c>
    </row>
    <row r="59" ht="22" customHeight="1">
      <c r="A59" s="27" t="n"/>
      <c r="B59" s="27" t="n"/>
      <c r="C59" s="43" t="n"/>
      <c r="D59" s="33" t="n"/>
      <c r="E59" s="33" t="n"/>
      <c r="F59" s="29" t="n"/>
      <c r="G59" s="29" t="n"/>
      <c r="H59" s="27" t="n"/>
      <c r="I59" s="27" t="n"/>
      <c r="J59" s="34">
        <f>IF(OR(A59="",C59="",D59="",E59=""),"",IF(E59&lt;=D59,"",ROUND((E59-D59)*1440,0)))</f>
        <v/>
      </c>
      <c r="K59" s="34">
        <f>IF(J59="","",MAX(0,J59-N(F59)-N(G59)))</f>
        <v/>
      </c>
      <c r="L59" s="34">
        <f>IF(A59="","",IF(H59="Completed",N(K59),0))</f>
        <v/>
      </c>
      <c r="M59" s="35" t="n"/>
      <c r="N59" s="30">
        <f>IF(A59="","",TEXTJOIN(", ",TRUE,IF(COUNTIF($A$7:$A$506,A59)&gt;1,"Duplicate Session ID",""),IF(B59="","Course ID is missing",""),IF(AND(B59&lt;&gt;"",COUNTIF('Course Setup'!$A$7:$A$106,B59)=0),"Course ID not found",""),IF(C59="","Session Date is missing",""),IF(D59="","Start Time is missing",""),IF(E59="","End Time is missing",""),IF(AND(D59&lt;&gt;"",E59&lt;&gt;"",E59&lt;=D59),"End Time must be later than Start Time",""),IF(AND(J59&lt;&gt;"",N(F59)+N(G59)&gt;J59),"Break and excluded minutes exceed gross minutes",""),IF(H59="","Session Status is missing",""),IF(I59="","Delivery Mode is missing",""),IF(AND(H59="Completed",C59&gt;'Course Setup'!$B$2),"Completed session is after the As of Date",""),IF(AND(H59="Scheduled",C59&lt;'Course Setup'!$B$2),"Scheduled session is before the As of Date",""),IF(AND(B59&lt;&gt;"",C59&lt;&gt;"",IFERROR(C59&lt;INDEX('Course Setup'!$D$7:$D$106,MATCH(B59,'Course Setup'!$A$7:$A$106,0)),FALSE)),"Session is before the course start date",""),IF(AND(B59&lt;&gt;"",C59&lt;&gt;"",IFERROR(C59&gt;INDEX('Course Setup'!$E$7:$E$106,MATCH(B59,'Course Setup'!$A$7:$A$106,0)),FALSE)),"Session is after the course end date","")))</f>
        <v/>
      </c>
    </row>
    <row r="60" ht="22" customHeight="1">
      <c r="A60" s="27" t="n"/>
      <c r="B60" s="27" t="n"/>
      <c r="C60" s="43" t="n"/>
      <c r="D60" s="33" t="n"/>
      <c r="E60" s="33" t="n"/>
      <c r="F60" s="29" t="n"/>
      <c r="G60" s="29" t="n"/>
      <c r="H60" s="27" t="n"/>
      <c r="I60" s="27" t="n"/>
      <c r="J60" s="34">
        <f>IF(OR(A60="",C60="",D60="",E60=""),"",IF(E60&lt;=D60,"",ROUND((E60-D60)*1440,0)))</f>
        <v/>
      </c>
      <c r="K60" s="34">
        <f>IF(J60="","",MAX(0,J60-N(F60)-N(G60)))</f>
        <v/>
      </c>
      <c r="L60" s="34">
        <f>IF(A60="","",IF(H60="Completed",N(K60),0))</f>
        <v/>
      </c>
      <c r="M60" s="35" t="n"/>
      <c r="N60" s="30">
        <f>IF(A60="","",TEXTJOIN(", ",TRUE,IF(COUNTIF($A$7:$A$506,A60)&gt;1,"Duplicate Session ID",""),IF(B60="","Course ID is missing",""),IF(AND(B60&lt;&gt;"",COUNTIF('Course Setup'!$A$7:$A$106,B60)=0),"Course ID not found",""),IF(C60="","Session Date is missing",""),IF(D60="","Start Time is missing",""),IF(E60="","End Time is missing",""),IF(AND(D60&lt;&gt;"",E60&lt;&gt;"",E60&lt;=D60),"End Time must be later than Start Time",""),IF(AND(J60&lt;&gt;"",N(F60)+N(G60)&gt;J60),"Break and excluded minutes exceed gross minutes",""),IF(H60="","Session Status is missing",""),IF(I60="","Delivery Mode is missing",""),IF(AND(H60="Completed",C60&gt;'Course Setup'!$B$2),"Completed session is after the As of Date",""),IF(AND(H60="Scheduled",C60&lt;'Course Setup'!$B$2),"Scheduled session is before the As of Date",""),IF(AND(B60&lt;&gt;"",C60&lt;&gt;"",IFERROR(C60&lt;INDEX('Course Setup'!$D$7:$D$106,MATCH(B60,'Course Setup'!$A$7:$A$106,0)),FALSE)),"Session is before the course start date",""),IF(AND(B60&lt;&gt;"",C60&lt;&gt;"",IFERROR(C60&gt;INDEX('Course Setup'!$E$7:$E$106,MATCH(B60,'Course Setup'!$A$7:$A$106,0)),FALSE)),"Session is after the course end date","")))</f>
        <v/>
      </c>
    </row>
    <row r="61" ht="22" customHeight="1">
      <c r="A61" s="27" t="n"/>
      <c r="B61" s="27" t="n"/>
      <c r="C61" s="43" t="n"/>
      <c r="D61" s="33" t="n"/>
      <c r="E61" s="33" t="n"/>
      <c r="F61" s="29" t="n"/>
      <c r="G61" s="29" t="n"/>
      <c r="H61" s="27" t="n"/>
      <c r="I61" s="27" t="n"/>
      <c r="J61" s="34">
        <f>IF(OR(A61="",C61="",D61="",E61=""),"",IF(E61&lt;=D61,"",ROUND((E61-D61)*1440,0)))</f>
        <v/>
      </c>
      <c r="K61" s="34">
        <f>IF(J61="","",MAX(0,J61-N(F61)-N(G61)))</f>
        <v/>
      </c>
      <c r="L61" s="34">
        <f>IF(A61="","",IF(H61="Completed",N(K61),0))</f>
        <v/>
      </c>
      <c r="M61" s="35" t="n"/>
      <c r="N61" s="30">
        <f>IF(A61="","",TEXTJOIN(", ",TRUE,IF(COUNTIF($A$7:$A$506,A61)&gt;1,"Duplicate Session ID",""),IF(B61="","Course ID is missing",""),IF(AND(B61&lt;&gt;"",COUNTIF('Course Setup'!$A$7:$A$106,B61)=0),"Course ID not found",""),IF(C61="","Session Date is missing",""),IF(D61="","Start Time is missing",""),IF(E61="","End Time is missing",""),IF(AND(D61&lt;&gt;"",E61&lt;&gt;"",E61&lt;=D61),"End Time must be later than Start Time",""),IF(AND(J61&lt;&gt;"",N(F61)+N(G61)&gt;J61),"Break and excluded minutes exceed gross minutes",""),IF(H61="","Session Status is missing",""),IF(I61="","Delivery Mode is missing",""),IF(AND(H61="Completed",C61&gt;'Course Setup'!$B$2),"Completed session is after the As of Date",""),IF(AND(H61="Scheduled",C61&lt;'Course Setup'!$B$2),"Scheduled session is before the As of Date",""),IF(AND(B61&lt;&gt;"",C61&lt;&gt;"",IFERROR(C61&lt;INDEX('Course Setup'!$D$7:$D$106,MATCH(B61,'Course Setup'!$A$7:$A$106,0)),FALSE)),"Session is before the course start date",""),IF(AND(B61&lt;&gt;"",C61&lt;&gt;"",IFERROR(C61&gt;INDEX('Course Setup'!$E$7:$E$106,MATCH(B61,'Course Setup'!$A$7:$A$106,0)),FALSE)),"Session is after the course end date","")))</f>
        <v/>
      </c>
    </row>
    <row r="62" ht="22" customHeight="1">
      <c r="A62" s="27" t="n"/>
      <c r="B62" s="27" t="n"/>
      <c r="C62" s="43" t="n"/>
      <c r="D62" s="33" t="n"/>
      <c r="E62" s="33" t="n"/>
      <c r="F62" s="29" t="n"/>
      <c r="G62" s="29" t="n"/>
      <c r="H62" s="27" t="n"/>
      <c r="I62" s="27" t="n"/>
      <c r="J62" s="34">
        <f>IF(OR(A62="",C62="",D62="",E62=""),"",IF(E62&lt;=D62,"",ROUND((E62-D62)*1440,0)))</f>
        <v/>
      </c>
      <c r="K62" s="34">
        <f>IF(J62="","",MAX(0,J62-N(F62)-N(G62)))</f>
        <v/>
      </c>
      <c r="L62" s="34">
        <f>IF(A62="","",IF(H62="Completed",N(K62),0))</f>
        <v/>
      </c>
      <c r="M62" s="35" t="n"/>
      <c r="N62" s="30">
        <f>IF(A62="","",TEXTJOIN(", ",TRUE,IF(COUNTIF($A$7:$A$506,A62)&gt;1,"Duplicate Session ID",""),IF(B62="","Course ID is missing",""),IF(AND(B62&lt;&gt;"",COUNTIF('Course Setup'!$A$7:$A$106,B62)=0),"Course ID not found",""),IF(C62="","Session Date is missing",""),IF(D62="","Start Time is missing",""),IF(E62="","End Time is missing",""),IF(AND(D62&lt;&gt;"",E62&lt;&gt;"",E62&lt;=D62),"End Time must be later than Start Time",""),IF(AND(J62&lt;&gt;"",N(F62)+N(G62)&gt;J62),"Break and excluded minutes exceed gross minutes",""),IF(H62="","Session Status is missing",""),IF(I62="","Delivery Mode is missing",""),IF(AND(H62="Completed",C62&gt;'Course Setup'!$B$2),"Completed session is after the As of Date",""),IF(AND(H62="Scheduled",C62&lt;'Course Setup'!$B$2),"Scheduled session is before the As of Date",""),IF(AND(B62&lt;&gt;"",C62&lt;&gt;"",IFERROR(C62&lt;INDEX('Course Setup'!$D$7:$D$106,MATCH(B62,'Course Setup'!$A$7:$A$106,0)),FALSE)),"Session is before the course start date",""),IF(AND(B62&lt;&gt;"",C62&lt;&gt;"",IFERROR(C62&gt;INDEX('Course Setup'!$E$7:$E$106,MATCH(B62,'Course Setup'!$A$7:$A$106,0)),FALSE)),"Session is after the course end date","")))</f>
        <v/>
      </c>
    </row>
    <row r="63" ht="22" customHeight="1">
      <c r="A63" s="27" t="n"/>
      <c r="B63" s="27" t="n"/>
      <c r="C63" s="43" t="n"/>
      <c r="D63" s="33" t="n"/>
      <c r="E63" s="33" t="n"/>
      <c r="F63" s="29" t="n"/>
      <c r="G63" s="29" t="n"/>
      <c r="H63" s="27" t="n"/>
      <c r="I63" s="27" t="n"/>
      <c r="J63" s="34">
        <f>IF(OR(A63="",C63="",D63="",E63=""),"",IF(E63&lt;=D63,"",ROUND((E63-D63)*1440,0)))</f>
        <v/>
      </c>
      <c r="K63" s="34">
        <f>IF(J63="","",MAX(0,J63-N(F63)-N(G63)))</f>
        <v/>
      </c>
      <c r="L63" s="34">
        <f>IF(A63="","",IF(H63="Completed",N(K63),0))</f>
        <v/>
      </c>
      <c r="M63" s="35" t="n"/>
      <c r="N63" s="30">
        <f>IF(A63="","",TEXTJOIN(", ",TRUE,IF(COUNTIF($A$7:$A$506,A63)&gt;1,"Duplicate Session ID",""),IF(B63="","Course ID is missing",""),IF(AND(B63&lt;&gt;"",COUNTIF('Course Setup'!$A$7:$A$106,B63)=0),"Course ID not found",""),IF(C63="","Session Date is missing",""),IF(D63="","Start Time is missing",""),IF(E63="","End Time is missing",""),IF(AND(D63&lt;&gt;"",E63&lt;&gt;"",E63&lt;=D63),"End Time must be later than Start Time",""),IF(AND(J63&lt;&gt;"",N(F63)+N(G63)&gt;J63),"Break and excluded minutes exceed gross minutes",""),IF(H63="","Session Status is missing",""),IF(I63="","Delivery Mode is missing",""),IF(AND(H63="Completed",C63&gt;'Course Setup'!$B$2),"Completed session is after the As of Date",""),IF(AND(H63="Scheduled",C63&lt;'Course Setup'!$B$2),"Scheduled session is before the As of Date",""),IF(AND(B63&lt;&gt;"",C63&lt;&gt;"",IFERROR(C63&lt;INDEX('Course Setup'!$D$7:$D$106,MATCH(B63,'Course Setup'!$A$7:$A$106,0)),FALSE)),"Session is before the course start date",""),IF(AND(B63&lt;&gt;"",C63&lt;&gt;"",IFERROR(C63&gt;INDEX('Course Setup'!$E$7:$E$106,MATCH(B63,'Course Setup'!$A$7:$A$106,0)),FALSE)),"Session is after the course end date","")))</f>
        <v/>
      </c>
    </row>
    <row r="64" ht="22" customHeight="1">
      <c r="A64" s="27" t="n"/>
      <c r="B64" s="27" t="n"/>
      <c r="C64" s="43" t="n"/>
      <c r="D64" s="33" t="n"/>
      <c r="E64" s="33" t="n"/>
      <c r="F64" s="29" t="n"/>
      <c r="G64" s="29" t="n"/>
      <c r="H64" s="27" t="n"/>
      <c r="I64" s="27" t="n"/>
      <c r="J64" s="34">
        <f>IF(OR(A64="",C64="",D64="",E64=""),"",IF(E64&lt;=D64,"",ROUND((E64-D64)*1440,0)))</f>
        <v/>
      </c>
      <c r="K64" s="34">
        <f>IF(J64="","",MAX(0,J64-N(F64)-N(G64)))</f>
        <v/>
      </c>
      <c r="L64" s="34">
        <f>IF(A64="","",IF(H64="Completed",N(K64),0))</f>
        <v/>
      </c>
      <c r="M64" s="35" t="n"/>
      <c r="N64" s="30">
        <f>IF(A64="","",TEXTJOIN(", ",TRUE,IF(COUNTIF($A$7:$A$506,A64)&gt;1,"Duplicate Session ID",""),IF(B64="","Course ID is missing",""),IF(AND(B64&lt;&gt;"",COUNTIF('Course Setup'!$A$7:$A$106,B64)=0),"Course ID not found",""),IF(C64="","Session Date is missing",""),IF(D64="","Start Time is missing",""),IF(E64="","End Time is missing",""),IF(AND(D64&lt;&gt;"",E64&lt;&gt;"",E64&lt;=D64),"End Time must be later than Start Time",""),IF(AND(J64&lt;&gt;"",N(F64)+N(G64)&gt;J64),"Break and excluded minutes exceed gross minutes",""),IF(H64="","Session Status is missing",""),IF(I64="","Delivery Mode is missing",""),IF(AND(H64="Completed",C64&gt;'Course Setup'!$B$2),"Completed session is after the As of Date",""),IF(AND(H64="Scheduled",C64&lt;'Course Setup'!$B$2),"Scheduled session is before the As of Date",""),IF(AND(B64&lt;&gt;"",C64&lt;&gt;"",IFERROR(C64&lt;INDEX('Course Setup'!$D$7:$D$106,MATCH(B64,'Course Setup'!$A$7:$A$106,0)),FALSE)),"Session is before the course start date",""),IF(AND(B64&lt;&gt;"",C64&lt;&gt;"",IFERROR(C64&gt;INDEX('Course Setup'!$E$7:$E$106,MATCH(B64,'Course Setup'!$A$7:$A$106,0)),FALSE)),"Session is after the course end date","")))</f>
        <v/>
      </c>
    </row>
    <row r="65" ht="22" customHeight="1">
      <c r="A65" s="27" t="n"/>
      <c r="B65" s="27" t="n"/>
      <c r="C65" s="43" t="n"/>
      <c r="D65" s="33" t="n"/>
      <c r="E65" s="33" t="n"/>
      <c r="F65" s="29" t="n"/>
      <c r="G65" s="29" t="n"/>
      <c r="H65" s="27" t="n"/>
      <c r="I65" s="27" t="n"/>
      <c r="J65" s="34">
        <f>IF(OR(A65="",C65="",D65="",E65=""),"",IF(E65&lt;=D65,"",ROUND((E65-D65)*1440,0)))</f>
        <v/>
      </c>
      <c r="K65" s="34">
        <f>IF(J65="","",MAX(0,J65-N(F65)-N(G65)))</f>
        <v/>
      </c>
      <c r="L65" s="34">
        <f>IF(A65="","",IF(H65="Completed",N(K65),0))</f>
        <v/>
      </c>
      <c r="M65" s="35" t="n"/>
      <c r="N65" s="30">
        <f>IF(A65="","",TEXTJOIN(", ",TRUE,IF(COUNTIF($A$7:$A$506,A65)&gt;1,"Duplicate Session ID",""),IF(B65="","Course ID is missing",""),IF(AND(B65&lt;&gt;"",COUNTIF('Course Setup'!$A$7:$A$106,B65)=0),"Course ID not found",""),IF(C65="","Session Date is missing",""),IF(D65="","Start Time is missing",""),IF(E65="","End Time is missing",""),IF(AND(D65&lt;&gt;"",E65&lt;&gt;"",E65&lt;=D65),"End Time must be later than Start Time",""),IF(AND(J65&lt;&gt;"",N(F65)+N(G65)&gt;J65),"Break and excluded minutes exceed gross minutes",""),IF(H65="","Session Status is missing",""),IF(I65="","Delivery Mode is missing",""),IF(AND(H65="Completed",C65&gt;'Course Setup'!$B$2),"Completed session is after the As of Date",""),IF(AND(H65="Scheduled",C65&lt;'Course Setup'!$B$2),"Scheduled session is before the As of Date",""),IF(AND(B65&lt;&gt;"",C65&lt;&gt;"",IFERROR(C65&lt;INDEX('Course Setup'!$D$7:$D$106,MATCH(B65,'Course Setup'!$A$7:$A$106,0)),FALSE)),"Session is before the course start date",""),IF(AND(B65&lt;&gt;"",C65&lt;&gt;"",IFERROR(C65&gt;INDEX('Course Setup'!$E$7:$E$106,MATCH(B65,'Course Setup'!$A$7:$A$106,0)),FALSE)),"Session is after the course end date","")))</f>
        <v/>
      </c>
    </row>
    <row r="66" ht="22" customHeight="1">
      <c r="A66" s="27" t="n"/>
      <c r="B66" s="27" t="n"/>
      <c r="C66" s="43" t="n"/>
      <c r="D66" s="33" t="n"/>
      <c r="E66" s="33" t="n"/>
      <c r="F66" s="29" t="n"/>
      <c r="G66" s="29" t="n"/>
      <c r="H66" s="27" t="n"/>
      <c r="I66" s="27" t="n"/>
      <c r="J66" s="34">
        <f>IF(OR(A66="",C66="",D66="",E66=""),"",IF(E66&lt;=D66,"",ROUND((E66-D66)*1440,0)))</f>
        <v/>
      </c>
      <c r="K66" s="34">
        <f>IF(J66="","",MAX(0,J66-N(F66)-N(G66)))</f>
        <v/>
      </c>
      <c r="L66" s="34">
        <f>IF(A66="","",IF(H66="Completed",N(K66),0))</f>
        <v/>
      </c>
      <c r="M66" s="35" t="n"/>
      <c r="N66" s="30">
        <f>IF(A66="","",TEXTJOIN(", ",TRUE,IF(COUNTIF($A$7:$A$506,A66)&gt;1,"Duplicate Session ID",""),IF(B66="","Course ID is missing",""),IF(AND(B66&lt;&gt;"",COUNTIF('Course Setup'!$A$7:$A$106,B66)=0),"Course ID not found",""),IF(C66="","Session Date is missing",""),IF(D66="","Start Time is missing",""),IF(E66="","End Time is missing",""),IF(AND(D66&lt;&gt;"",E66&lt;&gt;"",E66&lt;=D66),"End Time must be later than Start Time",""),IF(AND(J66&lt;&gt;"",N(F66)+N(G66)&gt;J66),"Break and excluded minutes exceed gross minutes",""),IF(H66="","Session Status is missing",""),IF(I66="","Delivery Mode is missing",""),IF(AND(H66="Completed",C66&gt;'Course Setup'!$B$2),"Completed session is after the As of Date",""),IF(AND(H66="Scheduled",C66&lt;'Course Setup'!$B$2),"Scheduled session is before the As of Date",""),IF(AND(B66&lt;&gt;"",C66&lt;&gt;"",IFERROR(C66&lt;INDEX('Course Setup'!$D$7:$D$106,MATCH(B66,'Course Setup'!$A$7:$A$106,0)),FALSE)),"Session is before the course start date",""),IF(AND(B66&lt;&gt;"",C66&lt;&gt;"",IFERROR(C66&gt;INDEX('Course Setup'!$E$7:$E$106,MATCH(B66,'Course Setup'!$A$7:$A$106,0)),FALSE)),"Session is after the course end date","")))</f>
        <v/>
      </c>
    </row>
    <row r="67" ht="22" customHeight="1">
      <c r="A67" s="27" t="n"/>
      <c r="B67" s="27" t="n"/>
      <c r="C67" s="43" t="n"/>
      <c r="D67" s="33" t="n"/>
      <c r="E67" s="33" t="n"/>
      <c r="F67" s="29" t="n"/>
      <c r="G67" s="29" t="n"/>
      <c r="H67" s="27" t="n"/>
      <c r="I67" s="27" t="n"/>
      <c r="J67" s="34">
        <f>IF(OR(A67="",C67="",D67="",E67=""),"",IF(E67&lt;=D67,"",ROUND((E67-D67)*1440,0)))</f>
        <v/>
      </c>
      <c r="K67" s="34">
        <f>IF(J67="","",MAX(0,J67-N(F67)-N(G67)))</f>
        <v/>
      </c>
      <c r="L67" s="34">
        <f>IF(A67="","",IF(H67="Completed",N(K67),0))</f>
        <v/>
      </c>
      <c r="M67" s="35" t="n"/>
      <c r="N67" s="30">
        <f>IF(A67="","",TEXTJOIN(", ",TRUE,IF(COUNTIF($A$7:$A$506,A67)&gt;1,"Duplicate Session ID",""),IF(B67="","Course ID is missing",""),IF(AND(B67&lt;&gt;"",COUNTIF('Course Setup'!$A$7:$A$106,B67)=0),"Course ID not found",""),IF(C67="","Session Date is missing",""),IF(D67="","Start Time is missing",""),IF(E67="","End Time is missing",""),IF(AND(D67&lt;&gt;"",E67&lt;&gt;"",E67&lt;=D67),"End Time must be later than Start Time",""),IF(AND(J67&lt;&gt;"",N(F67)+N(G67)&gt;J67),"Break and excluded minutes exceed gross minutes",""),IF(H67="","Session Status is missing",""),IF(I67="","Delivery Mode is missing",""),IF(AND(H67="Completed",C67&gt;'Course Setup'!$B$2),"Completed session is after the As of Date",""),IF(AND(H67="Scheduled",C67&lt;'Course Setup'!$B$2),"Scheduled session is before the As of Date",""),IF(AND(B67&lt;&gt;"",C67&lt;&gt;"",IFERROR(C67&lt;INDEX('Course Setup'!$D$7:$D$106,MATCH(B67,'Course Setup'!$A$7:$A$106,0)),FALSE)),"Session is before the course start date",""),IF(AND(B67&lt;&gt;"",C67&lt;&gt;"",IFERROR(C67&gt;INDEX('Course Setup'!$E$7:$E$106,MATCH(B67,'Course Setup'!$A$7:$A$106,0)),FALSE)),"Session is after the course end date","")))</f>
        <v/>
      </c>
    </row>
    <row r="68" ht="22" customHeight="1">
      <c r="A68" s="27" t="n"/>
      <c r="B68" s="27" t="n"/>
      <c r="C68" s="43" t="n"/>
      <c r="D68" s="33" t="n"/>
      <c r="E68" s="33" t="n"/>
      <c r="F68" s="29" t="n"/>
      <c r="G68" s="29" t="n"/>
      <c r="H68" s="27" t="n"/>
      <c r="I68" s="27" t="n"/>
      <c r="J68" s="34">
        <f>IF(OR(A68="",C68="",D68="",E68=""),"",IF(E68&lt;=D68,"",ROUND((E68-D68)*1440,0)))</f>
        <v/>
      </c>
      <c r="K68" s="34">
        <f>IF(J68="","",MAX(0,J68-N(F68)-N(G68)))</f>
        <v/>
      </c>
      <c r="L68" s="34">
        <f>IF(A68="","",IF(H68="Completed",N(K68),0))</f>
        <v/>
      </c>
      <c r="M68" s="35" t="n"/>
      <c r="N68" s="30">
        <f>IF(A68="","",TEXTJOIN(", ",TRUE,IF(COUNTIF($A$7:$A$506,A68)&gt;1,"Duplicate Session ID",""),IF(B68="","Course ID is missing",""),IF(AND(B68&lt;&gt;"",COUNTIF('Course Setup'!$A$7:$A$106,B68)=0),"Course ID not found",""),IF(C68="","Session Date is missing",""),IF(D68="","Start Time is missing",""),IF(E68="","End Time is missing",""),IF(AND(D68&lt;&gt;"",E68&lt;&gt;"",E68&lt;=D68),"End Time must be later than Start Time",""),IF(AND(J68&lt;&gt;"",N(F68)+N(G68)&gt;J68),"Break and excluded minutes exceed gross minutes",""),IF(H68="","Session Status is missing",""),IF(I68="","Delivery Mode is missing",""),IF(AND(H68="Completed",C68&gt;'Course Setup'!$B$2),"Completed session is after the As of Date",""),IF(AND(H68="Scheduled",C68&lt;'Course Setup'!$B$2),"Scheduled session is before the As of Date",""),IF(AND(B68&lt;&gt;"",C68&lt;&gt;"",IFERROR(C68&lt;INDEX('Course Setup'!$D$7:$D$106,MATCH(B68,'Course Setup'!$A$7:$A$106,0)),FALSE)),"Session is before the course start date",""),IF(AND(B68&lt;&gt;"",C68&lt;&gt;"",IFERROR(C68&gt;INDEX('Course Setup'!$E$7:$E$106,MATCH(B68,'Course Setup'!$A$7:$A$106,0)),FALSE)),"Session is after the course end date","")))</f>
        <v/>
      </c>
    </row>
    <row r="69" ht="22" customHeight="1">
      <c r="A69" s="27" t="n"/>
      <c r="B69" s="27" t="n"/>
      <c r="C69" s="43" t="n"/>
      <c r="D69" s="33" t="n"/>
      <c r="E69" s="33" t="n"/>
      <c r="F69" s="29" t="n"/>
      <c r="G69" s="29" t="n"/>
      <c r="H69" s="27" t="n"/>
      <c r="I69" s="27" t="n"/>
      <c r="J69" s="34">
        <f>IF(OR(A69="",C69="",D69="",E69=""),"",IF(E69&lt;=D69,"",ROUND((E69-D69)*1440,0)))</f>
        <v/>
      </c>
      <c r="K69" s="34">
        <f>IF(J69="","",MAX(0,J69-N(F69)-N(G69)))</f>
        <v/>
      </c>
      <c r="L69" s="34">
        <f>IF(A69="","",IF(H69="Completed",N(K69),0))</f>
        <v/>
      </c>
      <c r="M69" s="35" t="n"/>
      <c r="N69" s="30">
        <f>IF(A69="","",TEXTJOIN(", ",TRUE,IF(COUNTIF($A$7:$A$506,A69)&gt;1,"Duplicate Session ID",""),IF(B69="","Course ID is missing",""),IF(AND(B69&lt;&gt;"",COUNTIF('Course Setup'!$A$7:$A$106,B69)=0),"Course ID not found",""),IF(C69="","Session Date is missing",""),IF(D69="","Start Time is missing",""),IF(E69="","End Time is missing",""),IF(AND(D69&lt;&gt;"",E69&lt;&gt;"",E69&lt;=D69),"End Time must be later than Start Time",""),IF(AND(J69&lt;&gt;"",N(F69)+N(G69)&gt;J69),"Break and excluded minutes exceed gross minutes",""),IF(H69="","Session Status is missing",""),IF(I69="","Delivery Mode is missing",""),IF(AND(H69="Completed",C69&gt;'Course Setup'!$B$2),"Completed session is after the As of Date",""),IF(AND(H69="Scheduled",C69&lt;'Course Setup'!$B$2),"Scheduled session is before the As of Date",""),IF(AND(B69&lt;&gt;"",C69&lt;&gt;"",IFERROR(C69&lt;INDEX('Course Setup'!$D$7:$D$106,MATCH(B69,'Course Setup'!$A$7:$A$106,0)),FALSE)),"Session is before the course start date",""),IF(AND(B69&lt;&gt;"",C69&lt;&gt;"",IFERROR(C69&gt;INDEX('Course Setup'!$E$7:$E$106,MATCH(B69,'Course Setup'!$A$7:$A$106,0)),FALSE)),"Session is after the course end date","")))</f>
        <v/>
      </c>
    </row>
    <row r="70" ht="22" customHeight="1">
      <c r="A70" s="27" t="n"/>
      <c r="B70" s="27" t="n"/>
      <c r="C70" s="43" t="n"/>
      <c r="D70" s="33" t="n"/>
      <c r="E70" s="33" t="n"/>
      <c r="F70" s="29" t="n"/>
      <c r="G70" s="29" t="n"/>
      <c r="H70" s="27" t="n"/>
      <c r="I70" s="27" t="n"/>
      <c r="J70" s="34">
        <f>IF(OR(A70="",C70="",D70="",E70=""),"",IF(E70&lt;=D70,"",ROUND((E70-D70)*1440,0)))</f>
        <v/>
      </c>
      <c r="K70" s="34">
        <f>IF(J70="","",MAX(0,J70-N(F70)-N(G70)))</f>
        <v/>
      </c>
      <c r="L70" s="34">
        <f>IF(A70="","",IF(H70="Completed",N(K70),0))</f>
        <v/>
      </c>
      <c r="M70" s="35" t="n"/>
      <c r="N70" s="30">
        <f>IF(A70="","",TEXTJOIN(", ",TRUE,IF(COUNTIF($A$7:$A$506,A70)&gt;1,"Duplicate Session ID",""),IF(B70="","Course ID is missing",""),IF(AND(B70&lt;&gt;"",COUNTIF('Course Setup'!$A$7:$A$106,B70)=0),"Course ID not found",""),IF(C70="","Session Date is missing",""),IF(D70="","Start Time is missing",""),IF(E70="","End Time is missing",""),IF(AND(D70&lt;&gt;"",E70&lt;&gt;"",E70&lt;=D70),"End Time must be later than Start Time",""),IF(AND(J70&lt;&gt;"",N(F70)+N(G70)&gt;J70),"Break and excluded minutes exceed gross minutes",""),IF(H70="","Session Status is missing",""),IF(I70="","Delivery Mode is missing",""),IF(AND(H70="Completed",C70&gt;'Course Setup'!$B$2),"Completed session is after the As of Date",""),IF(AND(H70="Scheduled",C70&lt;'Course Setup'!$B$2),"Scheduled session is before the As of Date",""),IF(AND(B70&lt;&gt;"",C70&lt;&gt;"",IFERROR(C70&lt;INDEX('Course Setup'!$D$7:$D$106,MATCH(B70,'Course Setup'!$A$7:$A$106,0)),FALSE)),"Session is before the course start date",""),IF(AND(B70&lt;&gt;"",C70&lt;&gt;"",IFERROR(C70&gt;INDEX('Course Setup'!$E$7:$E$106,MATCH(B70,'Course Setup'!$A$7:$A$106,0)),FALSE)),"Session is after the course end date","")))</f>
        <v/>
      </c>
    </row>
    <row r="71" ht="22" customHeight="1">
      <c r="A71" s="27" t="n"/>
      <c r="B71" s="27" t="n"/>
      <c r="C71" s="43" t="n"/>
      <c r="D71" s="33" t="n"/>
      <c r="E71" s="33" t="n"/>
      <c r="F71" s="29" t="n"/>
      <c r="G71" s="29" t="n"/>
      <c r="H71" s="27" t="n"/>
      <c r="I71" s="27" t="n"/>
      <c r="J71" s="34">
        <f>IF(OR(A71="",C71="",D71="",E71=""),"",IF(E71&lt;=D71,"",ROUND((E71-D71)*1440,0)))</f>
        <v/>
      </c>
      <c r="K71" s="34">
        <f>IF(J71="","",MAX(0,J71-N(F71)-N(G71)))</f>
        <v/>
      </c>
      <c r="L71" s="34">
        <f>IF(A71="","",IF(H71="Completed",N(K71),0))</f>
        <v/>
      </c>
      <c r="M71" s="35" t="n"/>
      <c r="N71" s="30">
        <f>IF(A71="","",TEXTJOIN(", ",TRUE,IF(COUNTIF($A$7:$A$506,A71)&gt;1,"Duplicate Session ID",""),IF(B71="","Course ID is missing",""),IF(AND(B71&lt;&gt;"",COUNTIF('Course Setup'!$A$7:$A$106,B71)=0),"Course ID not found",""),IF(C71="","Session Date is missing",""),IF(D71="","Start Time is missing",""),IF(E71="","End Time is missing",""),IF(AND(D71&lt;&gt;"",E71&lt;&gt;"",E71&lt;=D71),"End Time must be later than Start Time",""),IF(AND(J71&lt;&gt;"",N(F71)+N(G71)&gt;J71),"Break and excluded minutes exceed gross minutes",""),IF(H71="","Session Status is missing",""),IF(I71="","Delivery Mode is missing",""),IF(AND(H71="Completed",C71&gt;'Course Setup'!$B$2),"Completed session is after the As of Date",""),IF(AND(H71="Scheduled",C71&lt;'Course Setup'!$B$2),"Scheduled session is before the As of Date",""),IF(AND(B71&lt;&gt;"",C71&lt;&gt;"",IFERROR(C71&lt;INDEX('Course Setup'!$D$7:$D$106,MATCH(B71,'Course Setup'!$A$7:$A$106,0)),FALSE)),"Session is before the course start date",""),IF(AND(B71&lt;&gt;"",C71&lt;&gt;"",IFERROR(C71&gt;INDEX('Course Setup'!$E$7:$E$106,MATCH(B71,'Course Setup'!$A$7:$A$106,0)),FALSE)),"Session is after the course end date","")))</f>
        <v/>
      </c>
    </row>
    <row r="72" ht="22" customHeight="1">
      <c r="A72" s="27" t="n"/>
      <c r="B72" s="27" t="n"/>
      <c r="C72" s="43" t="n"/>
      <c r="D72" s="33" t="n"/>
      <c r="E72" s="33" t="n"/>
      <c r="F72" s="29" t="n"/>
      <c r="G72" s="29" t="n"/>
      <c r="H72" s="27" t="n"/>
      <c r="I72" s="27" t="n"/>
      <c r="J72" s="34">
        <f>IF(OR(A72="",C72="",D72="",E72=""),"",IF(E72&lt;=D72,"",ROUND((E72-D72)*1440,0)))</f>
        <v/>
      </c>
      <c r="K72" s="34">
        <f>IF(J72="","",MAX(0,J72-N(F72)-N(G72)))</f>
        <v/>
      </c>
      <c r="L72" s="34">
        <f>IF(A72="","",IF(H72="Completed",N(K72),0))</f>
        <v/>
      </c>
      <c r="M72" s="35" t="n"/>
      <c r="N72" s="30">
        <f>IF(A72="","",TEXTJOIN(", ",TRUE,IF(COUNTIF($A$7:$A$506,A72)&gt;1,"Duplicate Session ID",""),IF(B72="","Course ID is missing",""),IF(AND(B72&lt;&gt;"",COUNTIF('Course Setup'!$A$7:$A$106,B72)=0),"Course ID not found",""),IF(C72="","Session Date is missing",""),IF(D72="","Start Time is missing",""),IF(E72="","End Time is missing",""),IF(AND(D72&lt;&gt;"",E72&lt;&gt;"",E72&lt;=D72),"End Time must be later than Start Time",""),IF(AND(J72&lt;&gt;"",N(F72)+N(G72)&gt;J72),"Break and excluded minutes exceed gross minutes",""),IF(H72="","Session Status is missing",""),IF(I72="","Delivery Mode is missing",""),IF(AND(H72="Completed",C72&gt;'Course Setup'!$B$2),"Completed session is after the As of Date",""),IF(AND(H72="Scheduled",C72&lt;'Course Setup'!$B$2),"Scheduled session is before the As of Date",""),IF(AND(B72&lt;&gt;"",C72&lt;&gt;"",IFERROR(C72&lt;INDEX('Course Setup'!$D$7:$D$106,MATCH(B72,'Course Setup'!$A$7:$A$106,0)),FALSE)),"Session is before the course start date",""),IF(AND(B72&lt;&gt;"",C72&lt;&gt;"",IFERROR(C72&gt;INDEX('Course Setup'!$E$7:$E$106,MATCH(B72,'Course Setup'!$A$7:$A$106,0)),FALSE)),"Session is after the course end date","")))</f>
        <v/>
      </c>
    </row>
    <row r="73" ht="22" customHeight="1">
      <c r="A73" s="27" t="n"/>
      <c r="B73" s="27" t="n"/>
      <c r="C73" s="43" t="n"/>
      <c r="D73" s="33" t="n"/>
      <c r="E73" s="33" t="n"/>
      <c r="F73" s="29" t="n"/>
      <c r="G73" s="29" t="n"/>
      <c r="H73" s="27" t="n"/>
      <c r="I73" s="27" t="n"/>
      <c r="J73" s="34">
        <f>IF(OR(A73="",C73="",D73="",E73=""),"",IF(E73&lt;=D73,"",ROUND((E73-D73)*1440,0)))</f>
        <v/>
      </c>
      <c r="K73" s="34">
        <f>IF(J73="","",MAX(0,J73-N(F73)-N(G73)))</f>
        <v/>
      </c>
      <c r="L73" s="34">
        <f>IF(A73="","",IF(H73="Completed",N(K73),0))</f>
        <v/>
      </c>
      <c r="M73" s="35" t="n"/>
      <c r="N73" s="30">
        <f>IF(A73="","",TEXTJOIN(", ",TRUE,IF(COUNTIF($A$7:$A$506,A73)&gt;1,"Duplicate Session ID",""),IF(B73="","Course ID is missing",""),IF(AND(B73&lt;&gt;"",COUNTIF('Course Setup'!$A$7:$A$106,B73)=0),"Course ID not found",""),IF(C73="","Session Date is missing",""),IF(D73="","Start Time is missing",""),IF(E73="","End Time is missing",""),IF(AND(D73&lt;&gt;"",E73&lt;&gt;"",E73&lt;=D73),"End Time must be later than Start Time",""),IF(AND(J73&lt;&gt;"",N(F73)+N(G73)&gt;J73),"Break and excluded minutes exceed gross minutes",""),IF(H73="","Session Status is missing",""),IF(I73="","Delivery Mode is missing",""),IF(AND(H73="Completed",C73&gt;'Course Setup'!$B$2),"Completed session is after the As of Date",""),IF(AND(H73="Scheduled",C73&lt;'Course Setup'!$B$2),"Scheduled session is before the As of Date",""),IF(AND(B73&lt;&gt;"",C73&lt;&gt;"",IFERROR(C73&lt;INDEX('Course Setup'!$D$7:$D$106,MATCH(B73,'Course Setup'!$A$7:$A$106,0)),FALSE)),"Session is before the course start date",""),IF(AND(B73&lt;&gt;"",C73&lt;&gt;"",IFERROR(C73&gt;INDEX('Course Setup'!$E$7:$E$106,MATCH(B73,'Course Setup'!$A$7:$A$106,0)),FALSE)),"Session is after the course end date","")))</f>
        <v/>
      </c>
    </row>
    <row r="74" ht="22" customHeight="1">
      <c r="A74" s="27" t="n"/>
      <c r="B74" s="27" t="n"/>
      <c r="C74" s="43" t="n"/>
      <c r="D74" s="33" t="n"/>
      <c r="E74" s="33" t="n"/>
      <c r="F74" s="29" t="n"/>
      <c r="G74" s="29" t="n"/>
      <c r="H74" s="27" t="n"/>
      <c r="I74" s="27" t="n"/>
      <c r="J74" s="34">
        <f>IF(OR(A74="",C74="",D74="",E74=""),"",IF(E74&lt;=D74,"",ROUND((E74-D74)*1440,0)))</f>
        <v/>
      </c>
      <c r="K74" s="34">
        <f>IF(J74="","",MAX(0,J74-N(F74)-N(G74)))</f>
        <v/>
      </c>
      <c r="L74" s="34">
        <f>IF(A74="","",IF(H74="Completed",N(K74),0))</f>
        <v/>
      </c>
      <c r="M74" s="35" t="n"/>
      <c r="N74" s="30">
        <f>IF(A74="","",TEXTJOIN(", ",TRUE,IF(COUNTIF($A$7:$A$506,A74)&gt;1,"Duplicate Session ID",""),IF(B74="","Course ID is missing",""),IF(AND(B74&lt;&gt;"",COUNTIF('Course Setup'!$A$7:$A$106,B74)=0),"Course ID not found",""),IF(C74="","Session Date is missing",""),IF(D74="","Start Time is missing",""),IF(E74="","End Time is missing",""),IF(AND(D74&lt;&gt;"",E74&lt;&gt;"",E74&lt;=D74),"End Time must be later than Start Time",""),IF(AND(J74&lt;&gt;"",N(F74)+N(G74)&gt;J74),"Break and excluded minutes exceed gross minutes",""),IF(H74="","Session Status is missing",""),IF(I74="","Delivery Mode is missing",""),IF(AND(H74="Completed",C74&gt;'Course Setup'!$B$2),"Completed session is after the As of Date",""),IF(AND(H74="Scheduled",C74&lt;'Course Setup'!$B$2),"Scheduled session is before the As of Date",""),IF(AND(B74&lt;&gt;"",C74&lt;&gt;"",IFERROR(C74&lt;INDEX('Course Setup'!$D$7:$D$106,MATCH(B74,'Course Setup'!$A$7:$A$106,0)),FALSE)),"Session is before the course start date",""),IF(AND(B74&lt;&gt;"",C74&lt;&gt;"",IFERROR(C74&gt;INDEX('Course Setup'!$E$7:$E$106,MATCH(B74,'Course Setup'!$A$7:$A$106,0)),FALSE)),"Session is after the course end date","")))</f>
        <v/>
      </c>
    </row>
    <row r="75" ht="22" customHeight="1">
      <c r="A75" s="27" t="n"/>
      <c r="B75" s="27" t="n"/>
      <c r="C75" s="43" t="n"/>
      <c r="D75" s="33" t="n"/>
      <c r="E75" s="33" t="n"/>
      <c r="F75" s="29" t="n"/>
      <c r="G75" s="29" t="n"/>
      <c r="H75" s="27" t="n"/>
      <c r="I75" s="27" t="n"/>
      <c r="J75" s="34">
        <f>IF(OR(A75="",C75="",D75="",E75=""),"",IF(E75&lt;=D75,"",ROUND((E75-D75)*1440,0)))</f>
        <v/>
      </c>
      <c r="K75" s="34">
        <f>IF(J75="","",MAX(0,J75-N(F75)-N(G75)))</f>
        <v/>
      </c>
      <c r="L75" s="34">
        <f>IF(A75="","",IF(H75="Completed",N(K75),0))</f>
        <v/>
      </c>
      <c r="M75" s="35" t="n"/>
      <c r="N75" s="30">
        <f>IF(A75="","",TEXTJOIN(", ",TRUE,IF(COUNTIF($A$7:$A$506,A75)&gt;1,"Duplicate Session ID",""),IF(B75="","Course ID is missing",""),IF(AND(B75&lt;&gt;"",COUNTIF('Course Setup'!$A$7:$A$106,B75)=0),"Course ID not found",""),IF(C75="","Session Date is missing",""),IF(D75="","Start Time is missing",""),IF(E75="","End Time is missing",""),IF(AND(D75&lt;&gt;"",E75&lt;&gt;"",E75&lt;=D75),"End Time must be later than Start Time",""),IF(AND(J75&lt;&gt;"",N(F75)+N(G75)&gt;J75),"Break and excluded minutes exceed gross minutes",""),IF(H75="","Session Status is missing",""),IF(I75="","Delivery Mode is missing",""),IF(AND(H75="Completed",C75&gt;'Course Setup'!$B$2),"Completed session is after the As of Date",""),IF(AND(H75="Scheduled",C75&lt;'Course Setup'!$B$2),"Scheduled session is before the As of Date",""),IF(AND(B75&lt;&gt;"",C75&lt;&gt;"",IFERROR(C75&lt;INDEX('Course Setup'!$D$7:$D$106,MATCH(B75,'Course Setup'!$A$7:$A$106,0)),FALSE)),"Session is before the course start date",""),IF(AND(B75&lt;&gt;"",C75&lt;&gt;"",IFERROR(C75&gt;INDEX('Course Setup'!$E$7:$E$106,MATCH(B75,'Course Setup'!$A$7:$A$106,0)),FALSE)),"Session is after the course end date","")))</f>
        <v/>
      </c>
    </row>
    <row r="76" ht="22" customHeight="1">
      <c r="A76" s="27" t="n"/>
      <c r="B76" s="27" t="n"/>
      <c r="C76" s="43" t="n"/>
      <c r="D76" s="33" t="n"/>
      <c r="E76" s="33" t="n"/>
      <c r="F76" s="29" t="n"/>
      <c r="G76" s="29" t="n"/>
      <c r="H76" s="27" t="n"/>
      <c r="I76" s="27" t="n"/>
      <c r="J76" s="34">
        <f>IF(OR(A76="",C76="",D76="",E76=""),"",IF(E76&lt;=D76,"",ROUND((E76-D76)*1440,0)))</f>
        <v/>
      </c>
      <c r="K76" s="34">
        <f>IF(J76="","",MAX(0,J76-N(F76)-N(G76)))</f>
        <v/>
      </c>
      <c r="L76" s="34">
        <f>IF(A76="","",IF(H76="Completed",N(K76),0))</f>
        <v/>
      </c>
      <c r="M76" s="35" t="n"/>
      <c r="N76" s="30">
        <f>IF(A76="","",TEXTJOIN(", ",TRUE,IF(COUNTIF($A$7:$A$506,A76)&gt;1,"Duplicate Session ID",""),IF(B76="","Course ID is missing",""),IF(AND(B76&lt;&gt;"",COUNTIF('Course Setup'!$A$7:$A$106,B76)=0),"Course ID not found",""),IF(C76="","Session Date is missing",""),IF(D76="","Start Time is missing",""),IF(E76="","End Time is missing",""),IF(AND(D76&lt;&gt;"",E76&lt;&gt;"",E76&lt;=D76),"End Time must be later than Start Time",""),IF(AND(J76&lt;&gt;"",N(F76)+N(G76)&gt;J76),"Break and excluded minutes exceed gross minutes",""),IF(H76="","Session Status is missing",""),IF(I76="","Delivery Mode is missing",""),IF(AND(H76="Completed",C76&gt;'Course Setup'!$B$2),"Completed session is after the As of Date",""),IF(AND(H76="Scheduled",C76&lt;'Course Setup'!$B$2),"Scheduled session is before the As of Date",""),IF(AND(B76&lt;&gt;"",C76&lt;&gt;"",IFERROR(C76&lt;INDEX('Course Setup'!$D$7:$D$106,MATCH(B76,'Course Setup'!$A$7:$A$106,0)),FALSE)),"Session is before the course start date",""),IF(AND(B76&lt;&gt;"",C76&lt;&gt;"",IFERROR(C76&gt;INDEX('Course Setup'!$E$7:$E$106,MATCH(B76,'Course Setup'!$A$7:$A$106,0)),FALSE)),"Session is after the course end date","")))</f>
        <v/>
      </c>
    </row>
    <row r="77" ht="22" customHeight="1">
      <c r="A77" s="27" t="n"/>
      <c r="B77" s="27" t="n"/>
      <c r="C77" s="43" t="n"/>
      <c r="D77" s="33" t="n"/>
      <c r="E77" s="33" t="n"/>
      <c r="F77" s="29" t="n"/>
      <c r="G77" s="29" t="n"/>
      <c r="H77" s="27" t="n"/>
      <c r="I77" s="27" t="n"/>
      <c r="J77" s="34">
        <f>IF(OR(A77="",C77="",D77="",E77=""),"",IF(E77&lt;=D77,"",ROUND((E77-D77)*1440,0)))</f>
        <v/>
      </c>
      <c r="K77" s="34">
        <f>IF(J77="","",MAX(0,J77-N(F77)-N(G77)))</f>
        <v/>
      </c>
      <c r="L77" s="34">
        <f>IF(A77="","",IF(H77="Completed",N(K77),0))</f>
        <v/>
      </c>
      <c r="M77" s="35" t="n"/>
      <c r="N77" s="30">
        <f>IF(A77="","",TEXTJOIN(", ",TRUE,IF(COUNTIF($A$7:$A$506,A77)&gt;1,"Duplicate Session ID",""),IF(B77="","Course ID is missing",""),IF(AND(B77&lt;&gt;"",COUNTIF('Course Setup'!$A$7:$A$106,B77)=0),"Course ID not found",""),IF(C77="","Session Date is missing",""),IF(D77="","Start Time is missing",""),IF(E77="","End Time is missing",""),IF(AND(D77&lt;&gt;"",E77&lt;&gt;"",E77&lt;=D77),"End Time must be later than Start Time",""),IF(AND(J77&lt;&gt;"",N(F77)+N(G77)&gt;J77),"Break and excluded minutes exceed gross minutes",""),IF(H77="","Session Status is missing",""),IF(I77="","Delivery Mode is missing",""),IF(AND(H77="Completed",C77&gt;'Course Setup'!$B$2),"Completed session is after the As of Date",""),IF(AND(H77="Scheduled",C77&lt;'Course Setup'!$B$2),"Scheduled session is before the As of Date",""),IF(AND(B77&lt;&gt;"",C77&lt;&gt;"",IFERROR(C77&lt;INDEX('Course Setup'!$D$7:$D$106,MATCH(B77,'Course Setup'!$A$7:$A$106,0)),FALSE)),"Session is before the course start date",""),IF(AND(B77&lt;&gt;"",C77&lt;&gt;"",IFERROR(C77&gt;INDEX('Course Setup'!$E$7:$E$106,MATCH(B77,'Course Setup'!$A$7:$A$106,0)),FALSE)),"Session is after the course end date","")))</f>
        <v/>
      </c>
    </row>
    <row r="78" ht="22" customHeight="1">
      <c r="A78" s="27" t="n"/>
      <c r="B78" s="27" t="n"/>
      <c r="C78" s="43" t="n"/>
      <c r="D78" s="33" t="n"/>
      <c r="E78" s="33" t="n"/>
      <c r="F78" s="29" t="n"/>
      <c r="G78" s="29" t="n"/>
      <c r="H78" s="27" t="n"/>
      <c r="I78" s="27" t="n"/>
      <c r="J78" s="34">
        <f>IF(OR(A78="",C78="",D78="",E78=""),"",IF(E78&lt;=D78,"",ROUND((E78-D78)*1440,0)))</f>
        <v/>
      </c>
      <c r="K78" s="34">
        <f>IF(J78="","",MAX(0,J78-N(F78)-N(G78)))</f>
        <v/>
      </c>
      <c r="L78" s="34">
        <f>IF(A78="","",IF(H78="Completed",N(K78),0))</f>
        <v/>
      </c>
      <c r="M78" s="35" t="n"/>
      <c r="N78" s="30">
        <f>IF(A78="","",TEXTJOIN(", ",TRUE,IF(COUNTIF($A$7:$A$506,A78)&gt;1,"Duplicate Session ID",""),IF(B78="","Course ID is missing",""),IF(AND(B78&lt;&gt;"",COUNTIF('Course Setup'!$A$7:$A$106,B78)=0),"Course ID not found",""),IF(C78="","Session Date is missing",""),IF(D78="","Start Time is missing",""),IF(E78="","End Time is missing",""),IF(AND(D78&lt;&gt;"",E78&lt;&gt;"",E78&lt;=D78),"End Time must be later than Start Time",""),IF(AND(J78&lt;&gt;"",N(F78)+N(G78)&gt;J78),"Break and excluded minutes exceed gross minutes",""),IF(H78="","Session Status is missing",""),IF(I78="","Delivery Mode is missing",""),IF(AND(H78="Completed",C78&gt;'Course Setup'!$B$2),"Completed session is after the As of Date",""),IF(AND(H78="Scheduled",C78&lt;'Course Setup'!$B$2),"Scheduled session is before the As of Date",""),IF(AND(B78&lt;&gt;"",C78&lt;&gt;"",IFERROR(C78&lt;INDEX('Course Setup'!$D$7:$D$106,MATCH(B78,'Course Setup'!$A$7:$A$106,0)),FALSE)),"Session is before the course start date",""),IF(AND(B78&lt;&gt;"",C78&lt;&gt;"",IFERROR(C78&gt;INDEX('Course Setup'!$E$7:$E$106,MATCH(B78,'Course Setup'!$A$7:$A$106,0)),FALSE)),"Session is after the course end date","")))</f>
        <v/>
      </c>
    </row>
    <row r="79" ht="22" customHeight="1">
      <c r="A79" s="27" t="n"/>
      <c r="B79" s="27" t="n"/>
      <c r="C79" s="43" t="n"/>
      <c r="D79" s="33" t="n"/>
      <c r="E79" s="33" t="n"/>
      <c r="F79" s="29" t="n"/>
      <c r="G79" s="29" t="n"/>
      <c r="H79" s="27" t="n"/>
      <c r="I79" s="27" t="n"/>
      <c r="J79" s="34">
        <f>IF(OR(A79="",C79="",D79="",E79=""),"",IF(E79&lt;=D79,"",ROUND((E79-D79)*1440,0)))</f>
        <v/>
      </c>
      <c r="K79" s="34">
        <f>IF(J79="","",MAX(0,J79-N(F79)-N(G79)))</f>
        <v/>
      </c>
      <c r="L79" s="34">
        <f>IF(A79="","",IF(H79="Completed",N(K79),0))</f>
        <v/>
      </c>
      <c r="M79" s="35" t="n"/>
      <c r="N79" s="30">
        <f>IF(A79="","",TEXTJOIN(", ",TRUE,IF(COUNTIF($A$7:$A$506,A79)&gt;1,"Duplicate Session ID",""),IF(B79="","Course ID is missing",""),IF(AND(B79&lt;&gt;"",COUNTIF('Course Setup'!$A$7:$A$106,B79)=0),"Course ID not found",""),IF(C79="","Session Date is missing",""),IF(D79="","Start Time is missing",""),IF(E79="","End Time is missing",""),IF(AND(D79&lt;&gt;"",E79&lt;&gt;"",E79&lt;=D79),"End Time must be later than Start Time",""),IF(AND(J79&lt;&gt;"",N(F79)+N(G79)&gt;J79),"Break and excluded minutes exceed gross minutes",""),IF(H79="","Session Status is missing",""),IF(I79="","Delivery Mode is missing",""),IF(AND(H79="Completed",C79&gt;'Course Setup'!$B$2),"Completed session is after the As of Date",""),IF(AND(H79="Scheduled",C79&lt;'Course Setup'!$B$2),"Scheduled session is before the As of Date",""),IF(AND(B79&lt;&gt;"",C79&lt;&gt;"",IFERROR(C79&lt;INDEX('Course Setup'!$D$7:$D$106,MATCH(B79,'Course Setup'!$A$7:$A$106,0)),FALSE)),"Session is before the course start date",""),IF(AND(B79&lt;&gt;"",C79&lt;&gt;"",IFERROR(C79&gt;INDEX('Course Setup'!$E$7:$E$106,MATCH(B79,'Course Setup'!$A$7:$A$106,0)),FALSE)),"Session is after the course end date","")))</f>
        <v/>
      </c>
    </row>
    <row r="80" ht="22" customHeight="1">
      <c r="A80" s="27" t="n"/>
      <c r="B80" s="27" t="n"/>
      <c r="C80" s="43" t="n"/>
      <c r="D80" s="33" t="n"/>
      <c r="E80" s="33" t="n"/>
      <c r="F80" s="29" t="n"/>
      <c r="G80" s="29" t="n"/>
      <c r="H80" s="27" t="n"/>
      <c r="I80" s="27" t="n"/>
      <c r="J80" s="34">
        <f>IF(OR(A80="",C80="",D80="",E80=""),"",IF(E80&lt;=D80,"",ROUND((E80-D80)*1440,0)))</f>
        <v/>
      </c>
      <c r="K80" s="34">
        <f>IF(J80="","",MAX(0,J80-N(F80)-N(G80)))</f>
        <v/>
      </c>
      <c r="L80" s="34">
        <f>IF(A80="","",IF(H80="Completed",N(K80),0))</f>
        <v/>
      </c>
      <c r="M80" s="35" t="n"/>
      <c r="N80" s="30">
        <f>IF(A80="","",TEXTJOIN(", ",TRUE,IF(COUNTIF($A$7:$A$506,A80)&gt;1,"Duplicate Session ID",""),IF(B80="","Course ID is missing",""),IF(AND(B80&lt;&gt;"",COUNTIF('Course Setup'!$A$7:$A$106,B80)=0),"Course ID not found",""),IF(C80="","Session Date is missing",""),IF(D80="","Start Time is missing",""),IF(E80="","End Time is missing",""),IF(AND(D80&lt;&gt;"",E80&lt;&gt;"",E80&lt;=D80),"End Time must be later than Start Time",""),IF(AND(J80&lt;&gt;"",N(F80)+N(G80)&gt;J80),"Break and excluded minutes exceed gross minutes",""),IF(H80="","Session Status is missing",""),IF(I80="","Delivery Mode is missing",""),IF(AND(H80="Completed",C80&gt;'Course Setup'!$B$2),"Completed session is after the As of Date",""),IF(AND(H80="Scheduled",C80&lt;'Course Setup'!$B$2),"Scheduled session is before the As of Date",""),IF(AND(B80&lt;&gt;"",C80&lt;&gt;"",IFERROR(C80&lt;INDEX('Course Setup'!$D$7:$D$106,MATCH(B80,'Course Setup'!$A$7:$A$106,0)),FALSE)),"Session is before the course start date",""),IF(AND(B80&lt;&gt;"",C80&lt;&gt;"",IFERROR(C80&gt;INDEX('Course Setup'!$E$7:$E$106,MATCH(B80,'Course Setup'!$A$7:$A$106,0)),FALSE)),"Session is after the course end date","")))</f>
        <v/>
      </c>
    </row>
    <row r="81" ht="22" customHeight="1">
      <c r="A81" s="27" t="n"/>
      <c r="B81" s="27" t="n"/>
      <c r="C81" s="43" t="n"/>
      <c r="D81" s="33" t="n"/>
      <c r="E81" s="33" t="n"/>
      <c r="F81" s="29" t="n"/>
      <c r="G81" s="29" t="n"/>
      <c r="H81" s="27" t="n"/>
      <c r="I81" s="27" t="n"/>
      <c r="J81" s="34">
        <f>IF(OR(A81="",C81="",D81="",E81=""),"",IF(E81&lt;=D81,"",ROUND((E81-D81)*1440,0)))</f>
        <v/>
      </c>
      <c r="K81" s="34">
        <f>IF(J81="","",MAX(0,J81-N(F81)-N(G81)))</f>
        <v/>
      </c>
      <c r="L81" s="34">
        <f>IF(A81="","",IF(H81="Completed",N(K81),0))</f>
        <v/>
      </c>
      <c r="M81" s="35" t="n"/>
      <c r="N81" s="30">
        <f>IF(A81="","",TEXTJOIN(", ",TRUE,IF(COUNTIF($A$7:$A$506,A81)&gt;1,"Duplicate Session ID",""),IF(B81="","Course ID is missing",""),IF(AND(B81&lt;&gt;"",COUNTIF('Course Setup'!$A$7:$A$106,B81)=0),"Course ID not found",""),IF(C81="","Session Date is missing",""),IF(D81="","Start Time is missing",""),IF(E81="","End Time is missing",""),IF(AND(D81&lt;&gt;"",E81&lt;&gt;"",E81&lt;=D81),"End Time must be later than Start Time",""),IF(AND(J81&lt;&gt;"",N(F81)+N(G81)&gt;J81),"Break and excluded minutes exceed gross minutes",""),IF(H81="","Session Status is missing",""),IF(I81="","Delivery Mode is missing",""),IF(AND(H81="Completed",C81&gt;'Course Setup'!$B$2),"Completed session is after the As of Date",""),IF(AND(H81="Scheduled",C81&lt;'Course Setup'!$B$2),"Scheduled session is before the As of Date",""),IF(AND(B81&lt;&gt;"",C81&lt;&gt;"",IFERROR(C81&lt;INDEX('Course Setup'!$D$7:$D$106,MATCH(B81,'Course Setup'!$A$7:$A$106,0)),FALSE)),"Session is before the course start date",""),IF(AND(B81&lt;&gt;"",C81&lt;&gt;"",IFERROR(C81&gt;INDEX('Course Setup'!$E$7:$E$106,MATCH(B81,'Course Setup'!$A$7:$A$106,0)),FALSE)),"Session is after the course end date","")))</f>
        <v/>
      </c>
    </row>
    <row r="82" ht="22" customHeight="1">
      <c r="A82" s="27" t="n"/>
      <c r="B82" s="27" t="n"/>
      <c r="C82" s="43" t="n"/>
      <c r="D82" s="33" t="n"/>
      <c r="E82" s="33" t="n"/>
      <c r="F82" s="29" t="n"/>
      <c r="G82" s="29" t="n"/>
      <c r="H82" s="27" t="n"/>
      <c r="I82" s="27" t="n"/>
      <c r="J82" s="34">
        <f>IF(OR(A82="",C82="",D82="",E82=""),"",IF(E82&lt;=D82,"",ROUND((E82-D82)*1440,0)))</f>
        <v/>
      </c>
      <c r="K82" s="34">
        <f>IF(J82="","",MAX(0,J82-N(F82)-N(G82)))</f>
        <v/>
      </c>
      <c r="L82" s="34">
        <f>IF(A82="","",IF(H82="Completed",N(K82),0))</f>
        <v/>
      </c>
      <c r="M82" s="35" t="n"/>
      <c r="N82" s="30">
        <f>IF(A82="","",TEXTJOIN(", ",TRUE,IF(COUNTIF($A$7:$A$506,A82)&gt;1,"Duplicate Session ID",""),IF(B82="","Course ID is missing",""),IF(AND(B82&lt;&gt;"",COUNTIF('Course Setup'!$A$7:$A$106,B82)=0),"Course ID not found",""),IF(C82="","Session Date is missing",""),IF(D82="","Start Time is missing",""),IF(E82="","End Time is missing",""),IF(AND(D82&lt;&gt;"",E82&lt;&gt;"",E82&lt;=D82),"End Time must be later than Start Time",""),IF(AND(J82&lt;&gt;"",N(F82)+N(G82)&gt;J82),"Break and excluded minutes exceed gross minutes",""),IF(H82="","Session Status is missing",""),IF(I82="","Delivery Mode is missing",""),IF(AND(H82="Completed",C82&gt;'Course Setup'!$B$2),"Completed session is after the As of Date",""),IF(AND(H82="Scheduled",C82&lt;'Course Setup'!$B$2),"Scheduled session is before the As of Date",""),IF(AND(B82&lt;&gt;"",C82&lt;&gt;"",IFERROR(C82&lt;INDEX('Course Setup'!$D$7:$D$106,MATCH(B82,'Course Setup'!$A$7:$A$106,0)),FALSE)),"Session is before the course start date",""),IF(AND(B82&lt;&gt;"",C82&lt;&gt;"",IFERROR(C82&gt;INDEX('Course Setup'!$E$7:$E$106,MATCH(B82,'Course Setup'!$A$7:$A$106,0)),FALSE)),"Session is after the course end date","")))</f>
        <v/>
      </c>
    </row>
    <row r="83" ht="22" customHeight="1">
      <c r="A83" s="27" t="n"/>
      <c r="B83" s="27" t="n"/>
      <c r="C83" s="43" t="n"/>
      <c r="D83" s="33" t="n"/>
      <c r="E83" s="33" t="n"/>
      <c r="F83" s="29" t="n"/>
      <c r="G83" s="29" t="n"/>
      <c r="H83" s="27" t="n"/>
      <c r="I83" s="27" t="n"/>
      <c r="J83" s="34">
        <f>IF(OR(A83="",C83="",D83="",E83=""),"",IF(E83&lt;=D83,"",ROUND((E83-D83)*1440,0)))</f>
        <v/>
      </c>
      <c r="K83" s="34">
        <f>IF(J83="","",MAX(0,J83-N(F83)-N(G83)))</f>
        <v/>
      </c>
      <c r="L83" s="34">
        <f>IF(A83="","",IF(H83="Completed",N(K83),0))</f>
        <v/>
      </c>
      <c r="M83" s="35" t="n"/>
      <c r="N83" s="30">
        <f>IF(A83="","",TEXTJOIN(", ",TRUE,IF(COUNTIF($A$7:$A$506,A83)&gt;1,"Duplicate Session ID",""),IF(B83="","Course ID is missing",""),IF(AND(B83&lt;&gt;"",COUNTIF('Course Setup'!$A$7:$A$106,B83)=0),"Course ID not found",""),IF(C83="","Session Date is missing",""),IF(D83="","Start Time is missing",""),IF(E83="","End Time is missing",""),IF(AND(D83&lt;&gt;"",E83&lt;&gt;"",E83&lt;=D83),"End Time must be later than Start Time",""),IF(AND(J83&lt;&gt;"",N(F83)+N(G83)&gt;J83),"Break and excluded minutes exceed gross minutes",""),IF(H83="","Session Status is missing",""),IF(I83="","Delivery Mode is missing",""),IF(AND(H83="Completed",C83&gt;'Course Setup'!$B$2),"Completed session is after the As of Date",""),IF(AND(H83="Scheduled",C83&lt;'Course Setup'!$B$2),"Scheduled session is before the As of Date",""),IF(AND(B83&lt;&gt;"",C83&lt;&gt;"",IFERROR(C83&lt;INDEX('Course Setup'!$D$7:$D$106,MATCH(B83,'Course Setup'!$A$7:$A$106,0)),FALSE)),"Session is before the course start date",""),IF(AND(B83&lt;&gt;"",C83&lt;&gt;"",IFERROR(C83&gt;INDEX('Course Setup'!$E$7:$E$106,MATCH(B83,'Course Setup'!$A$7:$A$106,0)),FALSE)),"Session is after the course end date","")))</f>
        <v/>
      </c>
    </row>
    <row r="84" ht="22" customHeight="1">
      <c r="A84" s="27" t="n"/>
      <c r="B84" s="27" t="n"/>
      <c r="C84" s="43" t="n"/>
      <c r="D84" s="33" t="n"/>
      <c r="E84" s="33" t="n"/>
      <c r="F84" s="29" t="n"/>
      <c r="G84" s="29" t="n"/>
      <c r="H84" s="27" t="n"/>
      <c r="I84" s="27" t="n"/>
      <c r="J84" s="34">
        <f>IF(OR(A84="",C84="",D84="",E84=""),"",IF(E84&lt;=D84,"",ROUND((E84-D84)*1440,0)))</f>
        <v/>
      </c>
      <c r="K84" s="34">
        <f>IF(J84="","",MAX(0,J84-N(F84)-N(G84)))</f>
        <v/>
      </c>
      <c r="L84" s="34">
        <f>IF(A84="","",IF(H84="Completed",N(K84),0))</f>
        <v/>
      </c>
      <c r="M84" s="35" t="n"/>
      <c r="N84" s="30">
        <f>IF(A84="","",TEXTJOIN(", ",TRUE,IF(COUNTIF($A$7:$A$506,A84)&gt;1,"Duplicate Session ID",""),IF(B84="","Course ID is missing",""),IF(AND(B84&lt;&gt;"",COUNTIF('Course Setup'!$A$7:$A$106,B84)=0),"Course ID not found",""),IF(C84="","Session Date is missing",""),IF(D84="","Start Time is missing",""),IF(E84="","End Time is missing",""),IF(AND(D84&lt;&gt;"",E84&lt;&gt;"",E84&lt;=D84),"End Time must be later than Start Time",""),IF(AND(J84&lt;&gt;"",N(F84)+N(G84)&gt;J84),"Break and excluded minutes exceed gross minutes",""),IF(H84="","Session Status is missing",""),IF(I84="","Delivery Mode is missing",""),IF(AND(H84="Completed",C84&gt;'Course Setup'!$B$2),"Completed session is after the As of Date",""),IF(AND(H84="Scheduled",C84&lt;'Course Setup'!$B$2),"Scheduled session is before the As of Date",""),IF(AND(B84&lt;&gt;"",C84&lt;&gt;"",IFERROR(C84&lt;INDEX('Course Setup'!$D$7:$D$106,MATCH(B84,'Course Setup'!$A$7:$A$106,0)),FALSE)),"Session is before the course start date",""),IF(AND(B84&lt;&gt;"",C84&lt;&gt;"",IFERROR(C84&gt;INDEX('Course Setup'!$E$7:$E$106,MATCH(B84,'Course Setup'!$A$7:$A$106,0)),FALSE)),"Session is after the course end date","")))</f>
        <v/>
      </c>
    </row>
    <row r="85" ht="22" customHeight="1">
      <c r="A85" s="27" t="n"/>
      <c r="B85" s="27" t="n"/>
      <c r="C85" s="43" t="n"/>
      <c r="D85" s="33" t="n"/>
      <c r="E85" s="33" t="n"/>
      <c r="F85" s="29" t="n"/>
      <c r="G85" s="29" t="n"/>
      <c r="H85" s="27" t="n"/>
      <c r="I85" s="27" t="n"/>
      <c r="J85" s="34">
        <f>IF(OR(A85="",C85="",D85="",E85=""),"",IF(E85&lt;=D85,"",ROUND((E85-D85)*1440,0)))</f>
        <v/>
      </c>
      <c r="K85" s="34">
        <f>IF(J85="","",MAX(0,J85-N(F85)-N(G85)))</f>
        <v/>
      </c>
      <c r="L85" s="34">
        <f>IF(A85="","",IF(H85="Completed",N(K85),0))</f>
        <v/>
      </c>
      <c r="M85" s="35" t="n"/>
      <c r="N85" s="30">
        <f>IF(A85="","",TEXTJOIN(", ",TRUE,IF(COUNTIF($A$7:$A$506,A85)&gt;1,"Duplicate Session ID",""),IF(B85="","Course ID is missing",""),IF(AND(B85&lt;&gt;"",COUNTIF('Course Setup'!$A$7:$A$106,B85)=0),"Course ID not found",""),IF(C85="","Session Date is missing",""),IF(D85="","Start Time is missing",""),IF(E85="","End Time is missing",""),IF(AND(D85&lt;&gt;"",E85&lt;&gt;"",E85&lt;=D85),"End Time must be later than Start Time",""),IF(AND(J85&lt;&gt;"",N(F85)+N(G85)&gt;J85),"Break and excluded minutes exceed gross minutes",""),IF(H85="","Session Status is missing",""),IF(I85="","Delivery Mode is missing",""),IF(AND(H85="Completed",C85&gt;'Course Setup'!$B$2),"Completed session is after the As of Date",""),IF(AND(H85="Scheduled",C85&lt;'Course Setup'!$B$2),"Scheduled session is before the As of Date",""),IF(AND(B85&lt;&gt;"",C85&lt;&gt;"",IFERROR(C85&lt;INDEX('Course Setup'!$D$7:$D$106,MATCH(B85,'Course Setup'!$A$7:$A$106,0)),FALSE)),"Session is before the course start date",""),IF(AND(B85&lt;&gt;"",C85&lt;&gt;"",IFERROR(C85&gt;INDEX('Course Setup'!$E$7:$E$106,MATCH(B85,'Course Setup'!$A$7:$A$106,0)),FALSE)),"Session is after the course end date","")))</f>
        <v/>
      </c>
    </row>
    <row r="86" ht="22" customHeight="1">
      <c r="A86" s="27" t="n"/>
      <c r="B86" s="27" t="n"/>
      <c r="C86" s="43" t="n"/>
      <c r="D86" s="33" t="n"/>
      <c r="E86" s="33" t="n"/>
      <c r="F86" s="29" t="n"/>
      <c r="G86" s="29" t="n"/>
      <c r="H86" s="27" t="n"/>
      <c r="I86" s="27" t="n"/>
      <c r="J86" s="34">
        <f>IF(OR(A86="",C86="",D86="",E86=""),"",IF(E86&lt;=D86,"",ROUND((E86-D86)*1440,0)))</f>
        <v/>
      </c>
      <c r="K86" s="34">
        <f>IF(J86="","",MAX(0,J86-N(F86)-N(G86)))</f>
        <v/>
      </c>
      <c r="L86" s="34">
        <f>IF(A86="","",IF(H86="Completed",N(K86),0))</f>
        <v/>
      </c>
      <c r="M86" s="35" t="n"/>
      <c r="N86" s="30">
        <f>IF(A86="","",TEXTJOIN(", ",TRUE,IF(COUNTIF($A$7:$A$506,A86)&gt;1,"Duplicate Session ID",""),IF(B86="","Course ID is missing",""),IF(AND(B86&lt;&gt;"",COUNTIF('Course Setup'!$A$7:$A$106,B86)=0),"Course ID not found",""),IF(C86="","Session Date is missing",""),IF(D86="","Start Time is missing",""),IF(E86="","End Time is missing",""),IF(AND(D86&lt;&gt;"",E86&lt;&gt;"",E86&lt;=D86),"End Time must be later than Start Time",""),IF(AND(J86&lt;&gt;"",N(F86)+N(G86)&gt;J86),"Break and excluded minutes exceed gross minutes",""),IF(H86="","Session Status is missing",""),IF(I86="","Delivery Mode is missing",""),IF(AND(H86="Completed",C86&gt;'Course Setup'!$B$2),"Completed session is after the As of Date",""),IF(AND(H86="Scheduled",C86&lt;'Course Setup'!$B$2),"Scheduled session is before the As of Date",""),IF(AND(B86&lt;&gt;"",C86&lt;&gt;"",IFERROR(C86&lt;INDEX('Course Setup'!$D$7:$D$106,MATCH(B86,'Course Setup'!$A$7:$A$106,0)),FALSE)),"Session is before the course start date",""),IF(AND(B86&lt;&gt;"",C86&lt;&gt;"",IFERROR(C86&gt;INDEX('Course Setup'!$E$7:$E$106,MATCH(B86,'Course Setup'!$A$7:$A$106,0)),FALSE)),"Session is after the course end date","")))</f>
        <v/>
      </c>
    </row>
    <row r="87" ht="22" customHeight="1">
      <c r="A87" s="27" t="n"/>
      <c r="B87" s="27" t="n"/>
      <c r="C87" s="43" t="n"/>
      <c r="D87" s="33" t="n"/>
      <c r="E87" s="33" t="n"/>
      <c r="F87" s="29" t="n"/>
      <c r="G87" s="29" t="n"/>
      <c r="H87" s="27" t="n"/>
      <c r="I87" s="27" t="n"/>
      <c r="J87" s="34">
        <f>IF(OR(A87="",C87="",D87="",E87=""),"",IF(E87&lt;=D87,"",ROUND((E87-D87)*1440,0)))</f>
        <v/>
      </c>
      <c r="K87" s="34">
        <f>IF(J87="","",MAX(0,J87-N(F87)-N(G87)))</f>
        <v/>
      </c>
      <c r="L87" s="34">
        <f>IF(A87="","",IF(H87="Completed",N(K87),0))</f>
        <v/>
      </c>
      <c r="M87" s="35" t="n"/>
      <c r="N87" s="30">
        <f>IF(A87="","",TEXTJOIN(", ",TRUE,IF(COUNTIF($A$7:$A$506,A87)&gt;1,"Duplicate Session ID",""),IF(B87="","Course ID is missing",""),IF(AND(B87&lt;&gt;"",COUNTIF('Course Setup'!$A$7:$A$106,B87)=0),"Course ID not found",""),IF(C87="","Session Date is missing",""),IF(D87="","Start Time is missing",""),IF(E87="","End Time is missing",""),IF(AND(D87&lt;&gt;"",E87&lt;&gt;"",E87&lt;=D87),"End Time must be later than Start Time",""),IF(AND(J87&lt;&gt;"",N(F87)+N(G87)&gt;J87),"Break and excluded minutes exceed gross minutes",""),IF(H87="","Session Status is missing",""),IF(I87="","Delivery Mode is missing",""),IF(AND(H87="Completed",C87&gt;'Course Setup'!$B$2),"Completed session is after the As of Date",""),IF(AND(H87="Scheduled",C87&lt;'Course Setup'!$B$2),"Scheduled session is before the As of Date",""),IF(AND(B87&lt;&gt;"",C87&lt;&gt;"",IFERROR(C87&lt;INDEX('Course Setup'!$D$7:$D$106,MATCH(B87,'Course Setup'!$A$7:$A$106,0)),FALSE)),"Session is before the course start date",""),IF(AND(B87&lt;&gt;"",C87&lt;&gt;"",IFERROR(C87&gt;INDEX('Course Setup'!$E$7:$E$106,MATCH(B87,'Course Setup'!$A$7:$A$106,0)),FALSE)),"Session is after the course end date","")))</f>
        <v/>
      </c>
    </row>
    <row r="88" ht="22" customHeight="1">
      <c r="A88" s="27" t="n"/>
      <c r="B88" s="27" t="n"/>
      <c r="C88" s="43" t="n"/>
      <c r="D88" s="33" t="n"/>
      <c r="E88" s="33" t="n"/>
      <c r="F88" s="29" t="n"/>
      <c r="G88" s="29" t="n"/>
      <c r="H88" s="27" t="n"/>
      <c r="I88" s="27" t="n"/>
      <c r="J88" s="34">
        <f>IF(OR(A88="",C88="",D88="",E88=""),"",IF(E88&lt;=D88,"",ROUND((E88-D88)*1440,0)))</f>
        <v/>
      </c>
      <c r="K88" s="34">
        <f>IF(J88="","",MAX(0,J88-N(F88)-N(G88)))</f>
        <v/>
      </c>
      <c r="L88" s="34">
        <f>IF(A88="","",IF(H88="Completed",N(K88),0))</f>
        <v/>
      </c>
      <c r="M88" s="35" t="n"/>
      <c r="N88" s="30">
        <f>IF(A88="","",TEXTJOIN(", ",TRUE,IF(COUNTIF($A$7:$A$506,A88)&gt;1,"Duplicate Session ID",""),IF(B88="","Course ID is missing",""),IF(AND(B88&lt;&gt;"",COUNTIF('Course Setup'!$A$7:$A$106,B88)=0),"Course ID not found",""),IF(C88="","Session Date is missing",""),IF(D88="","Start Time is missing",""),IF(E88="","End Time is missing",""),IF(AND(D88&lt;&gt;"",E88&lt;&gt;"",E88&lt;=D88),"End Time must be later than Start Time",""),IF(AND(J88&lt;&gt;"",N(F88)+N(G88)&gt;J88),"Break and excluded minutes exceed gross minutes",""),IF(H88="","Session Status is missing",""),IF(I88="","Delivery Mode is missing",""),IF(AND(H88="Completed",C88&gt;'Course Setup'!$B$2),"Completed session is after the As of Date",""),IF(AND(H88="Scheduled",C88&lt;'Course Setup'!$B$2),"Scheduled session is before the As of Date",""),IF(AND(B88&lt;&gt;"",C88&lt;&gt;"",IFERROR(C88&lt;INDEX('Course Setup'!$D$7:$D$106,MATCH(B88,'Course Setup'!$A$7:$A$106,0)),FALSE)),"Session is before the course start date",""),IF(AND(B88&lt;&gt;"",C88&lt;&gt;"",IFERROR(C88&gt;INDEX('Course Setup'!$E$7:$E$106,MATCH(B88,'Course Setup'!$A$7:$A$106,0)),FALSE)),"Session is after the course end date","")))</f>
        <v/>
      </c>
    </row>
    <row r="89" ht="22" customHeight="1">
      <c r="A89" s="27" t="n"/>
      <c r="B89" s="27" t="n"/>
      <c r="C89" s="43" t="n"/>
      <c r="D89" s="33" t="n"/>
      <c r="E89" s="33" t="n"/>
      <c r="F89" s="29" t="n"/>
      <c r="G89" s="29" t="n"/>
      <c r="H89" s="27" t="n"/>
      <c r="I89" s="27" t="n"/>
      <c r="J89" s="34">
        <f>IF(OR(A89="",C89="",D89="",E89=""),"",IF(E89&lt;=D89,"",ROUND((E89-D89)*1440,0)))</f>
        <v/>
      </c>
      <c r="K89" s="34">
        <f>IF(J89="","",MAX(0,J89-N(F89)-N(G89)))</f>
        <v/>
      </c>
      <c r="L89" s="34">
        <f>IF(A89="","",IF(H89="Completed",N(K89),0))</f>
        <v/>
      </c>
      <c r="M89" s="35" t="n"/>
      <c r="N89" s="30">
        <f>IF(A89="","",TEXTJOIN(", ",TRUE,IF(COUNTIF($A$7:$A$506,A89)&gt;1,"Duplicate Session ID",""),IF(B89="","Course ID is missing",""),IF(AND(B89&lt;&gt;"",COUNTIF('Course Setup'!$A$7:$A$106,B89)=0),"Course ID not found",""),IF(C89="","Session Date is missing",""),IF(D89="","Start Time is missing",""),IF(E89="","End Time is missing",""),IF(AND(D89&lt;&gt;"",E89&lt;&gt;"",E89&lt;=D89),"End Time must be later than Start Time",""),IF(AND(J89&lt;&gt;"",N(F89)+N(G89)&gt;J89),"Break and excluded minutes exceed gross minutes",""),IF(H89="","Session Status is missing",""),IF(I89="","Delivery Mode is missing",""),IF(AND(H89="Completed",C89&gt;'Course Setup'!$B$2),"Completed session is after the As of Date",""),IF(AND(H89="Scheduled",C89&lt;'Course Setup'!$B$2),"Scheduled session is before the As of Date",""),IF(AND(B89&lt;&gt;"",C89&lt;&gt;"",IFERROR(C89&lt;INDEX('Course Setup'!$D$7:$D$106,MATCH(B89,'Course Setup'!$A$7:$A$106,0)),FALSE)),"Session is before the course start date",""),IF(AND(B89&lt;&gt;"",C89&lt;&gt;"",IFERROR(C89&gt;INDEX('Course Setup'!$E$7:$E$106,MATCH(B89,'Course Setup'!$A$7:$A$106,0)),FALSE)),"Session is after the course end date","")))</f>
        <v/>
      </c>
    </row>
    <row r="90" ht="22" customHeight="1">
      <c r="A90" s="27" t="n"/>
      <c r="B90" s="27" t="n"/>
      <c r="C90" s="43" t="n"/>
      <c r="D90" s="33" t="n"/>
      <c r="E90" s="33" t="n"/>
      <c r="F90" s="29" t="n"/>
      <c r="G90" s="29" t="n"/>
      <c r="H90" s="27" t="n"/>
      <c r="I90" s="27" t="n"/>
      <c r="J90" s="34">
        <f>IF(OR(A90="",C90="",D90="",E90=""),"",IF(E90&lt;=D90,"",ROUND((E90-D90)*1440,0)))</f>
        <v/>
      </c>
      <c r="K90" s="34">
        <f>IF(J90="","",MAX(0,J90-N(F90)-N(G90)))</f>
        <v/>
      </c>
      <c r="L90" s="34">
        <f>IF(A90="","",IF(H90="Completed",N(K90),0))</f>
        <v/>
      </c>
      <c r="M90" s="35" t="n"/>
      <c r="N90" s="30">
        <f>IF(A90="","",TEXTJOIN(", ",TRUE,IF(COUNTIF($A$7:$A$506,A90)&gt;1,"Duplicate Session ID",""),IF(B90="","Course ID is missing",""),IF(AND(B90&lt;&gt;"",COUNTIF('Course Setup'!$A$7:$A$106,B90)=0),"Course ID not found",""),IF(C90="","Session Date is missing",""),IF(D90="","Start Time is missing",""),IF(E90="","End Time is missing",""),IF(AND(D90&lt;&gt;"",E90&lt;&gt;"",E90&lt;=D90),"End Time must be later than Start Time",""),IF(AND(J90&lt;&gt;"",N(F90)+N(G90)&gt;J90),"Break and excluded minutes exceed gross minutes",""),IF(H90="","Session Status is missing",""),IF(I90="","Delivery Mode is missing",""),IF(AND(H90="Completed",C90&gt;'Course Setup'!$B$2),"Completed session is after the As of Date",""),IF(AND(H90="Scheduled",C90&lt;'Course Setup'!$B$2),"Scheduled session is before the As of Date",""),IF(AND(B90&lt;&gt;"",C90&lt;&gt;"",IFERROR(C90&lt;INDEX('Course Setup'!$D$7:$D$106,MATCH(B90,'Course Setup'!$A$7:$A$106,0)),FALSE)),"Session is before the course start date",""),IF(AND(B90&lt;&gt;"",C90&lt;&gt;"",IFERROR(C90&gt;INDEX('Course Setup'!$E$7:$E$106,MATCH(B90,'Course Setup'!$A$7:$A$106,0)),FALSE)),"Session is after the course end date","")))</f>
        <v/>
      </c>
    </row>
    <row r="91" ht="22" customHeight="1">
      <c r="A91" s="27" t="n"/>
      <c r="B91" s="27" t="n"/>
      <c r="C91" s="43" t="n"/>
      <c r="D91" s="33" t="n"/>
      <c r="E91" s="33" t="n"/>
      <c r="F91" s="29" t="n"/>
      <c r="G91" s="29" t="n"/>
      <c r="H91" s="27" t="n"/>
      <c r="I91" s="27" t="n"/>
      <c r="J91" s="34">
        <f>IF(OR(A91="",C91="",D91="",E91=""),"",IF(E91&lt;=D91,"",ROUND((E91-D91)*1440,0)))</f>
        <v/>
      </c>
      <c r="K91" s="34">
        <f>IF(J91="","",MAX(0,J91-N(F91)-N(G91)))</f>
        <v/>
      </c>
      <c r="L91" s="34">
        <f>IF(A91="","",IF(H91="Completed",N(K91),0))</f>
        <v/>
      </c>
      <c r="M91" s="35" t="n"/>
      <c r="N91" s="30">
        <f>IF(A91="","",TEXTJOIN(", ",TRUE,IF(COUNTIF($A$7:$A$506,A91)&gt;1,"Duplicate Session ID",""),IF(B91="","Course ID is missing",""),IF(AND(B91&lt;&gt;"",COUNTIF('Course Setup'!$A$7:$A$106,B91)=0),"Course ID not found",""),IF(C91="","Session Date is missing",""),IF(D91="","Start Time is missing",""),IF(E91="","End Time is missing",""),IF(AND(D91&lt;&gt;"",E91&lt;&gt;"",E91&lt;=D91),"End Time must be later than Start Time",""),IF(AND(J91&lt;&gt;"",N(F91)+N(G91)&gt;J91),"Break and excluded minutes exceed gross minutes",""),IF(H91="","Session Status is missing",""),IF(I91="","Delivery Mode is missing",""),IF(AND(H91="Completed",C91&gt;'Course Setup'!$B$2),"Completed session is after the As of Date",""),IF(AND(H91="Scheduled",C91&lt;'Course Setup'!$B$2),"Scheduled session is before the As of Date",""),IF(AND(B91&lt;&gt;"",C91&lt;&gt;"",IFERROR(C91&lt;INDEX('Course Setup'!$D$7:$D$106,MATCH(B91,'Course Setup'!$A$7:$A$106,0)),FALSE)),"Session is before the course start date",""),IF(AND(B91&lt;&gt;"",C91&lt;&gt;"",IFERROR(C91&gt;INDEX('Course Setup'!$E$7:$E$106,MATCH(B91,'Course Setup'!$A$7:$A$106,0)),FALSE)),"Session is after the course end date","")))</f>
        <v/>
      </c>
    </row>
    <row r="92" ht="22" customHeight="1">
      <c r="A92" s="27" t="n"/>
      <c r="B92" s="27" t="n"/>
      <c r="C92" s="43" t="n"/>
      <c r="D92" s="33" t="n"/>
      <c r="E92" s="33" t="n"/>
      <c r="F92" s="29" t="n"/>
      <c r="G92" s="29" t="n"/>
      <c r="H92" s="27" t="n"/>
      <c r="I92" s="27" t="n"/>
      <c r="J92" s="34">
        <f>IF(OR(A92="",C92="",D92="",E92=""),"",IF(E92&lt;=D92,"",ROUND((E92-D92)*1440,0)))</f>
        <v/>
      </c>
      <c r="K92" s="34">
        <f>IF(J92="","",MAX(0,J92-N(F92)-N(G92)))</f>
        <v/>
      </c>
      <c r="L92" s="34">
        <f>IF(A92="","",IF(H92="Completed",N(K92),0))</f>
        <v/>
      </c>
      <c r="M92" s="35" t="n"/>
      <c r="N92" s="30">
        <f>IF(A92="","",TEXTJOIN(", ",TRUE,IF(COUNTIF($A$7:$A$506,A92)&gt;1,"Duplicate Session ID",""),IF(B92="","Course ID is missing",""),IF(AND(B92&lt;&gt;"",COUNTIF('Course Setup'!$A$7:$A$106,B92)=0),"Course ID not found",""),IF(C92="","Session Date is missing",""),IF(D92="","Start Time is missing",""),IF(E92="","End Time is missing",""),IF(AND(D92&lt;&gt;"",E92&lt;&gt;"",E92&lt;=D92),"End Time must be later than Start Time",""),IF(AND(J92&lt;&gt;"",N(F92)+N(G92)&gt;J92),"Break and excluded minutes exceed gross minutes",""),IF(H92="","Session Status is missing",""),IF(I92="","Delivery Mode is missing",""),IF(AND(H92="Completed",C92&gt;'Course Setup'!$B$2),"Completed session is after the As of Date",""),IF(AND(H92="Scheduled",C92&lt;'Course Setup'!$B$2),"Scheduled session is before the As of Date",""),IF(AND(B92&lt;&gt;"",C92&lt;&gt;"",IFERROR(C92&lt;INDEX('Course Setup'!$D$7:$D$106,MATCH(B92,'Course Setup'!$A$7:$A$106,0)),FALSE)),"Session is before the course start date",""),IF(AND(B92&lt;&gt;"",C92&lt;&gt;"",IFERROR(C92&gt;INDEX('Course Setup'!$E$7:$E$106,MATCH(B92,'Course Setup'!$A$7:$A$106,0)),FALSE)),"Session is after the course end date","")))</f>
        <v/>
      </c>
    </row>
    <row r="93" ht="22" customHeight="1">
      <c r="A93" s="27" t="n"/>
      <c r="B93" s="27" t="n"/>
      <c r="C93" s="43" t="n"/>
      <c r="D93" s="33" t="n"/>
      <c r="E93" s="33" t="n"/>
      <c r="F93" s="29" t="n"/>
      <c r="G93" s="29" t="n"/>
      <c r="H93" s="27" t="n"/>
      <c r="I93" s="27" t="n"/>
      <c r="J93" s="34">
        <f>IF(OR(A93="",C93="",D93="",E93=""),"",IF(E93&lt;=D93,"",ROUND((E93-D93)*1440,0)))</f>
        <v/>
      </c>
      <c r="K93" s="34">
        <f>IF(J93="","",MAX(0,J93-N(F93)-N(G93)))</f>
        <v/>
      </c>
      <c r="L93" s="34">
        <f>IF(A93="","",IF(H93="Completed",N(K93),0))</f>
        <v/>
      </c>
      <c r="M93" s="35" t="n"/>
      <c r="N93" s="30">
        <f>IF(A93="","",TEXTJOIN(", ",TRUE,IF(COUNTIF($A$7:$A$506,A93)&gt;1,"Duplicate Session ID",""),IF(B93="","Course ID is missing",""),IF(AND(B93&lt;&gt;"",COUNTIF('Course Setup'!$A$7:$A$106,B93)=0),"Course ID not found",""),IF(C93="","Session Date is missing",""),IF(D93="","Start Time is missing",""),IF(E93="","End Time is missing",""),IF(AND(D93&lt;&gt;"",E93&lt;&gt;"",E93&lt;=D93),"End Time must be later than Start Time",""),IF(AND(J93&lt;&gt;"",N(F93)+N(G93)&gt;J93),"Break and excluded minutes exceed gross minutes",""),IF(H93="","Session Status is missing",""),IF(I93="","Delivery Mode is missing",""),IF(AND(H93="Completed",C93&gt;'Course Setup'!$B$2),"Completed session is after the As of Date",""),IF(AND(H93="Scheduled",C93&lt;'Course Setup'!$B$2),"Scheduled session is before the As of Date",""),IF(AND(B93&lt;&gt;"",C93&lt;&gt;"",IFERROR(C93&lt;INDEX('Course Setup'!$D$7:$D$106,MATCH(B93,'Course Setup'!$A$7:$A$106,0)),FALSE)),"Session is before the course start date",""),IF(AND(B93&lt;&gt;"",C93&lt;&gt;"",IFERROR(C93&gt;INDEX('Course Setup'!$E$7:$E$106,MATCH(B93,'Course Setup'!$A$7:$A$106,0)),FALSE)),"Session is after the course end date","")))</f>
        <v/>
      </c>
    </row>
    <row r="94" ht="22" customHeight="1">
      <c r="A94" s="27" t="n"/>
      <c r="B94" s="27" t="n"/>
      <c r="C94" s="43" t="n"/>
      <c r="D94" s="33" t="n"/>
      <c r="E94" s="33" t="n"/>
      <c r="F94" s="29" t="n"/>
      <c r="G94" s="29" t="n"/>
      <c r="H94" s="27" t="n"/>
      <c r="I94" s="27" t="n"/>
      <c r="J94" s="34">
        <f>IF(OR(A94="",C94="",D94="",E94=""),"",IF(E94&lt;=D94,"",ROUND((E94-D94)*1440,0)))</f>
        <v/>
      </c>
      <c r="K94" s="34">
        <f>IF(J94="","",MAX(0,J94-N(F94)-N(G94)))</f>
        <v/>
      </c>
      <c r="L94" s="34">
        <f>IF(A94="","",IF(H94="Completed",N(K94),0))</f>
        <v/>
      </c>
      <c r="M94" s="35" t="n"/>
      <c r="N94" s="30">
        <f>IF(A94="","",TEXTJOIN(", ",TRUE,IF(COUNTIF($A$7:$A$506,A94)&gt;1,"Duplicate Session ID",""),IF(B94="","Course ID is missing",""),IF(AND(B94&lt;&gt;"",COUNTIF('Course Setup'!$A$7:$A$106,B94)=0),"Course ID not found",""),IF(C94="","Session Date is missing",""),IF(D94="","Start Time is missing",""),IF(E94="","End Time is missing",""),IF(AND(D94&lt;&gt;"",E94&lt;&gt;"",E94&lt;=D94),"End Time must be later than Start Time",""),IF(AND(J94&lt;&gt;"",N(F94)+N(G94)&gt;J94),"Break and excluded minutes exceed gross minutes",""),IF(H94="","Session Status is missing",""),IF(I94="","Delivery Mode is missing",""),IF(AND(H94="Completed",C94&gt;'Course Setup'!$B$2),"Completed session is after the As of Date",""),IF(AND(H94="Scheduled",C94&lt;'Course Setup'!$B$2),"Scheduled session is before the As of Date",""),IF(AND(B94&lt;&gt;"",C94&lt;&gt;"",IFERROR(C94&lt;INDEX('Course Setup'!$D$7:$D$106,MATCH(B94,'Course Setup'!$A$7:$A$106,0)),FALSE)),"Session is before the course start date",""),IF(AND(B94&lt;&gt;"",C94&lt;&gt;"",IFERROR(C94&gt;INDEX('Course Setup'!$E$7:$E$106,MATCH(B94,'Course Setup'!$A$7:$A$106,0)),FALSE)),"Session is after the course end date","")))</f>
        <v/>
      </c>
    </row>
    <row r="95" ht="22" customHeight="1">
      <c r="A95" s="27" t="n"/>
      <c r="B95" s="27" t="n"/>
      <c r="C95" s="43" t="n"/>
      <c r="D95" s="33" t="n"/>
      <c r="E95" s="33" t="n"/>
      <c r="F95" s="29" t="n"/>
      <c r="G95" s="29" t="n"/>
      <c r="H95" s="27" t="n"/>
      <c r="I95" s="27" t="n"/>
      <c r="J95" s="34">
        <f>IF(OR(A95="",C95="",D95="",E95=""),"",IF(E95&lt;=D95,"",ROUND((E95-D95)*1440,0)))</f>
        <v/>
      </c>
      <c r="K95" s="34">
        <f>IF(J95="","",MAX(0,J95-N(F95)-N(G95)))</f>
        <v/>
      </c>
      <c r="L95" s="34">
        <f>IF(A95="","",IF(H95="Completed",N(K95),0))</f>
        <v/>
      </c>
      <c r="M95" s="35" t="n"/>
      <c r="N95" s="30">
        <f>IF(A95="","",TEXTJOIN(", ",TRUE,IF(COUNTIF($A$7:$A$506,A95)&gt;1,"Duplicate Session ID",""),IF(B95="","Course ID is missing",""),IF(AND(B95&lt;&gt;"",COUNTIF('Course Setup'!$A$7:$A$106,B95)=0),"Course ID not found",""),IF(C95="","Session Date is missing",""),IF(D95="","Start Time is missing",""),IF(E95="","End Time is missing",""),IF(AND(D95&lt;&gt;"",E95&lt;&gt;"",E95&lt;=D95),"End Time must be later than Start Time",""),IF(AND(J95&lt;&gt;"",N(F95)+N(G95)&gt;J95),"Break and excluded minutes exceed gross minutes",""),IF(H95="","Session Status is missing",""),IF(I95="","Delivery Mode is missing",""),IF(AND(H95="Completed",C95&gt;'Course Setup'!$B$2),"Completed session is after the As of Date",""),IF(AND(H95="Scheduled",C95&lt;'Course Setup'!$B$2),"Scheduled session is before the As of Date",""),IF(AND(B95&lt;&gt;"",C95&lt;&gt;"",IFERROR(C95&lt;INDEX('Course Setup'!$D$7:$D$106,MATCH(B95,'Course Setup'!$A$7:$A$106,0)),FALSE)),"Session is before the course start date",""),IF(AND(B95&lt;&gt;"",C95&lt;&gt;"",IFERROR(C95&gt;INDEX('Course Setup'!$E$7:$E$106,MATCH(B95,'Course Setup'!$A$7:$A$106,0)),FALSE)),"Session is after the course end date","")))</f>
        <v/>
      </c>
    </row>
    <row r="96" ht="22" customHeight="1">
      <c r="A96" s="27" t="n"/>
      <c r="B96" s="27" t="n"/>
      <c r="C96" s="43" t="n"/>
      <c r="D96" s="33" t="n"/>
      <c r="E96" s="33" t="n"/>
      <c r="F96" s="29" t="n"/>
      <c r="G96" s="29" t="n"/>
      <c r="H96" s="27" t="n"/>
      <c r="I96" s="27" t="n"/>
      <c r="J96" s="34">
        <f>IF(OR(A96="",C96="",D96="",E96=""),"",IF(E96&lt;=D96,"",ROUND((E96-D96)*1440,0)))</f>
        <v/>
      </c>
      <c r="K96" s="34">
        <f>IF(J96="","",MAX(0,J96-N(F96)-N(G96)))</f>
        <v/>
      </c>
      <c r="L96" s="34">
        <f>IF(A96="","",IF(H96="Completed",N(K96),0))</f>
        <v/>
      </c>
      <c r="M96" s="35" t="n"/>
      <c r="N96" s="30">
        <f>IF(A96="","",TEXTJOIN(", ",TRUE,IF(COUNTIF($A$7:$A$506,A96)&gt;1,"Duplicate Session ID",""),IF(B96="","Course ID is missing",""),IF(AND(B96&lt;&gt;"",COUNTIF('Course Setup'!$A$7:$A$106,B96)=0),"Course ID not found",""),IF(C96="","Session Date is missing",""),IF(D96="","Start Time is missing",""),IF(E96="","End Time is missing",""),IF(AND(D96&lt;&gt;"",E96&lt;&gt;"",E96&lt;=D96),"End Time must be later than Start Time",""),IF(AND(J96&lt;&gt;"",N(F96)+N(G96)&gt;J96),"Break and excluded minutes exceed gross minutes",""),IF(H96="","Session Status is missing",""),IF(I96="","Delivery Mode is missing",""),IF(AND(H96="Completed",C96&gt;'Course Setup'!$B$2),"Completed session is after the As of Date",""),IF(AND(H96="Scheduled",C96&lt;'Course Setup'!$B$2),"Scheduled session is before the As of Date",""),IF(AND(B96&lt;&gt;"",C96&lt;&gt;"",IFERROR(C96&lt;INDEX('Course Setup'!$D$7:$D$106,MATCH(B96,'Course Setup'!$A$7:$A$106,0)),FALSE)),"Session is before the course start date",""),IF(AND(B96&lt;&gt;"",C96&lt;&gt;"",IFERROR(C96&gt;INDEX('Course Setup'!$E$7:$E$106,MATCH(B96,'Course Setup'!$A$7:$A$106,0)),FALSE)),"Session is after the course end date","")))</f>
        <v/>
      </c>
    </row>
    <row r="97" ht="22" customHeight="1">
      <c r="A97" s="27" t="n"/>
      <c r="B97" s="27" t="n"/>
      <c r="C97" s="43" t="n"/>
      <c r="D97" s="33" t="n"/>
      <c r="E97" s="33" t="n"/>
      <c r="F97" s="29" t="n"/>
      <c r="G97" s="29" t="n"/>
      <c r="H97" s="27" t="n"/>
      <c r="I97" s="27" t="n"/>
      <c r="J97" s="34">
        <f>IF(OR(A97="",C97="",D97="",E97=""),"",IF(E97&lt;=D97,"",ROUND((E97-D97)*1440,0)))</f>
        <v/>
      </c>
      <c r="K97" s="34">
        <f>IF(J97="","",MAX(0,J97-N(F97)-N(G97)))</f>
        <v/>
      </c>
      <c r="L97" s="34">
        <f>IF(A97="","",IF(H97="Completed",N(K97),0))</f>
        <v/>
      </c>
      <c r="M97" s="35" t="n"/>
      <c r="N97" s="30">
        <f>IF(A97="","",TEXTJOIN(", ",TRUE,IF(COUNTIF($A$7:$A$506,A97)&gt;1,"Duplicate Session ID",""),IF(B97="","Course ID is missing",""),IF(AND(B97&lt;&gt;"",COUNTIF('Course Setup'!$A$7:$A$106,B97)=0),"Course ID not found",""),IF(C97="","Session Date is missing",""),IF(D97="","Start Time is missing",""),IF(E97="","End Time is missing",""),IF(AND(D97&lt;&gt;"",E97&lt;&gt;"",E97&lt;=D97),"End Time must be later than Start Time",""),IF(AND(J97&lt;&gt;"",N(F97)+N(G97)&gt;J97),"Break and excluded minutes exceed gross minutes",""),IF(H97="","Session Status is missing",""),IF(I97="","Delivery Mode is missing",""),IF(AND(H97="Completed",C97&gt;'Course Setup'!$B$2),"Completed session is after the As of Date",""),IF(AND(H97="Scheduled",C97&lt;'Course Setup'!$B$2),"Scheduled session is before the As of Date",""),IF(AND(B97&lt;&gt;"",C97&lt;&gt;"",IFERROR(C97&lt;INDEX('Course Setup'!$D$7:$D$106,MATCH(B97,'Course Setup'!$A$7:$A$106,0)),FALSE)),"Session is before the course start date",""),IF(AND(B97&lt;&gt;"",C97&lt;&gt;"",IFERROR(C97&gt;INDEX('Course Setup'!$E$7:$E$106,MATCH(B97,'Course Setup'!$A$7:$A$106,0)),FALSE)),"Session is after the course end date","")))</f>
        <v/>
      </c>
    </row>
    <row r="98" ht="22" customHeight="1">
      <c r="A98" s="27" t="n"/>
      <c r="B98" s="27" t="n"/>
      <c r="C98" s="43" t="n"/>
      <c r="D98" s="33" t="n"/>
      <c r="E98" s="33" t="n"/>
      <c r="F98" s="29" t="n"/>
      <c r="G98" s="29" t="n"/>
      <c r="H98" s="27" t="n"/>
      <c r="I98" s="27" t="n"/>
      <c r="J98" s="34">
        <f>IF(OR(A98="",C98="",D98="",E98=""),"",IF(E98&lt;=D98,"",ROUND((E98-D98)*1440,0)))</f>
        <v/>
      </c>
      <c r="K98" s="34">
        <f>IF(J98="","",MAX(0,J98-N(F98)-N(G98)))</f>
        <v/>
      </c>
      <c r="L98" s="34">
        <f>IF(A98="","",IF(H98="Completed",N(K98),0))</f>
        <v/>
      </c>
      <c r="M98" s="35" t="n"/>
      <c r="N98" s="30">
        <f>IF(A98="","",TEXTJOIN(", ",TRUE,IF(COUNTIF($A$7:$A$506,A98)&gt;1,"Duplicate Session ID",""),IF(B98="","Course ID is missing",""),IF(AND(B98&lt;&gt;"",COUNTIF('Course Setup'!$A$7:$A$106,B98)=0),"Course ID not found",""),IF(C98="","Session Date is missing",""),IF(D98="","Start Time is missing",""),IF(E98="","End Time is missing",""),IF(AND(D98&lt;&gt;"",E98&lt;&gt;"",E98&lt;=D98),"End Time must be later than Start Time",""),IF(AND(J98&lt;&gt;"",N(F98)+N(G98)&gt;J98),"Break and excluded minutes exceed gross minutes",""),IF(H98="","Session Status is missing",""),IF(I98="","Delivery Mode is missing",""),IF(AND(H98="Completed",C98&gt;'Course Setup'!$B$2),"Completed session is after the As of Date",""),IF(AND(H98="Scheduled",C98&lt;'Course Setup'!$B$2),"Scheduled session is before the As of Date",""),IF(AND(B98&lt;&gt;"",C98&lt;&gt;"",IFERROR(C98&lt;INDEX('Course Setup'!$D$7:$D$106,MATCH(B98,'Course Setup'!$A$7:$A$106,0)),FALSE)),"Session is before the course start date",""),IF(AND(B98&lt;&gt;"",C98&lt;&gt;"",IFERROR(C98&gt;INDEX('Course Setup'!$E$7:$E$106,MATCH(B98,'Course Setup'!$A$7:$A$106,0)),FALSE)),"Session is after the course end date","")))</f>
        <v/>
      </c>
    </row>
    <row r="99" ht="22" customHeight="1">
      <c r="A99" s="27" t="n"/>
      <c r="B99" s="27" t="n"/>
      <c r="C99" s="43" t="n"/>
      <c r="D99" s="33" t="n"/>
      <c r="E99" s="33" t="n"/>
      <c r="F99" s="29" t="n"/>
      <c r="G99" s="29" t="n"/>
      <c r="H99" s="27" t="n"/>
      <c r="I99" s="27" t="n"/>
      <c r="J99" s="34">
        <f>IF(OR(A99="",C99="",D99="",E99=""),"",IF(E99&lt;=D99,"",ROUND((E99-D99)*1440,0)))</f>
        <v/>
      </c>
      <c r="K99" s="34">
        <f>IF(J99="","",MAX(0,J99-N(F99)-N(G99)))</f>
        <v/>
      </c>
      <c r="L99" s="34">
        <f>IF(A99="","",IF(H99="Completed",N(K99),0))</f>
        <v/>
      </c>
      <c r="M99" s="35" t="n"/>
      <c r="N99" s="30">
        <f>IF(A99="","",TEXTJOIN(", ",TRUE,IF(COUNTIF($A$7:$A$506,A99)&gt;1,"Duplicate Session ID",""),IF(B99="","Course ID is missing",""),IF(AND(B99&lt;&gt;"",COUNTIF('Course Setup'!$A$7:$A$106,B99)=0),"Course ID not found",""),IF(C99="","Session Date is missing",""),IF(D99="","Start Time is missing",""),IF(E99="","End Time is missing",""),IF(AND(D99&lt;&gt;"",E99&lt;&gt;"",E99&lt;=D99),"End Time must be later than Start Time",""),IF(AND(J99&lt;&gt;"",N(F99)+N(G99)&gt;J99),"Break and excluded minutes exceed gross minutes",""),IF(H99="","Session Status is missing",""),IF(I99="","Delivery Mode is missing",""),IF(AND(H99="Completed",C99&gt;'Course Setup'!$B$2),"Completed session is after the As of Date",""),IF(AND(H99="Scheduled",C99&lt;'Course Setup'!$B$2),"Scheduled session is before the As of Date",""),IF(AND(B99&lt;&gt;"",C99&lt;&gt;"",IFERROR(C99&lt;INDEX('Course Setup'!$D$7:$D$106,MATCH(B99,'Course Setup'!$A$7:$A$106,0)),FALSE)),"Session is before the course start date",""),IF(AND(B99&lt;&gt;"",C99&lt;&gt;"",IFERROR(C99&gt;INDEX('Course Setup'!$E$7:$E$106,MATCH(B99,'Course Setup'!$A$7:$A$106,0)),FALSE)),"Session is after the course end date","")))</f>
        <v/>
      </c>
    </row>
    <row r="100" ht="22" customHeight="1">
      <c r="A100" s="27" t="n"/>
      <c r="B100" s="27" t="n"/>
      <c r="C100" s="43" t="n"/>
      <c r="D100" s="33" t="n"/>
      <c r="E100" s="33" t="n"/>
      <c r="F100" s="29" t="n"/>
      <c r="G100" s="29" t="n"/>
      <c r="H100" s="27" t="n"/>
      <c r="I100" s="27" t="n"/>
      <c r="J100" s="34">
        <f>IF(OR(A100="",C100="",D100="",E100=""),"",IF(E100&lt;=D100,"",ROUND((E100-D100)*1440,0)))</f>
        <v/>
      </c>
      <c r="K100" s="34">
        <f>IF(J100="","",MAX(0,J100-N(F100)-N(G100)))</f>
        <v/>
      </c>
      <c r="L100" s="34">
        <f>IF(A100="","",IF(H100="Completed",N(K100),0))</f>
        <v/>
      </c>
      <c r="M100" s="35" t="n"/>
      <c r="N100" s="30">
        <f>IF(A100="","",TEXTJOIN(", ",TRUE,IF(COUNTIF($A$7:$A$506,A100)&gt;1,"Duplicate Session ID",""),IF(B100="","Course ID is missing",""),IF(AND(B100&lt;&gt;"",COUNTIF('Course Setup'!$A$7:$A$106,B100)=0),"Course ID not found",""),IF(C100="","Session Date is missing",""),IF(D100="","Start Time is missing",""),IF(E100="","End Time is missing",""),IF(AND(D100&lt;&gt;"",E100&lt;&gt;"",E100&lt;=D100),"End Time must be later than Start Time",""),IF(AND(J100&lt;&gt;"",N(F100)+N(G100)&gt;J100),"Break and excluded minutes exceed gross minutes",""),IF(H100="","Session Status is missing",""),IF(I100="","Delivery Mode is missing",""),IF(AND(H100="Completed",C100&gt;'Course Setup'!$B$2),"Completed session is after the As of Date",""),IF(AND(H100="Scheduled",C100&lt;'Course Setup'!$B$2),"Scheduled session is before the As of Date",""),IF(AND(B100&lt;&gt;"",C100&lt;&gt;"",IFERROR(C100&lt;INDEX('Course Setup'!$D$7:$D$106,MATCH(B100,'Course Setup'!$A$7:$A$106,0)),FALSE)),"Session is before the course start date",""),IF(AND(B100&lt;&gt;"",C100&lt;&gt;"",IFERROR(C100&gt;INDEX('Course Setup'!$E$7:$E$106,MATCH(B100,'Course Setup'!$A$7:$A$106,0)),FALSE)),"Session is after the course end date","")))</f>
        <v/>
      </c>
    </row>
    <row r="101" ht="22" customHeight="1">
      <c r="A101" s="27" t="n"/>
      <c r="B101" s="27" t="n"/>
      <c r="C101" s="43" t="n"/>
      <c r="D101" s="33" t="n"/>
      <c r="E101" s="33" t="n"/>
      <c r="F101" s="29" t="n"/>
      <c r="G101" s="29" t="n"/>
      <c r="H101" s="27" t="n"/>
      <c r="I101" s="27" t="n"/>
      <c r="J101" s="34">
        <f>IF(OR(A101="",C101="",D101="",E101=""),"",IF(E101&lt;=D101,"",ROUND((E101-D101)*1440,0)))</f>
        <v/>
      </c>
      <c r="K101" s="34">
        <f>IF(J101="","",MAX(0,J101-N(F101)-N(G101)))</f>
        <v/>
      </c>
      <c r="L101" s="34">
        <f>IF(A101="","",IF(H101="Completed",N(K101),0))</f>
        <v/>
      </c>
      <c r="M101" s="35" t="n"/>
      <c r="N101" s="30">
        <f>IF(A101="","",TEXTJOIN(", ",TRUE,IF(COUNTIF($A$7:$A$506,A101)&gt;1,"Duplicate Session ID",""),IF(B101="","Course ID is missing",""),IF(AND(B101&lt;&gt;"",COUNTIF('Course Setup'!$A$7:$A$106,B101)=0),"Course ID not found",""),IF(C101="","Session Date is missing",""),IF(D101="","Start Time is missing",""),IF(E101="","End Time is missing",""),IF(AND(D101&lt;&gt;"",E101&lt;&gt;"",E101&lt;=D101),"End Time must be later than Start Time",""),IF(AND(J101&lt;&gt;"",N(F101)+N(G101)&gt;J101),"Break and excluded minutes exceed gross minutes",""),IF(H101="","Session Status is missing",""),IF(I101="","Delivery Mode is missing",""),IF(AND(H101="Completed",C101&gt;'Course Setup'!$B$2),"Completed session is after the As of Date",""),IF(AND(H101="Scheduled",C101&lt;'Course Setup'!$B$2),"Scheduled session is before the As of Date",""),IF(AND(B101&lt;&gt;"",C101&lt;&gt;"",IFERROR(C101&lt;INDEX('Course Setup'!$D$7:$D$106,MATCH(B101,'Course Setup'!$A$7:$A$106,0)),FALSE)),"Session is before the course start date",""),IF(AND(B101&lt;&gt;"",C101&lt;&gt;"",IFERROR(C101&gt;INDEX('Course Setup'!$E$7:$E$106,MATCH(B101,'Course Setup'!$A$7:$A$106,0)),FALSE)),"Session is after the course end date","")))</f>
        <v/>
      </c>
    </row>
    <row r="102" ht="22" customHeight="1">
      <c r="A102" s="27" t="n"/>
      <c r="B102" s="27" t="n"/>
      <c r="C102" s="43" t="n"/>
      <c r="D102" s="33" t="n"/>
      <c r="E102" s="33" t="n"/>
      <c r="F102" s="29" t="n"/>
      <c r="G102" s="29" t="n"/>
      <c r="H102" s="27" t="n"/>
      <c r="I102" s="27" t="n"/>
      <c r="J102" s="34">
        <f>IF(OR(A102="",C102="",D102="",E102=""),"",IF(E102&lt;=D102,"",ROUND((E102-D102)*1440,0)))</f>
        <v/>
      </c>
      <c r="K102" s="34">
        <f>IF(J102="","",MAX(0,J102-N(F102)-N(G102)))</f>
        <v/>
      </c>
      <c r="L102" s="34">
        <f>IF(A102="","",IF(H102="Completed",N(K102),0))</f>
        <v/>
      </c>
      <c r="M102" s="35" t="n"/>
      <c r="N102" s="30">
        <f>IF(A102="","",TEXTJOIN(", ",TRUE,IF(COUNTIF($A$7:$A$506,A102)&gt;1,"Duplicate Session ID",""),IF(B102="","Course ID is missing",""),IF(AND(B102&lt;&gt;"",COUNTIF('Course Setup'!$A$7:$A$106,B102)=0),"Course ID not found",""),IF(C102="","Session Date is missing",""),IF(D102="","Start Time is missing",""),IF(E102="","End Time is missing",""),IF(AND(D102&lt;&gt;"",E102&lt;&gt;"",E102&lt;=D102),"End Time must be later than Start Time",""),IF(AND(J102&lt;&gt;"",N(F102)+N(G102)&gt;J102),"Break and excluded minutes exceed gross minutes",""),IF(H102="","Session Status is missing",""),IF(I102="","Delivery Mode is missing",""),IF(AND(H102="Completed",C102&gt;'Course Setup'!$B$2),"Completed session is after the As of Date",""),IF(AND(H102="Scheduled",C102&lt;'Course Setup'!$B$2),"Scheduled session is before the As of Date",""),IF(AND(B102&lt;&gt;"",C102&lt;&gt;"",IFERROR(C102&lt;INDEX('Course Setup'!$D$7:$D$106,MATCH(B102,'Course Setup'!$A$7:$A$106,0)),FALSE)),"Session is before the course start date",""),IF(AND(B102&lt;&gt;"",C102&lt;&gt;"",IFERROR(C102&gt;INDEX('Course Setup'!$E$7:$E$106,MATCH(B102,'Course Setup'!$A$7:$A$106,0)),FALSE)),"Session is after the course end date","")))</f>
        <v/>
      </c>
    </row>
    <row r="103" ht="22" customHeight="1">
      <c r="A103" s="27" t="n"/>
      <c r="B103" s="27" t="n"/>
      <c r="C103" s="43" t="n"/>
      <c r="D103" s="33" t="n"/>
      <c r="E103" s="33" t="n"/>
      <c r="F103" s="29" t="n"/>
      <c r="G103" s="29" t="n"/>
      <c r="H103" s="27" t="n"/>
      <c r="I103" s="27" t="n"/>
      <c r="J103" s="34">
        <f>IF(OR(A103="",C103="",D103="",E103=""),"",IF(E103&lt;=D103,"",ROUND((E103-D103)*1440,0)))</f>
        <v/>
      </c>
      <c r="K103" s="34">
        <f>IF(J103="","",MAX(0,J103-N(F103)-N(G103)))</f>
        <v/>
      </c>
      <c r="L103" s="34">
        <f>IF(A103="","",IF(H103="Completed",N(K103),0))</f>
        <v/>
      </c>
      <c r="M103" s="35" t="n"/>
      <c r="N103" s="30">
        <f>IF(A103="","",TEXTJOIN(", ",TRUE,IF(COUNTIF($A$7:$A$506,A103)&gt;1,"Duplicate Session ID",""),IF(B103="","Course ID is missing",""),IF(AND(B103&lt;&gt;"",COUNTIF('Course Setup'!$A$7:$A$106,B103)=0),"Course ID not found",""),IF(C103="","Session Date is missing",""),IF(D103="","Start Time is missing",""),IF(E103="","End Time is missing",""),IF(AND(D103&lt;&gt;"",E103&lt;&gt;"",E103&lt;=D103),"End Time must be later than Start Time",""),IF(AND(J103&lt;&gt;"",N(F103)+N(G103)&gt;J103),"Break and excluded minutes exceed gross minutes",""),IF(H103="","Session Status is missing",""),IF(I103="","Delivery Mode is missing",""),IF(AND(H103="Completed",C103&gt;'Course Setup'!$B$2),"Completed session is after the As of Date",""),IF(AND(H103="Scheduled",C103&lt;'Course Setup'!$B$2),"Scheduled session is before the As of Date",""),IF(AND(B103&lt;&gt;"",C103&lt;&gt;"",IFERROR(C103&lt;INDEX('Course Setup'!$D$7:$D$106,MATCH(B103,'Course Setup'!$A$7:$A$106,0)),FALSE)),"Session is before the course start date",""),IF(AND(B103&lt;&gt;"",C103&lt;&gt;"",IFERROR(C103&gt;INDEX('Course Setup'!$E$7:$E$106,MATCH(B103,'Course Setup'!$A$7:$A$106,0)),FALSE)),"Session is after the course end date","")))</f>
        <v/>
      </c>
    </row>
    <row r="104" ht="22" customHeight="1">
      <c r="A104" s="27" t="n"/>
      <c r="B104" s="27" t="n"/>
      <c r="C104" s="43" t="n"/>
      <c r="D104" s="33" t="n"/>
      <c r="E104" s="33" t="n"/>
      <c r="F104" s="29" t="n"/>
      <c r="G104" s="29" t="n"/>
      <c r="H104" s="27" t="n"/>
      <c r="I104" s="27" t="n"/>
      <c r="J104" s="34">
        <f>IF(OR(A104="",C104="",D104="",E104=""),"",IF(E104&lt;=D104,"",ROUND((E104-D104)*1440,0)))</f>
        <v/>
      </c>
      <c r="K104" s="34">
        <f>IF(J104="","",MAX(0,J104-N(F104)-N(G104)))</f>
        <v/>
      </c>
      <c r="L104" s="34">
        <f>IF(A104="","",IF(H104="Completed",N(K104),0))</f>
        <v/>
      </c>
      <c r="M104" s="35" t="n"/>
      <c r="N104" s="30">
        <f>IF(A104="","",TEXTJOIN(", ",TRUE,IF(COUNTIF($A$7:$A$506,A104)&gt;1,"Duplicate Session ID",""),IF(B104="","Course ID is missing",""),IF(AND(B104&lt;&gt;"",COUNTIF('Course Setup'!$A$7:$A$106,B104)=0),"Course ID not found",""),IF(C104="","Session Date is missing",""),IF(D104="","Start Time is missing",""),IF(E104="","End Time is missing",""),IF(AND(D104&lt;&gt;"",E104&lt;&gt;"",E104&lt;=D104),"End Time must be later than Start Time",""),IF(AND(J104&lt;&gt;"",N(F104)+N(G104)&gt;J104),"Break and excluded minutes exceed gross minutes",""),IF(H104="","Session Status is missing",""),IF(I104="","Delivery Mode is missing",""),IF(AND(H104="Completed",C104&gt;'Course Setup'!$B$2),"Completed session is after the As of Date",""),IF(AND(H104="Scheduled",C104&lt;'Course Setup'!$B$2),"Scheduled session is before the As of Date",""),IF(AND(B104&lt;&gt;"",C104&lt;&gt;"",IFERROR(C104&lt;INDEX('Course Setup'!$D$7:$D$106,MATCH(B104,'Course Setup'!$A$7:$A$106,0)),FALSE)),"Session is before the course start date",""),IF(AND(B104&lt;&gt;"",C104&lt;&gt;"",IFERROR(C104&gt;INDEX('Course Setup'!$E$7:$E$106,MATCH(B104,'Course Setup'!$A$7:$A$106,0)),FALSE)),"Session is after the course end date","")))</f>
        <v/>
      </c>
    </row>
    <row r="105" ht="22" customHeight="1">
      <c r="A105" s="27" t="n"/>
      <c r="B105" s="27" t="n"/>
      <c r="C105" s="43" t="n"/>
      <c r="D105" s="33" t="n"/>
      <c r="E105" s="33" t="n"/>
      <c r="F105" s="29" t="n"/>
      <c r="G105" s="29" t="n"/>
      <c r="H105" s="27" t="n"/>
      <c r="I105" s="27" t="n"/>
      <c r="J105" s="34">
        <f>IF(OR(A105="",C105="",D105="",E105=""),"",IF(E105&lt;=D105,"",ROUND((E105-D105)*1440,0)))</f>
        <v/>
      </c>
      <c r="K105" s="34">
        <f>IF(J105="","",MAX(0,J105-N(F105)-N(G105)))</f>
        <v/>
      </c>
      <c r="L105" s="34">
        <f>IF(A105="","",IF(H105="Completed",N(K105),0))</f>
        <v/>
      </c>
      <c r="M105" s="35" t="n"/>
      <c r="N105" s="30">
        <f>IF(A105="","",TEXTJOIN(", ",TRUE,IF(COUNTIF($A$7:$A$506,A105)&gt;1,"Duplicate Session ID",""),IF(B105="","Course ID is missing",""),IF(AND(B105&lt;&gt;"",COUNTIF('Course Setup'!$A$7:$A$106,B105)=0),"Course ID not found",""),IF(C105="","Session Date is missing",""),IF(D105="","Start Time is missing",""),IF(E105="","End Time is missing",""),IF(AND(D105&lt;&gt;"",E105&lt;&gt;"",E105&lt;=D105),"End Time must be later than Start Time",""),IF(AND(J105&lt;&gt;"",N(F105)+N(G105)&gt;J105),"Break and excluded minutes exceed gross minutes",""),IF(H105="","Session Status is missing",""),IF(I105="","Delivery Mode is missing",""),IF(AND(H105="Completed",C105&gt;'Course Setup'!$B$2),"Completed session is after the As of Date",""),IF(AND(H105="Scheduled",C105&lt;'Course Setup'!$B$2),"Scheduled session is before the As of Date",""),IF(AND(B105&lt;&gt;"",C105&lt;&gt;"",IFERROR(C105&lt;INDEX('Course Setup'!$D$7:$D$106,MATCH(B105,'Course Setup'!$A$7:$A$106,0)),FALSE)),"Session is before the course start date",""),IF(AND(B105&lt;&gt;"",C105&lt;&gt;"",IFERROR(C105&gt;INDEX('Course Setup'!$E$7:$E$106,MATCH(B105,'Course Setup'!$A$7:$A$106,0)),FALSE)),"Session is after the course end date","")))</f>
        <v/>
      </c>
    </row>
    <row r="106" ht="22" customHeight="1">
      <c r="A106" s="27" t="n"/>
      <c r="B106" s="27" t="n"/>
      <c r="C106" s="43" t="n"/>
      <c r="D106" s="33" t="n"/>
      <c r="E106" s="33" t="n"/>
      <c r="F106" s="29" t="n"/>
      <c r="G106" s="29" t="n"/>
      <c r="H106" s="27" t="n"/>
      <c r="I106" s="27" t="n"/>
      <c r="J106" s="34">
        <f>IF(OR(A106="",C106="",D106="",E106=""),"",IF(E106&lt;=D106,"",ROUND((E106-D106)*1440,0)))</f>
        <v/>
      </c>
      <c r="K106" s="34">
        <f>IF(J106="","",MAX(0,J106-N(F106)-N(G106)))</f>
        <v/>
      </c>
      <c r="L106" s="34">
        <f>IF(A106="","",IF(H106="Completed",N(K106),0))</f>
        <v/>
      </c>
      <c r="M106" s="35" t="n"/>
      <c r="N106" s="30">
        <f>IF(A106="","",TEXTJOIN(", ",TRUE,IF(COUNTIF($A$7:$A$506,A106)&gt;1,"Duplicate Session ID",""),IF(B106="","Course ID is missing",""),IF(AND(B106&lt;&gt;"",COUNTIF('Course Setup'!$A$7:$A$106,B106)=0),"Course ID not found",""),IF(C106="","Session Date is missing",""),IF(D106="","Start Time is missing",""),IF(E106="","End Time is missing",""),IF(AND(D106&lt;&gt;"",E106&lt;&gt;"",E106&lt;=D106),"End Time must be later than Start Time",""),IF(AND(J106&lt;&gt;"",N(F106)+N(G106)&gt;J106),"Break and excluded minutes exceed gross minutes",""),IF(H106="","Session Status is missing",""),IF(I106="","Delivery Mode is missing",""),IF(AND(H106="Completed",C106&gt;'Course Setup'!$B$2),"Completed session is after the As of Date",""),IF(AND(H106="Scheduled",C106&lt;'Course Setup'!$B$2),"Scheduled session is before the As of Date",""),IF(AND(B106&lt;&gt;"",C106&lt;&gt;"",IFERROR(C106&lt;INDEX('Course Setup'!$D$7:$D$106,MATCH(B106,'Course Setup'!$A$7:$A$106,0)),FALSE)),"Session is before the course start date",""),IF(AND(B106&lt;&gt;"",C106&lt;&gt;"",IFERROR(C106&gt;INDEX('Course Setup'!$E$7:$E$106,MATCH(B106,'Course Setup'!$A$7:$A$106,0)),FALSE)),"Session is after the course end date","")))</f>
        <v/>
      </c>
    </row>
    <row r="107" ht="22" customHeight="1">
      <c r="A107" s="27" t="n"/>
      <c r="B107" s="27" t="n"/>
      <c r="C107" s="43" t="n"/>
      <c r="D107" s="33" t="n"/>
      <c r="E107" s="33" t="n"/>
      <c r="F107" s="29" t="n"/>
      <c r="G107" s="29" t="n"/>
      <c r="H107" s="27" t="n"/>
      <c r="I107" s="27" t="n"/>
      <c r="J107" s="34">
        <f>IF(OR(A107="",C107="",D107="",E107=""),"",IF(E107&lt;=D107,"",ROUND((E107-D107)*1440,0)))</f>
        <v/>
      </c>
      <c r="K107" s="34">
        <f>IF(J107="","",MAX(0,J107-N(F107)-N(G107)))</f>
        <v/>
      </c>
      <c r="L107" s="34">
        <f>IF(A107="","",IF(H107="Completed",N(K107),0))</f>
        <v/>
      </c>
      <c r="M107" s="35" t="n"/>
      <c r="N107" s="30">
        <f>IF(A107="","",TEXTJOIN(", ",TRUE,IF(COUNTIF($A$7:$A$506,A107)&gt;1,"Duplicate Session ID",""),IF(B107="","Course ID is missing",""),IF(AND(B107&lt;&gt;"",COUNTIF('Course Setup'!$A$7:$A$106,B107)=0),"Course ID not found",""),IF(C107="","Session Date is missing",""),IF(D107="","Start Time is missing",""),IF(E107="","End Time is missing",""),IF(AND(D107&lt;&gt;"",E107&lt;&gt;"",E107&lt;=D107),"End Time must be later than Start Time",""),IF(AND(J107&lt;&gt;"",N(F107)+N(G107)&gt;J107),"Break and excluded minutes exceed gross minutes",""),IF(H107="","Session Status is missing",""),IF(I107="","Delivery Mode is missing",""),IF(AND(H107="Completed",C107&gt;'Course Setup'!$B$2),"Completed session is after the As of Date",""),IF(AND(H107="Scheduled",C107&lt;'Course Setup'!$B$2),"Scheduled session is before the As of Date",""),IF(AND(B107&lt;&gt;"",C107&lt;&gt;"",IFERROR(C107&lt;INDEX('Course Setup'!$D$7:$D$106,MATCH(B107,'Course Setup'!$A$7:$A$106,0)),FALSE)),"Session is before the course start date",""),IF(AND(B107&lt;&gt;"",C107&lt;&gt;"",IFERROR(C107&gt;INDEX('Course Setup'!$E$7:$E$106,MATCH(B107,'Course Setup'!$A$7:$A$106,0)),FALSE)),"Session is after the course end date","")))</f>
        <v/>
      </c>
    </row>
    <row r="108" ht="22" customHeight="1">
      <c r="A108" s="27" t="n"/>
      <c r="B108" s="27" t="n"/>
      <c r="C108" s="43" t="n"/>
      <c r="D108" s="33" t="n"/>
      <c r="E108" s="33" t="n"/>
      <c r="F108" s="29" t="n"/>
      <c r="G108" s="29" t="n"/>
      <c r="H108" s="27" t="n"/>
      <c r="I108" s="27" t="n"/>
      <c r="J108" s="34">
        <f>IF(OR(A108="",C108="",D108="",E108=""),"",IF(E108&lt;=D108,"",ROUND((E108-D108)*1440,0)))</f>
        <v/>
      </c>
      <c r="K108" s="34">
        <f>IF(J108="","",MAX(0,J108-N(F108)-N(G108)))</f>
        <v/>
      </c>
      <c r="L108" s="34">
        <f>IF(A108="","",IF(H108="Completed",N(K108),0))</f>
        <v/>
      </c>
      <c r="M108" s="35" t="n"/>
      <c r="N108" s="30">
        <f>IF(A108="","",TEXTJOIN(", ",TRUE,IF(COUNTIF($A$7:$A$506,A108)&gt;1,"Duplicate Session ID",""),IF(B108="","Course ID is missing",""),IF(AND(B108&lt;&gt;"",COUNTIF('Course Setup'!$A$7:$A$106,B108)=0),"Course ID not found",""),IF(C108="","Session Date is missing",""),IF(D108="","Start Time is missing",""),IF(E108="","End Time is missing",""),IF(AND(D108&lt;&gt;"",E108&lt;&gt;"",E108&lt;=D108),"End Time must be later than Start Time",""),IF(AND(J108&lt;&gt;"",N(F108)+N(G108)&gt;J108),"Break and excluded minutes exceed gross minutes",""),IF(H108="","Session Status is missing",""),IF(I108="","Delivery Mode is missing",""),IF(AND(H108="Completed",C108&gt;'Course Setup'!$B$2),"Completed session is after the As of Date",""),IF(AND(H108="Scheduled",C108&lt;'Course Setup'!$B$2),"Scheduled session is before the As of Date",""),IF(AND(B108&lt;&gt;"",C108&lt;&gt;"",IFERROR(C108&lt;INDEX('Course Setup'!$D$7:$D$106,MATCH(B108,'Course Setup'!$A$7:$A$106,0)),FALSE)),"Session is before the course start date",""),IF(AND(B108&lt;&gt;"",C108&lt;&gt;"",IFERROR(C108&gt;INDEX('Course Setup'!$E$7:$E$106,MATCH(B108,'Course Setup'!$A$7:$A$106,0)),FALSE)),"Session is after the course end date","")))</f>
        <v/>
      </c>
    </row>
    <row r="109" ht="22" customHeight="1">
      <c r="A109" s="27" t="n"/>
      <c r="B109" s="27" t="n"/>
      <c r="C109" s="43" t="n"/>
      <c r="D109" s="33" t="n"/>
      <c r="E109" s="33" t="n"/>
      <c r="F109" s="29" t="n"/>
      <c r="G109" s="29" t="n"/>
      <c r="H109" s="27" t="n"/>
      <c r="I109" s="27" t="n"/>
      <c r="J109" s="34">
        <f>IF(OR(A109="",C109="",D109="",E109=""),"",IF(E109&lt;=D109,"",ROUND((E109-D109)*1440,0)))</f>
        <v/>
      </c>
      <c r="K109" s="34">
        <f>IF(J109="","",MAX(0,J109-N(F109)-N(G109)))</f>
        <v/>
      </c>
      <c r="L109" s="34">
        <f>IF(A109="","",IF(H109="Completed",N(K109),0))</f>
        <v/>
      </c>
      <c r="M109" s="35" t="n"/>
      <c r="N109" s="30">
        <f>IF(A109="","",TEXTJOIN(", ",TRUE,IF(COUNTIF($A$7:$A$506,A109)&gt;1,"Duplicate Session ID",""),IF(B109="","Course ID is missing",""),IF(AND(B109&lt;&gt;"",COUNTIF('Course Setup'!$A$7:$A$106,B109)=0),"Course ID not found",""),IF(C109="","Session Date is missing",""),IF(D109="","Start Time is missing",""),IF(E109="","End Time is missing",""),IF(AND(D109&lt;&gt;"",E109&lt;&gt;"",E109&lt;=D109),"End Time must be later than Start Time",""),IF(AND(J109&lt;&gt;"",N(F109)+N(G109)&gt;J109),"Break and excluded minutes exceed gross minutes",""),IF(H109="","Session Status is missing",""),IF(I109="","Delivery Mode is missing",""),IF(AND(H109="Completed",C109&gt;'Course Setup'!$B$2),"Completed session is after the As of Date",""),IF(AND(H109="Scheduled",C109&lt;'Course Setup'!$B$2),"Scheduled session is before the As of Date",""),IF(AND(B109&lt;&gt;"",C109&lt;&gt;"",IFERROR(C109&lt;INDEX('Course Setup'!$D$7:$D$106,MATCH(B109,'Course Setup'!$A$7:$A$106,0)),FALSE)),"Session is before the course start date",""),IF(AND(B109&lt;&gt;"",C109&lt;&gt;"",IFERROR(C109&gt;INDEX('Course Setup'!$E$7:$E$106,MATCH(B109,'Course Setup'!$A$7:$A$106,0)),FALSE)),"Session is after the course end date","")))</f>
        <v/>
      </c>
    </row>
    <row r="110" ht="22" customHeight="1">
      <c r="A110" s="27" t="n"/>
      <c r="B110" s="27" t="n"/>
      <c r="C110" s="43" t="n"/>
      <c r="D110" s="33" t="n"/>
      <c r="E110" s="33" t="n"/>
      <c r="F110" s="29" t="n"/>
      <c r="G110" s="29" t="n"/>
      <c r="H110" s="27" t="n"/>
      <c r="I110" s="27" t="n"/>
      <c r="J110" s="34">
        <f>IF(OR(A110="",C110="",D110="",E110=""),"",IF(E110&lt;=D110,"",ROUND((E110-D110)*1440,0)))</f>
        <v/>
      </c>
      <c r="K110" s="34">
        <f>IF(J110="","",MAX(0,J110-N(F110)-N(G110)))</f>
        <v/>
      </c>
      <c r="L110" s="34">
        <f>IF(A110="","",IF(H110="Completed",N(K110),0))</f>
        <v/>
      </c>
      <c r="M110" s="35" t="n"/>
      <c r="N110" s="30">
        <f>IF(A110="","",TEXTJOIN(", ",TRUE,IF(COUNTIF($A$7:$A$506,A110)&gt;1,"Duplicate Session ID",""),IF(B110="","Course ID is missing",""),IF(AND(B110&lt;&gt;"",COUNTIF('Course Setup'!$A$7:$A$106,B110)=0),"Course ID not found",""),IF(C110="","Session Date is missing",""),IF(D110="","Start Time is missing",""),IF(E110="","End Time is missing",""),IF(AND(D110&lt;&gt;"",E110&lt;&gt;"",E110&lt;=D110),"End Time must be later than Start Time",""),IF(AND(J110&lt;&gt;"",N(F110)+N(G110)&gt;J110),"Break and excluded minutes exceed gross minutes",""),IF(H110="","Session Status is missing",""),IF(I110="","Delivery Mode is missing",""),IF(AND(H110="Completed",C110&gt;'Course Setup'!$B$2),"Completed session is after the As of Date",""),IF(AND(H110="Scheduled",C110&lt;'Course Setup'!$B$2),"Scheduled session is before the As of Date",""),IF(AND(B110&lt;&gt;"",C110&lt;&gt;"",IFERROR(C110&lt;INDEX('Course Setup'!$D$7:$D$106,MATCH(B110,'Course Setup'!$A$7:$A$106,0)),FALSE)),"Session is before the course start date",""),IF(AND(B110&lt;&gt;"",C110&lt;&gt;"",IFERROR(C110&gt;INDEX('Course Setup'!$E$7:$E$106,MATCH(B110,'Course Setup'!$A$7:$A$106,0)),FALSE)),"Session is after the course end date","")))</f>
        <v/>
      </c>
    </row>
    <row r="111" ht="22" customHeight="1">
      <c r="A111" s="27" t="n"/>
      <c r="B111" s="27" t="n"/>
      <c r="C111" s="43" t="n"/>
      <c r="D111" s="33" t="n"/>
      <c r="E111" s="33" t="n"/>
      <c r="F111" s="29" t="n"/>
      <c r="G111" s="29" t="n"/>
      <c r="H111" s="27" t="n"/>
      <c r="I111" s="27" t="n"/>
      <c r="J111" s="34">
        <f>IF(OR(A111="",C111="",D111="",E111=""),"",IF(E111&lt;=D111,"",ROUND((E111-D111)*1440,0)))</f>
        <v/>
      </c>
      <c r="K111" s="34">
        <f>IF(J111="","",MAX(0,J111-N(F111)-N(G111)))</f>
        <v/>
      </c>
      <c r="L111" s="34">
        <f>IF(A111="","",IF(H111="Completed",N(K111),0))</f>
        <v/>
      </c>
      <c r="M111" s="35" t="n"/>
      <c r="N111" s="30">
        <f>IF(A111="","",TEXTJOIN(", ",TRUE,IF(COUNTIF($A$7:$A$506,A111)&gt;1,"Duplicate Session ID",""),IF(B111="","Course ID is missing",""),IF(AND(B111&lt;&gt;"",COUNTIF('Course Setup'!$A$7:$A$106,B111)=0),"Course ID not found",""),IF(C111="","Session Date is missing",""),IF(D111="","Start Time is missing",""),IF(E111="","End Time is missing",""),IF(AND(D111&lt;&gt;"",E111&lt;&gt;"",E111&lt;=D111),"End Time must be later than Start Time",""),IF(AND(J111&lt;&gt;"",N(F111)+N(G111)&gt;J111),"Break and excluded minutes exceed gross minutes",""),IF(H111="","Session Status is missing",""),IF(I111="","Delivery Mode is missing",""),IF(AND(H111="Completed",C111&gt;'Course Setup'!$B$2),"Completed session is after the As of Date",""),IF(AND(H111="Scheduled",C111&lt;'Course Setup'!$B$2),"Scheduled session is before the As of Date",""),IF(AND(B111&lt;&gt;"",C111&lt;&gt;"",IFERROR(C111&lt;INDEX('Course Setup'!$D$7:$D$106,MATCH(B111,'Course Setup'!$A$7:$A$106,0)),FALSE)),"Session is before the course start date",""),IF(AND(B111&lt;&gt;"",C111&lt;&gt;"",IFERROR(C111&gt;INDEX('Course Setup'!$E$7:$E$106,MATCH(B111,'Course Setup'!$A$7:$A$106,0)),FALSE)),"Session is after the course end date","")))</f>
        <v/>
      </c>
    </row>
    <row r="112" ht="22" customHeight="1">
      <c r="A112" s="27" t="n"/>
      <c r="B112" s="27" t="n"/>
      <c r="C112" s="43" t="n"/>
      <c r="D112" s="33" t="n"/>
      <c r="E112" s="33" t="n"/>
      <c r="F112" s="29" t="n"/>
      <c r="G112" s="29" t="n"/>
      <c r="H112" s="27" t="n"/>
      <c r="I112" s="27" t="n"/>
      <c r="J112" s="34">
        <f>IF(OR(A112="",C112="",D112="",E112=""),"",IF(E112&lt;=D112,"",ROUND((E112-D112)*1440,0)))</f>
        <v/>
      </c>
      <c r="K112" s="34">
        <f>IF(J112="","",MAX(0,J112-N(F112)-N(G112)))</f>
        <v/>
      </c>
      <c r="L112" s="34">
        <f>IF(A112="","",IF(H112="Completed",N(K112),0))</f>
        <v/>
      </c>
      <c r="M112" s="35" t="n"/>
      <c r="N112" s="30">
        <f>IF(A112="","",TEXTJOIN(", ",TRUE,IF(COUNTIF($A$7:$A$506,A112)&gt;1,"Duplicate Session ID",""),IF(B112="","Course ID is missing",""),IF(AND(B112&lt;&gt;"",COUNTIF('Course Setup'!$A$7:$A$106,B112)=0),"Course ID not found",""),IF(C112="","Session Date is missing",""),IF(D112="","Start Time is missing",""),IF(E112="","End Time is missing",""),IF(AND(D112&lt;&gt;"",E112&lt;&gt;"",E112&lt;=D112),"End Time must be later than Start Time",""),IF(AND(J112&lt;&gt;"",N(F112)+N(G112)&gt;J112),"Break and excluded minutes exceed gross minutes",""),IF(H112="","Session Status is missing",""),IF(I112="","Delivery Mode is missing",""),IF(AND(H112="Completed",C112&gt;'Course Setup'!$B$2),"Completed session is after the As of Date",""),IF(AND(H112="Scheduled",C112&lt;'Course Setup'!$B$2),"Scheduled session is before the As of Date",""),IF(AND(B112&lt;&gt;"",C112&lt;&gt;"",IFERROR(C112&lt;INDEX('Course Setup'!$D$7:$D$106,MATCH(B112,'Course Setup'!$A$7:$A$106,0)),FALSE)),"Session is before the course start date",""),IF(AND(B112&lt;&gt;"",C112&lt;&gt;"",IFERROR(C112&gt;INDEX('Course Setup'!$E$7:$E$106,MATCH(B112,'Course Setup'!$A$7:$A$106,0)),FALSE)),"Session is after the course end date","")))</f>
        <v/>
      </c>
    </row>
    <row r="113" ht="22" customHeight="1">
      <c r="A113" s="27" t="n"/>
      <c r="B113" s="27" t="n"/>
      <c r="C113" s="43" t="n"/>
      <c r="D113" s="33" t="n"/>
      <c r="E113" s="33" t="n"/>
      <c r="F113" s="29" t="n"/>
      <c r="G113" s="29" t="n"/>
      <c r="H113" s="27" t="n"/>
      <c r="I113" s="27" t="n"/>
      <c r="J113" s="34">
        <f>IF(OR(A113="",C113="",D113="",E113=""),"",IF(E113&lt;=D113,"",ROUND((E113-D113)*1440,0)))</f>
        <v/>
      </c>
      <c r="K113" s="34">
        <f>IF(J113="","",MAX(0,J113-N(F113)-N(G113)))</f>
        <v/>
      </c>
      <c r="L113" s="34">
        <f>IF(A113="","",IF(H113="Completed",N(K113),0))</f>
        <v/>
      </c>
      <c r="M113" s="35" t="n"/>
      <c r="N113" s="30">
        <f>IF(A113="","",TEXTJOIN(", ",TRUE,IF(COUNTIF($A$7:$A$506,A113)&gt;1,"Duplicate Session ID",""),IF(B113="","Course ID is missing",""),IF(AND(B113&lt;&gt;"",COUNTIF('Course Setup'!$A$7:$A$106,B113)=0),"Course ID not found",""),IF(C113="","Session Date is missing",""),IF(D113="","Start Time is missing",""),IF(E113="","End Time is missing",""),IF(AND(D113&lt;&gt;"",E113&lt;&gt;"",E113&lt;=D113),"End Time must be later than Start Time",""),IF(AND(J113&lt;&gt;"",N(F113)+N(G113)&gt;J113),"Break and excluded minutes exceed gross minutes",""),IF(H113="","Session Status is missing",""),IF(I113="","Delivery Mode is missing",""),IF(AND(H113="Completed",C113&gt;'Course Setup'!$B$2),"Completed session is after the As of Date",""),IF(AND(H113="Scheduled",C113&lt;'Course Setup'!$B$2),"Scheduled session is before the As of Date",""),IF(AND(B113&lt;&gt;"",C113&lt;&gt;"",IFERROR(C113&lt;INDEX('Course Setup'!$D$7:$D$106,MATCH(B113,'Course Setup'!$A$7:$A$106,0)),FALSE)),"Session is before the course start date",""),IF(AND(B113&lt;&gt;"",C113&lt;&gt;"",IFERROR(C113&gt;INDEX('Course Setup'!$E$7:$E$106,MATCH(B113,'Course Setup'!$A$7:$A$106,0)),FALSE)),"Session is after the course end date","")))</f>
        <v/>
      </c>
    </row>
    <row r="114" ht="22" customHeight="1">
      <c r="A114" s="27" t="n"/>
      <c r="B114" s="27" t="n"/>
      <c r="C114" s="43" t="n"/>
      <c r="D114" s="33" t="n"/>
      <c r="E114" s="33" t="n"/>
      <c r="F114" s="29" t="n"/>
      <c r="G114" s="29" t="n"/>
      <c r="H114" s="27" t="n"/>
      <c r="I114" s="27" t="n"/>
      <c r="J114" s="34">
        <f>IF(OR(A114="",C114="",D114="",E114=""),"",IF(E114&lt;=D114,"",ROUND((E114-D114)*1440,0)))</f>
        <v/>
      </c>
      <c r="K114" s="34">
        <f>IF(J114="","",MAX(0,J114-N(F114)-N(G114)))</f>
        <v/>
      </c>
      <c r="L114" s="34">
        <f>IF(A114="","",IF(H114="Completed",N(K114),0))</f>
        <v/>
      </c>
      <c r="M114" s="35" t="n"/>
      <c r="N114" s="30">
        <f>IF(A114="","",TEXTJOIN(", ",TRUE,IF(COUNTIF($A$7:$A$506,A114)&gt;1,"Duplicate Session ID",""),IF(B114="","Course ID is missing",""),IF(AND(B114&lt;&gt;"",COUNTIF('Course Setup'!$A$7:$A$106,B114)=0),"Course ID not found",""),IF(C114="","Session Date is missing",""),IF(D114="","Start Time is missing",""),IF(E114="","End Time is missing",""),IF(AND(D114&lt;&gt;"",E114&lt;&gt;"",E114&lt;=D114),"End Time must be later than Start Time",""),IF(AND(J114&lt;&gt;"",N(F114)+N(G114)&gt;J114),"Break and excluded minutes exceed gross minutes",""),IF(H114="","Session Status is missing",""),IF(I114="","Delivery Mode is missing",""),IF(AND(H114="Completed",C114&gt;'Course Setup'!$B$2),"Completed session is after the As of Date",""),IF(AND(H114="Scheduled",C114&lt;'Course Setup'!$B$2),"Scheduled session is before the As of Date",""),IF(AND(B114&lt;&gt;"",C114&lt;&gt;"",IFERROR(C114&lt;INDEX('Course Setup'!$D$7:$D$106,MATCH(B114,'Course Setup'!$A$7:$A$106,0)),FALSE)),"Session is before the course start date",""),IF(AND(B114&lt;&gt;"",C114&lt;&gt;"",IFERROR(C114&gt;INDEX('Course Setup'!$E$7:$E$106,MATCH(B114,'Course Setup'!$A$7:$A$106,0)),FALSE)),"Session is after the course end date","")))</f>
        <v/>
      </c>
    </row>
    <row r="115" ht="22" customHeight="1">
      <c r="A115" s="27" t="n"/>
      <c r="B115" s="27" t="n"/>
      <c r="C115" s="43" t="n"/>
      <c r="D115" s="33" t="n"/>
      <c r="E115" s="33" t="n"/>
      <c r="F115" s="29" t="n"/>
      <c r="G115" s="29" t="n"/>
      <c r="H115" s="27" t="n"/>
      <c r="I115" s="27" t="n"/>
      <c r="J115" s="34">
        <f>IF(OR(A115="",C115="",D115="",E115=""),"",IF(E115&lt;=D115,"",ROUND((E115-D115)*1440,0)))</f>
        <v/>
      </c>
      <c r="K115" s="34">
        <f>IF(J115="","",MAX(0,J115-N(F115)-N(G115)))</f>
        <v/>
      </c>
      <c r="L115" s="34">
        <f>IF(A115="","",IF(H115="Completed",N(K115),0))</f>
        <v/>
      </c>
      <c r="M115" s="35" t="n"/>
      <c r="N115" s="30">
        <f>IF(A115="","",TEXTJOIN(", ",TRUE,IF(COUNTIF($A$7:$A$506,A115)&gt;1,"Duplicate Session ID",""),IF(B115="","Course ID is missing",""),IF(AND(B115&lt;&gt;"",COUNTIF('Course Setup'!$A$7:$A$106,B115)=0),"Course ID not found",""),IF(C115="","Session Date is missing",""),IF(D115="","Start Time is missing",""),IF(E115="","End Time is missing",""),IF(AND(D115&lt;&gt;"",E115&lt;&gt;"",E115&lt;=D115),"End Time must be later than Start Time",""),IF(AND(J115&lt;&gt;"",N(F115)+N(G115)&gt;J115),"Break and excluded minutes exceed gross minutes",""),IF(H115="","Session Status is missing",""),IF(I115="","Delivery Mode is missing",""),IF(AND(H115="Completed",C115&gt;'Course Setup'!$B$2),"Completed session is after the As of Date",""),IF(AND(H115="Scheduled",C115&lt;'Course Setup'!$B$2),"Scheduled session is before the As of Date",""),IF(AND(B115&lt;&gt;"",C115&lt;&gt;"",IFERROR(C115&lt;INDEX('Course Setup'!$D$7:$D$106,MATCH(B115,'Course Setup'!$A$7:$A$106,0)),FALSE)),"Session is before the course start date",""),IF(AND(B115&lt;&gt;"",C115&lt;&gt;"",IFERROR(C115&gt;INDEX('Course Setup'!$E$7:$E$106,MATCH(B115,'Course Setup'!$A$7:$A$106,0)),FALSE)),"Session is after the course end date","")))</f>
        <v/>
      </c>
    </row>
    <row r="116" ht="22" customHeight="1">
      <c r="A116" s="27" t="n"/>
      <c r="B116" s="27" t="n"/>
      <c r="C116" s="43" t="n"/>
      <c r="D116" s="33" t="n"/>
      <c r="E116" s="33" t="n"/>
      <c r="F116" s="29" t="n"/>
      <c r="G116" s="29" t="n"/>
      <c r="H116" s="27" t="n"/>
      <c r="I116" s="27" t="n"/>
      <c r="J116" s="34">
        <f>IF(OR(A116="",C116="",D116="",E116=""),"",IF(E116&lt;=D116,"",ROUND((E116-D116)*1440,0)))</f>
        <v/>
      </c>
      <c r="K116" s="34">
        <f>IF(J116="","",MAX(0,J116-N(F116)-N(G116)))</f>
        <v/>
      </c>
      <c r="L116" s="34">
        <f>IF(A116="","",IF(H116="Completed",N(K116),0))</f>
        <v/>
      </c>
      <c r="M116" s="35" t="n"/>
      <c r="N116" s="30">
        <f>IF(A116="","",TEXTJOIN(", ",TRUE,IF(COUNTIF($A$7:$A$506,A116)&gt;1,"Duplicate Session ID",""),IF(B116="","Course ID is missing",""),IF(AND(B116&lt;&gt;"",COUNTIF('Course Setup'!$A$7:$A$106,B116)=0),"Course ID not found",""),IF(C116="","Session Date is missing",""),IF(D116="","Start Time is missing",""),IF(E116="","End Time is missing",""),IF(AND(D116&lt;&gt;"",E116&lt;&gt;"",E116&lt;=D116),"End Time must be later than Start Time",""),IF(AND(J116&lt;&gt;"",N(F116)+N(G116)&gt;J116),"Break and excluded minutes exceed gross minutes",""),IF(H116="","Session Status is missing",""),IF(I116="","Delivery Mode is missing",""),IF(AND(H116="Completed",C116&gt;'Course Setup'!$B$2),"Completed session is after the As of Date",""),IF(AND(H116="Scheduled",C116&lt;'Course Setup'!$B$2),"Scheduled session is before the As of Date",""),IF(AND(B116&lt;&gt;"",C116&lt;&gt;"",IFERROR(C116&lt;INDEX('Course Setup'!$D$7:$D$106,MATCH(B116,'Course Setup'!$A$7:$A$106,0)),FALSE)),"Session is before the course start date",""),IF(AND(B116&lt;&gt;"",C116&lt;&gt;"",IFERROR(C116&gt;INDEX('Course Setup'!$E$7:$E$106,MATCH(B116,'Course Setup'!$A$7:$A$106,0)),FALSE)),"Session is after the course end date","")))</f>
        <v/>
      </c>
    </row>
    <row r="117" ht="22" customHeight="1">
      <c r="A117" s="27" t="n"/>
      <c r="B117" s="27" t="n"/>
      <c r="C117" s="43" t="n"/>
      <c r="D117" s="33" t="n"/>
      <c r="E117" s="33" t="n"/>
      <c r="F117" s="29" t="n"/>
      <c r="G117" s="29" t="n"/>
      <c r="H117" s="27" t="n"/>
      <c r="I117" s="27" t="n"/>
      <c r="J117" s="34">
        <f>IF(OR(A117="",C117="",D117="",E117=""),"",IF(E117&lt;=D117,"",ROUND((E117-D117)*1440,0)))</f>
        <v/>
      </c>
      <c r="K117" s="34">
        <f>IF(J117="","",MAX(0,J117-N(F117)-N(G117)))</f>
        <v/>
      </c>
      <c r="L117" s="34">
        <f>IF(A117="","",IF(H117="Completed",N(K117),0))</f>
        <v/>
      </c>
      <c r="M117" s="35" t="n"/>
      <c r="N117" s="30">
        <f>IF(A117="","",TEXTJOIN(", ",TRUE,IF(COUNTIF($A$7:$A$506,A117)&gt;1,"Duplicate Session ID",""),IF(B117="","Course ID is missing",""),IF(AND(B117&lt;&gt;"",COUNTIF('Course Setup'!$A$7:$A$106,B117)=0),"Course ID not found",""),IF(C117="","Session Date is missing",""),IF(D117="","Start Time is missing",""),IF(E117="","End Time is missing",""),IF(AND(D117&lt;&gt;"",E117&lt;&gt;"",E117&lt;=D117),"End Time must be later than Start Time",""),IF(AND(J117&lt;&gt;"",N(F117)+N(G117)&gt;J117),"Break and excluded minutes exceed gross minutes",""),IF(H117="","Session Status is missing",""),IF(I117="","Delivery Mode is missing",""),IF(AND(H117="Completed",C117&gt;'Course Setup'!$B$2),"Completed session is after the As of Date",""),IF(AND(H117="Scheduled",C117&lt;'Course Setup'!$B$2),"Scheduled session is before the As of Date",""),IF(AND(B117&lt;&gt;"",C117&lt;&gt;"",IFERROR(C117&lt;INDEX('Course Setup'!$D$7:$D$106,MATCH(B117,'Course Setup'!$A$7:$A$106,0)),FALSE)),"Session is before the course start date",""),IF(AND(B117&lt;&gt;"",C117&lt;&gt;"",IFERROR(C117&gt;INDEX('Course Setup'!$E$7:$E$106,MATCH(B117,'Course Setup'!$A$7:$A$106,0)),FALSE)),"Session is after the course end date","")))</f>
        <v/>
      </c>
    </row>
    <row r="118" ht="22" customHeight="1">
      <c r="A118" s="27" t="n"/>
      <c r="B118" s="27" t="n"/>
      <c r="C118" s="43" t="n"/>
      <c r="D118" s="33" t="n"/>
      <c r="E118" s="33" t="n"/>
      <c r="F118" s="29" t="n"/>
      <c r="G118" s="29" t="n"/>
      <c r="H118" s="27" t="n"/>
      <c r="I118" s="27" t="n"/>
      <c r="J118" s="34">
        <f>IF(OR(A118="",C118="",D118="",E118=""),"",IF(E118&lt;=D118,"",ROUND((E118-D118)*1440,0)))</f>
        <v/>
      </c>
      <c r="K118" s="34">
        <f>IF(J118="","",MAX(0,J118-N(F118)-N(G118)))</f>
        <v/>
      </c>
      <c r="L118" s="34">
        <f>IF(A118="","",IF(H118="Completed",N(K118),0))</f>
        <v/>
      </c>
      <c r="M118" s="35" t="n"/>
      <c r="N118" s="30">
        <f>IF(A118="","",TEXTJOIN(", ",TRUE,IF(COUNTIF($A$7:$A$506,A118)&gt;1,"Duplicate Session ID",""),IF(B118="","Course ID is missing",""),IF(AND(B118&lt;&gt;"",COUNTIF('Course Setup'!$A$7:$A$106,B118)=0),"Course ID not found",""),IF(C118="","Session Date is missing",""),IF(D118="","Start Time is missing",""),IF(E118="","End Time is missing",""),IF(AND(D118&lt;&gt;"",E118&lt;&gt;"",E118&lt;=D118),"End Time must be later than Start Time",""),IF(AND(J118&lt;&gt;"",N(F118)+N(G118)&gt;J118),"Break and excluded minutes exceed gross minutes",""),IF(H118="","Session Status is missing",""),IF(I118="","Delivery Mode is missing",""),IF(AND(H118="Completed",C118&gt;'Course Setup'!$B$2),"Completed session is after the As of Date",""),IF(AND(H118="Scheduled",C118&lt;'Course Setup'!$B$2),"Scheduled session is before the As of Date",""),IF(AND(B118&lt;&gt;"",C118&lt;&gt;"",IFERROR(C118&lt;INDEX('Course Setup'!$D$7:$D$106,MATCH(B118,'Course Setup'!$A$7:$A$106,0)),FALSE)),"Session is before the course start date",""),IF(AND(B118&lt;&gt;"",C118&lt;&gt;"",IFERROR(C118&gt;INDEX('Course Setup'!$E$7:$E$106,MATCH(B118,'Course Setup'!$A$7:$A$106,0)),FALSE)),"Session is after the course end date","")))</f>
        <v/>
      </c>
    </row>
    <row r="119" ht="22" customHeight="1">
      <c r="A119" s="27" t="n"/>
      <c r="B119" s="27" t="n"/>
      <c r="C119" s="43" t="n"/>
      <c r="D119" s="33" t="n"/>
      <c r="E119" s="33" t="n"/>
      <c r="F119" s="29" t="n"/>
      <c r="G119" s="29" t="n"/>
      <c r="H119" s="27" t="n"/>
      <c r="I119" s="27" t="n"/>
      <c r="J119" s="34">
        <f>IF(OR(A119="",C119="",D119="",E119=""),"",IF(E119&lt;=D119,"",ROUND((E119-D119)*1440,0)))</f>
        <v/>
      </c>
      <c r="K119" s="34">
        <f>IF(J119="","",MAX(0,J119-N(F119)-N(G119)))</f>
        <v/>
      </c>
      <c r="L119" s="34">
        <f>IF(A119="","",IF(H119="Completed",N(K119),0))</f>
        <v/>
      </c>
      <c r="M119" s="35" t="n"/>
      <c r="N119" s="30">
        <f>IF(A119="","",TEXTJOIN(", ",TRUE,IF(COUNTIF($A$7:$A$506,A119)&gt;1,"Duplicate Session ID",""),IF(B119="","Course ID is missing",""),IF(AND(B119&lt;&gt;"",COUNTIF('Course Setup'!$A$7:$A$106,B119)=0),"Course ID not found",""),IF(C119="","Session Date is missing",""),IF(D119="","Start Time is missing",""),IF(E119="","End Time is missing",""),IF(AND(D119&lt;&gt;"",E119&lt;&gt;"",E119&lt;=D119),"End Time must be later than Start Time",""),IF(AND(J119&lt;&gt;"",N(F119)+N(G119)&gt;J119),"Break and excluded minutes exceed gross minutes",""),IF(H119="","Session Status is missing",""),IF(I119="","Delivery Mode is missing",""),IF(AND(H119="Completed",C119&gt;'Course Setup'!$B$2),"Completed session is after the As of Date",""),IF(AND(H119="Scheduled",C119&lt;'Course Setup'!$B$2),"Scheduled session is before the As of Date",""),IF(AND(B119&lt;&gt;"",C119&lt;&gt;"",IFERROR(C119&lt;INDEX('Course Setup'!$D$7:$D$106,MATCH(B119,'Course Setup'!$A$7:$A$106,0)),FALSE)),"Session is before the course start date",""),IF(AND(B119&lt;&gt;"",C119&lt;&gt;"",IFERROR(C119&gt;INDEX('Course Setup'!$E$7:$E$106,MATCH(B119,'Course Setup'!$A$7:$A$106,0)),FALSE)),"Session is after the course end date","")))</f>
        <v/>
      </c>
    </row>
    <row r="120" ht="22" customHeight="1">
      <c r="A120" s="27" t="n"/>
      <c r="B120" s="27" t="n"/>
      <c r="C120" s="43" t="n"/>
      <c r="D120" s="33" t="n"/>
      <c r="E120" s="33" t="n"/>
      <c r="F120" s="29" t="n"/>
      <c r="G120" s="29" t="n"/>
      <c r="H120" s="27" t="n"/>
      <c r="I120" s="27" t="n"/>
      <c r="J120" s="34">
        <f>IF(OR(A120="",C120="",D120="",E120=""),"",IF(E120&lt;=D120,"",ROUND((E120-D120)*1440,0)))</f>
        <v/>
      </c>
      <c r="K120" s="34">
        <f>IF(J120="","",MAX(0,J120-N(F120)-N(G120)))</f>
        <v/>
      </c>
      <c r="L120" s="34">
        <f>IF(A120="","",IF(H120="Completed",N(K120),0))</f>
        <v/>
      </c>
      <c r="M120" s="35" t="n"/>
      <c r="N120" s="30">
        <f>IF(A120="","",TEXTJOIN(", ",TRUE,IF(COUNTIF($A$7:$A$506,A120)&gt;1,"Duplicate Session ID",""),IF(B120="","Course ID is missing",""),IF(AND(B120&lt;&gt;"",COUNTIF('Course Setup'!$A$7:$A$106,B120)=0),"Course ID not found",""),IF(C120="","Session Date is missing",""),IF(D120="","Start Time is missing",""),IF(E120="","End Time is missing",""),IF(AND(D120&lt;&gt;"",E120&lt;&gt;"",E120&lt;=D120),"End Time must be later than Start Time",""),IF(AND(J120&lt;&gt;"",N(F120)+N(G120)&gt;J120),"Break and excluded minutes exceed gross minutes",""),IF(H120="","Session Status is missing",""),IF(I120="","Delivery Mode is missing",""),IF(AND(H120="Completed",C120&gt;'Course Setup'!$B$2),"Completed session is after the As of Date",""),IF(AND(H120="Scheduled",C120&lt;'Course Setup'!$B$2),"Scheduled session is before the As of Date",""),IF(AND(B120&lt;&gt;"",C120&lt;&gt;"",IFERROR(C120&lt;INDEX('Course Setup'!$D$7:$D$106,MATCH(B120,'Course Setup'!$A$7:$A$106,0)),FALSE)),"Session is before the course start date",""),IF(AND(B120&lt;&gt;"",C120&lt;&gt;"",IFERROR(C120&gt;INDEX('Course Setup'!$E$7:$E$106,MATCH(B120,'Course Setup'!$A$7:$A$106,0)),FALSE)),"Session is after the course end date","")))</f>
        <v/>
      </c>
    </row>
    <row r="121" ht="22" customHeight="1">
      <c r="A121" s="27" t="n"/>
      <c r="B121" s="27" t="n"/>
      <c r="C121" s="43" t="n"/>
      <c r="D121" s="33" t="n"/>
      <c r="E121" s="33" t="n"/>
      <c r="F121" s="29" t="n"/>
      <c r="G121" s="29" t="n"/>
      <c r="H121" s="27" t="n"/>
      <c r="I121" s="27" t="n"/>
      <c r="J121" s="34">
        <f>IF(OR(A121="",C121="",D121="",E121=""),"",IF(E121&lt;=D121,"",ROUND((E121-D121)*1440,0)))</f>
        <v/>
      </c>
      <c r="K121" s="34">
        <f>IF(J121="","",MAX(0,J121-N(F121)-N(G121)))</f>
        <v/>
      </c>
      <c r="L121" s="34">
        <f>IF(A121="","",IF(H121="Completed",N(K121),0))</f>
        <v/>
      </c>
      <c r="M121" s="35" t="n"/>
      <c r="N121" s="30">
        <f>IF(A121="","",TEXTJOIN(", ",TRUE,IF(COUNTIF($A$7:$A$506,A121)&gt;1,"Duplicate Session ID",""),IF(B121="","Course ID is missing",""),IF(AND(B121&lt;&gt;"",COUNTIF('Course Setup'!$A$7:$A$106,B121)=0),"Course ID not found",""),IF(C121="","Session Date is missing",""),IF(D121="","Start Time is missing",""),IF(E121="","End Time is missing",""),IF(AND(D121&lt;&gt;"",E121&lt;&gt;"",E121&lt;=D121),"End Time must be later than Start Time",""),IF(AND(J121&lt;&gt;"",N(F121)+N(G121)&gt;J121),"Break and excluded minutes exceed gross minutes",""),IF(H121="","Session Status is missing",""),IF(I121="","Delivery Mode is missing",""),IF(AND(H121="Completed",C121&gt;'Course Setup'!$B$2),"Completed session is after the As of Date",""),IF(AND(H121="Scheduled",C121&lt;'Course Setup'!$B$2),"Scheduled session is before the As of Date",""),IF(AND(B121&lt;&gt;"",C121&lt;&gt;"",IFERROR(C121&lt;INDEX('Course Setup'!$D$7:$D$106,MATCH(B121,'Course Setup'!$A$7:$A$106,0)),FALSE)),"Session is before the course start date",""),IF(AND(B121&lt;&gt;"",C121&lt;&gt;"",IFERROR(C121&gt;INDEX('Course Setup'!$E$7:$E$106,MATCH(B121,'Course Setup'!$A$7:$A$106,0)),FALSE)),"Session is after the course end date","")))</f>
        <v/>
      </c>
    </row>
    <row r="122" ht="22" customHeight="1">
      <c r="A122" s="27" t="n"/>
      <c r="B122" s="27" t="n"/>
      <c r="C122" s="43" t="n"/>
      <c r="D122" s="33" t="n"/>
      <c r="E122" s="33" t="n"/>
      <c r="F122" s="29" t="n"/>
      <c r="G122" s="29" t="n"/>
      <c r="H122" s="27" t="n"/>
      <c r="I122" s="27" t="n"/>
      <c r="J122" s="34">
        <f>IF(OR(A122="",C122="",D122="",E122=""),"",IF(E122&lt;=D122,"",ROUND((E122-D122)*1440,0)))</f>
        <v/>
      </c>
      <c r="K122" s="34">
        <f>IF(J122="","",MAX(0,J122-N(F122)-N(G122)))</f>
        <v/>
      </c>
      <c r="L122" s="34">
        <f>IF(A122="","",IF(H122="Completed",N(K122),0))</f>
        <v/>
      </c>
      <c r="M122" s="35" t="n"/>
      <c r="N122" s="30">
        <f>IF(A122="","",TEXTJOIN(", ",TRUE,IF(COUNTIF($A$7:$A$506,A122)&gt;1,"Duplicate Session ID",""),IF(B122="","Course ID is missing",""),IF(AND(B122&lt;&gt;"",COUNTIF('Course Setup'!$A$7:$A$106,B122)=0),"Course ID not found",""),IF(C122="","Session Date is missing",""),IF(D122="","Start Time is missing",""),IF(E122="","End Time is missing",""),IF(AND(D122&lt;&gt;"",E122&lt;&gt;"",E122&lt;=D122),"End Time must be later than Start Time",""),IF(AND(J122&lt;&gt;"",N(F122)+N(G122)&gt;J122),"Break and excluded minutes exceed gross minutes",""),IF(H122="","Session Status is missing",""),IF(I122="","Delivery Mode is missing",""),IF(AND(H122="Completed",C122&gt;'Course Setup'!$B$2),"Completed session is after the As of Date",""),IF(AND(H122="Scheduled",C122&lt;'Course Setup'!$B$2),"Scheduled session is before the As of Date",""),IF(AND(B122&lt;&gt;"",C122&lt;&gt;"",IFERROR(C122&lt;INDEX('Course Setup'!$D$7:$D$106,MATCH(B122,'Course Setup'!$A$7:$A$106,0)),FALSE)),"Session is before the course start date",""),IF(AND(B122&lt;&gt;"",C122&lt;&gt;"",IFERROR(C122&gt;INDEX('Course Setup'!$E$7:$E$106,MATCH(B122,'Course Setup'!$A$7:$A$106,0)),FALSE)),"Session is after the course end date","")))</f>
        <v/>
      </c>
    </row>
    <row r="123" ht="22" customHeight="1">
      <c r="A123" s="27" t="n"/>
      <c r="B123" s="27" t="n"/>
      <c r="C123" s="43" t="n"/>
      <c r="D123" s="33" t="n"/>
      <c r="E123" s="33" t="n"/>
      <c r="F123" s="29" t="n"/>
      <c r="G123" s="29" t="n"/>
      <c r="H123" s="27" t="n"/>
      <c r="I123" s="27" t="n"/>
      <c r="J123" s="34">
        <f>IF(OR(A123="",C123="",D123="",E123=""),"",IF(E123&lt;=D123,"",ROUND((E123-D123)*1440,0)))</f>
        <v/>
      </c>
      <c r="K123" s="34">
        <f>IF(J123="","",MAX(0,J123-N(F123)-N(G123)))</f>
        <v/>
      </c>
      <c r="L123" s="34">
        <f>IF(A123="","",IF(H123="Completed",N(K123),0))</f>
        <v/>
      </c>
      <c r="M123" s="35" t="n"/>
      <c r="N123" s="30">
        <f>IF(A123="","",TEXTJOIN(", ",TRUE,IF(COUNTIF($A$7:$A$506,A123)&gt;1,"Duplicate Session ID",""),IF(B123="","Course ID is missing",""),IF(AND(B123&lt;&gt;"",COUNTIF('Course Setup'!$A$7:$A$106,B123)=0),"Course ID not found",""),IF(C123="","Session Date is missing",""),IF(D123="","Start Time is missing",""),IF(E123="","End Time is missing",""),IF(AND(D123&lt;&gt;"",E123&lt;&gt;"",E123&lt;=D123),"End Time must be later than Start Time",""),IF(AND(J123&lt;&gt;"",N(F123)+N(G123)&gt;J123),"Break and excluded minutes exceed gross minutes",""),IF(H123="","Session Status is missing",""),IF(I123="","Delivery Mode is missing",""),IF(AND(H123="Completed",C123&gt;'Course Setup'!$B$2),"Completed session is after the As of Date",""),IF(AND(H123="Scheduled",C123&lt;'Course Setup'!$B$2),"Scheduled session is before the As of Date",""),IF(AND(B123&lt;&gt;"",C123&lt;&gt;"",IFERROR(C123&lt;INDEX('Course Setup'!$D$7:$D$106,MATCH(B123,'Course Setup'!$A$7:$A$106,0)),FALSE)),"Session is before the course start date",""),IF(AND(B123&lt;&gt;"",C123&lt;&gt;"",IFERROR(C123&gt;INDEX('Course Setup'!$E$7:$E$106,MATCH(B123,'Course Setup'!$A$7:$A$106,0)),FALSE)),"Session is after the course end date","")))</f>
        <v/>
      </c>
    </row>
    <row r="124" ht="22" customHeight="1">
      <c r="A124" s="27" t="n"/>
      <c r="B124" s="27" t="n"/>
      <c r="C124" s="43" t="n"/>
      <c r="D124" s="33" t="n"/>
      <c r="E124" s="33" t="n"/>
      <c r="F124" s="29" t="n"/>
      <c r="G124" s="29" t="n"/>
      <c r="H124" s="27" t="n"/>
      <c r="I124" s="27" t="n"/>
      <c r="J124" s="34">
        <f>IF(OR(A124="",C124="",D124="",E124=""),"",IF(E124&lt;=D124,"",ROUND((E124-D124)*1440,0)))</f>
        <v/>
      </c>
      <c r="K124" s="34">
        <f>IF(J124="","",MAX(0,J124-N(F124)-N(G124)))</f>
        <v/>
      </c>
      <c r="L124" s="34">
        <f>IF(A124="","",IF(H124="Completed",N(K124),0))</f>
        <v/>
      </c>
      <c r="M124" s="35" t="n"/>
      <c r="N124" s="30">
        <f>IF(A124="","",TEXTJOIN(", ",TRUE,IF(COUNTIF($A$7:$A$506,A124)&gt;1,"Duplicate Session ID",""),IF(B124="","Course ID is missing",""),IF(AND(B124&lt;&gt;"",COUNTIF('Course Setup'!$A$7:$A$106,B124)=0),"Course ID not found",""),IF(C124="","Session Date is missing",""),IF(D124="","Start Time is missing",""),IF(E124="","End Time is missing",""),IF(AND(D124&lt;&gt;"",E124&lt;&gt;"",E124&lt;=D124),"End Time must be later than Start Time",""),IF(AND(J124&lt;&gt;"",N(F124)+N(G124)&gt;J124),"Break and excluded minutes exceed gross minutes",""),IF(H124="","Session Status is missing",""),IF(I124="","Delivery Mode is missing",""),IF(AND(H124="Completed",C124&gt;'Course Setup'!$B$2),"Completed session is after the As of Date",""),IF(AND(H124="Scheduled",C124&lt;'Course Setup'!$B$2),"Scheduled session is before the As of Date",""),IF(AND(B124&lt;&gt;"",C124&lt;&gt;"",IFERROR(C124&lt;INDEX('Course Setup'!$D$7:$D$106,MATCH(B124,'Course Setup'!$A$7:$A$106,0)),FALSE)),"Session is before the course start date",""),IF(AND(B124&lt;&gt;"",C124&lt;&gt;"",IFERROR(C124&gt;INDEX('Course Setup'!$E$7:$E$106,MATCH(B124,'Course Setup'!$A$7:$A$106,0)),FALSE)),"Session is after the course end date","")))</f>
        <v/>
      </c>
    </row>
    <row r="125" ht="22" customHeight="1">
      <c r="A125" s="27" t="n"/>
      <c r="B125" s="27" t="n"/>
      <c r="C125" s="43" t="n"/>
      <c r="D125" s="33" t="n"/>
      <c r="E125" s="33" t="n"/>
      <c r="F125" s="29" t="n"/>
      <c r="G125" s="29" t="n"/>
      <c r="H125" s="27" t="n"/>
      <c r="I125" s="27" t="n"/>
      <c r="J125" s="34">
        <f>IF(OR(A125="",C125="",D125="",E125=""),"",IF(E125&lt;=D125,"",ROUND((E125-D125)*1440,0)))</f>
        <v/>
      </c>
      <c r="K125" s="34">
        <f>IF(J125="","",MAX(0,J125-N(F125)-N(G125)))</f>
        <v/>
      </c>
      <c r="L125" s="34">
        <f>IF(A125="","",IF(H125="Completed",N(K125),0))</f>
        <v/>
      </c>
      <c r="M125" s="35" t="n"/>
      <c r="N125" s="30">
        <f>IF(A125="","",TEXTJOIN(", ",TRUE,IF(COUNTIF($A$7:$A$506,A125)&gt;1,"Duplicate Session ID",""),IF(B125="","Course ID is missing",""),IF(AND(B125&lt;&gt;"",COUNTIF('Course Setup'!$A$7:$A$106,B125)=0),"Course ID not found",""),IF(C125="","Session Date is missing",""),IF(D125="","Start Time is missing",""),IF(E125="","End Time is missing",""),IF(AND(D125&lt;&gt;"",E125&lt;&gt;"",E125&lt;=D125),"End Time must be later than Start Time",""),IF(AND(J125&lt;&gt;"",N(F125)+N(G125)&gt;J125),"Break and excluded minutes exceed gross minutes",""),IF(H125="","Session Status is missing",""),IF(I125="","Delivery Mode is missing",""),IF(AND(H125="Completed",C125&gt;'Course Setup'!$B$2),"Completed session is after the As of Date",""),IF(AND(H125="Scheduled",C125&lt;'Course Setup'!$B$2),"Scheduled session is before the As of Date",""),IF(AND(B125&lt;&gt;"",C125&lt;&gt;"",IFERROR(C125&lt;INDEX('Course Setup'!$D$7:$D$106,MATCH(B125,'Course Setup'!$A$7:$A$106,0)),FALSE)),"Session is before the course start date",""),IF(AND(B125&lt;&gt;"",C125&lt;&gt;"",IFERROR(C125&gt;INDEX('Course Setup'!$E$7:$E$106,MATCH(B125,'Course Setup'!$A$7:$A$106,0)),FALSE)),"Session is after the course end date","")))</f>
        <v/>
      </c>
    </row>
    <row r="126" ht="22" customHeight="1">
      <c r="A126" s="27" t="n"/>
      <c r="B126" s="27" t="n"/>
      <c r="C126" s="43" t="n"/>
      <c r="D126" s="33" t="n"/>
      <c r="E126" s="33" t="n"/>
      <c r="F126" s="29" t="n"/>
      <c r="G126" s="29" t="n"/>
      <c r="H126" s="27" t="n"/>
      <c r="I126" s="27" t="n"/>
      <c r="J126" s="34">
        <f>IF(OR(A126="",C126="",D126="",E126=""),"",IF(E126&lt;=D126,"",ROUND((E126-D126)*1440,0)))</f>
        <v/>
      </c>
      <c r="K126" s="34">
        <f>IF(J126="","",MAX(0,J126-N(F126)-N(G126)))</f>
        <v/>
      </c>
      <c r="L126" s="34">
        <f>IF(A126="","",IF(H126="Completed",N(K126),0))</f>
        <v/>
      </c>
      <c r="M126" s="35" t="n"/>
      <c r="N126" s="30">
        <f>IF(A126="","",TEXTJOIN(", ",TRUE,IF(COUNTIF($A$7:$A$506,A126)&gt;1,"Duplicate Session ID",""),IF(B126="","Course ID is missing",""),IF(AND(B126&lt;&gt;"",COUNTIF('Course Setup'!$A$7:$A$106,B126)=0),"Course ID not found",""),IF(C126="","Session Date is missing",""),IF(D126="","Start Time is missing",""),IF(E126="","End Time is missing",""),IF(AND(D126&lt;&gt;"",E126&lt;&gt;"",E126&lt;=D126),"End Time must be later than Start Time",""),IF(AND(J126&lt;&gt;"",N(F126)+N(G126)&gt;J126),"Break and excluded minutes exceed gross minutes",""),IF(H126="","Session Status is missing",""),IF(I126="","Delivery Mode is missing",""),IF(AND(H126="Completed",C126&gt;'Course Setup'!$B$2),"Completed session is after the As of Date",""),IF(AND(H126="Scheduled",C126&lt;'Course Setup'!$B$2),"Scheduled session is before the As of Date",""),IF(AND(B126&lt;&gt;"",C126&lt;&gt;"",IFERROR(C126&lt;INDEX('Course Setup'!$D$7:$D$106,MATCH(B126,'Course Setup'!$A$7:$A$106,0)),FALSE)),"Session is before the course start date",""),IF(AND(B126&lt;&gt;"",C126&lt;&gt;"",IFERROR(C126&gt;INDEX('Course Setup'!$E$7:$E$106,MATCH(B126,'Course Setup'!$A$7:$A$106,0)),FALSE)),"Session is after the course end date","")))</f>
        <v/>
      </c>
    </row>
    <row r="127" ht="22" customHeight="1">
      <c r="A127" s="27" t="n"/>
      <c r="B127" s="27" t="n"/>
      <c r="C127" s="43" t="n"/>
      <c r="D127" s="33" t="n"/>
      <c r="E127" s="33" t="n"/>
      <c r="F127" s="29" t="n"/>
      <c r="G127" s="29" t="n"/>
      <c r="H127" s="27" t="n"/>
      <c r="I127" s="27" t="n"/>
      <c r="J127" s="34">
        <f>IF(OR(A127="",C127="",D127="",E127=""),"",IF(E127&lt;=D127,"",ROUND((E127-D127)*1440,0)))</f>
        <v/>
      </c>
      <c r="K127" s="34">
        <f>IF(J127="","",MAX(0,J127-N(F127)-N(G127)))</f>
        <v/>
      </c>
      <c r="L127" s="34">
        <f>IF(A127="","",IF(H127="Completed",N(K127),0))</f>
        <v/>
      </c>
      <c r="M127" s="35" t="n"/>
      <c r="N127" s="30">
        <f>IF(A127="","",TEXTJOIN(", ",TRUE,IF(COUNTIF($A$7:$A$506,A127)&gt;1,"Duplicate Session ID",""),IF(B127="","Course ID is missing",""),IF(AND(B127&lt;&gt;"",COUNTIF('Course Setup'!$A$7:$A$106,B127)=0),"Course ID not found",""),IF(C127="","Session Date is missing",""),IF(D127="","Start Time is missing",""),IF(E127="","End Time is missing",""),IF(AND(D127&lt;&gt;"",E127&lt;&gt;"",E127&lt;=D127),"End Time must be later than Start Time",""),IF(AND(J127&lt;&gt;"",N(F127)+N(G127)&gt;J127),"Break and excluded minutes exceed gross minutes",""),IF(H127="","Session Status is missing",""),IF(I127="","Delivery Mode is missing",""),IF(AND(H127="Completed",C127&gt;'Course Setup'!$B$2),"Completed session is after the As of Date",""),IF(AND(H127="Scheduled",C127&lt;'Course Setup'!$B$2),"Scheduled session is before the As of Date",""),IF(AND(B127&lt;&gt;"",C127&lt;&gt;"",IFERROR(C127&lt;INDEX('Course Setup'!$D$7:$D$106,MATCH(B127,'Course Setup'!$A$7:$A$106,0)),FALSE)),"Session is before the course start date",""),IF(AND(B127&lt;&gt;"",C127&lt;&gt;"",IFERROR(C127&gt;INDEX('Course Setup'!$E$7:$E$106,MATCH(B127,'Course Setup'!$A$7:$A$106,0)),FALSE)),"Session is after the course end date","")))</f>
        <v/>
      </c>
    </row>
    <row r="128" ht="22" customHeight="1">
      <c r="A128" s="27" t="n"/>
      <c r="B128" s="27" t="n"/>
      <c r="C128" s="43" t="n"/>
      <c r="D128" s="33" t="n"/>
      <c r="E128" s="33" t="n"/>
      <c r="F128" s="29" t="n"/>
      <c r="G128" s="29" t="n"/>
      <c r="H128" s="27" t="n"/>
      <c r="I128" s="27" t="n"/>
      <c r="J128" s="34">
        <f>IF(OR(A128="",C128="",D128="",E128=""),"",IF(E128&lt;=D128,"",ROUND((E128-D128)*1440,0)))</f>
        <v/>
      </c>
      <c r="K128" s="34">
        <f>IF(J128="","",MAX(0,J128-N(F128)-N(G128)))</f>
        <v/>
      </c>
      <c r="L128" s="34">
        <f>IF(A128="","",IF(H128="Completed",N(K128),0))</f>
        <v/>
      </c>
      <c r="M128" s="35" t="n"/>
      <c r="N128" s="30">
        <f>IF(A128="","",TEXTJOIN(", ",TRUE,IF(COUNTIF($A$7:$A$506,A128)&gt;1,"Duplicate Session ID",""),IF(B128="","Course ID is missing",""),IF(AND(B128&lt;&gt;"",COUNTIF('Course Setup'!$A$7:$A$106,B128)=0),"Course ID not found",""),IF(C128="","Session Date is missing",""),IF(D128="","Start Time is missing",""),IF(E128="","End Time is missing",""),IF(AND(D128&lt;&gt;"",E128&lt;&gt;"",E128&lt;=D128),"End Time must be later than Start Time",""),IF(AND(J128&lt;&gt;"",N(F128)+N(G128)&gt;J128),"Break and excluded minutes exceed gross minutes",""),IF(H128="","Session Status is missing",""),IF(I128="","Delivery Mode is missing",""),IF(AND(H128="Completed",C128&gt;'Course Setup'!$B$2),"Completed session is after the As of Date",""),IF(AND(H128="Scheduled",C128&lt;'Course Setup'!$B$2),"Scheduled session is before the As of Date",""),IF(AND(B128&lt;&gt;"",C128&lt;&gt;"",IFERROR(C128&lt;INDEX('Course Setup'!$D$7:$D$106,MATCH(B128,'Course Setup'!$A$7:$A$106,0)),FALSE)),"Session is before the course start date",""),IF(AND(B128&lt;&gt;"",C128&lt;&gt;"",IFERROR(C128&gt;INDEX('Course Setup'!$E$7:$E$106,MATCH(B128,'Course Setup'!$A$7:$A$106,0)),FALSE)),"Session is after the course end date","")))</f>
        <v/>
      </c>
    </row>
    <row r="129" ht="22" customHeight="1">
      <c r="A129" s="27" t="n"/>
      <c r="B129" s="27" t="n"/>
      <c r="C129" s="43" t="n"/>
      <c r="D129" s="33" t="n"/>
      <c r="E129" s="33" t="n"/>
      <c r="F129" s="29" t="n"/>
      <c r="G129" s="29" t="n"/>
      <c r="H129" s="27" t="n"/>
      <c r="I129" s="27" t="n"/>
      <c r="J129" s="34">
        <f>IF(OR(A129="",C129="",D129="",E129=""),"",IF(E129&lt;=D129,"",ROUND((E129-D129)*1440,0)))</f>
        <v/>
      </c>
      <c r="K129" s="34">
        <f>IF(J129="","",MAX(0,J129-N(F129)-N(G129)))</f>
        <v/>
      </c>
      <c r="L129" s="34">
        <f>IF(A129="","",IF(H129="Completed",N(K129),0))</f>
        <v/>
      </c>
      <c r="M129" s="35" t="n"/>
      <c r="N129" s="30">
        <f>IF(A129="","",TEXTJOIN(", ",TRUE,IF(COUNTIF($A$7:$A$506,A129)&gt;1,"Duplicate Session ID",""),IF(B129="","Course ID is missing",""),IF(AND(B129&lt;&gt;"",COUNTIF('Course Setup'!$A$7:$A$106,B129)=0),"Course ID not found",""),IF(C129="","Session Date is missing",""),IF(D129="","Start Time is missing",""),IF(E129="","End Time is missing",""),IF(AND(D129&lt;&gt;"",E129&lt;&gt;"",E129&lt;=D129),"End Time must be later than Start Time",""),IF(AND(J129&lt;&gt;"",N(F129)+N(G129)&gt;J129),"Break and excluded minutes exceed gross minutes",""),IF(H129="","Session Status is missing",""),IF(I129="","Delivery Mode is missing",""),IF(AND(H129="Completed",C129&gt;'Course Setup'!$B$2),"Completed session is after the As of Date",""),IF(AND(H129="Scheduled",C129&lt;'Course Setup'!$B$2),"Scheduled session is before the As of Date",""),IF(AND(B129&lt;&gt;"",C129&lt;&gt;"",IFERROR(C129&lt;INDEX('Course Setup'!$D$7:$D$106,MATCH(B129,'Course Setup'!$A$7:$A$106,0)),FALSE)),"Session is before the course start date",""),IF(AND(B129&lt;&gt;"",C129&lt;&gt;"",IFERROR(C129&gt;INDEX('Course Setup'!$E$7:$E$106,MATCH(B129,'Course Setup'!$A$7:$A$106,0)),FALSE)),"Session is after the course end date","")))</f>
        <v/>
      </c>
    </row>
    <row r="130" ht="22" customHeight="1">
      <c r="A130" s="27" t="n"/>
      <c r="B130" s="27" t="n"/>
      <c r="C130" s="43" t="n"/>
      <c r="D130" s="33" t="n"/>
      <c r="E130" s="33" t="n"/>
      <c r="F130" s="29" t="n"/>
      <c r="G130" s="29" t="n"/>
      <c r="H130" s="27" t="n"/>
      <c r="I130" s="27" t="n"/>
      <c r="J130" s="34">
        <f>IF(OR(A130="",C130="",D130="",E130=""),"",IF(E130&lt;=D130,"",ROUND((E130-D130)*1440,0)))</f>
        <v/>
      </c>
      <c r="K130" s="34">
        <f>IF(J130="","",MAX(0,J130-N(F130)-N(G130)))</f>
        <v/>
      </c>
      <c r="L130" s="34">
        <f>IF(A130="","",IF(H130="Completed",N(K130),0))</f>
        <v/>
      </c>
      <c r="M130" s="35" t="n"/>
      <c r="N130" s="30">
        <f>IF(A130="","",TEXTJOIN(", ",TRUE,IF(COUNTIF($A$7:$A$506,A130)&gt;1,"Duplicate Session ID",""),IF(B130="","Course ID is missing",""),IF(AND(B130&lt;&gt;"",COUNTIF('Course Setup'!$A$7:$A$106,B130)=0),"Course ID not found",""),IF(C130="","Session Date is missing",""),IF(D130="","Start Time is missing",""),IF(E130="","End Time is missing",""),IF(AND(D130&lt;&gt;"",E130&lt;&gt;"",E130&lt;=D130),"End Time must be later than Start Time",""),IF(AND(J130&lt;&gt;"",N(F130)+N(G130)&gt;J130),"Break and excluded minutes exceed gross minutes",""),IF(H130="","Session Status is missing",""),IF(I130="","Delivery Mode is missing",""),IF(AND(H130="Completed",C130&gt;'Course Setup'!$B$2),"Completed session is after the As of Date",""),IF(AND(H130="Scheduled",C130&lt;'Course Setup'!$B$2),"Scheduled session is before the As of Date",""),IF(AND(B130&lt;&gt;"",C130&lt;&gt;"",IFERROR(C130&lt;INDEX('Course Setup'!$D$7:$D$106,MATCH(B130,'Course Setup'!$A$7:$A$106,0)),FALSE)),"Session is before the course start date",""),IF(AND(B130&lt;&gt;"",C130&lt;&gt;"",IFERROR(C130&gt;INDEX('Course Setup'!$E$7:$E$106,MATCH(B130,'Course Setup'!$A$7:$A$106,0)),FALSE)),"Session is after the course end date","")))</f>
        <v/>
      </c>
    </row>
    <row r="131" ht="22" customHeight="1">
      <c r="A131" s="27" t="n"/>
      <c r="B131" s="27" t="n"/>
      <c r="C131" s="43" t="n"/>
      <c r="D131" s="33" t="n"/>
      <c r="E131" s="33" t="n"/>
      <c r="F131" s="29" t="n"/>
      <c r="G131" s="29" t="n"/>
      <c r="H131" s="27" t="n"/>
      <c r="I131" s="27" t="n"/>
      <c r="J131" s="34">
        <f>IF(OR(A131="",C131="",D131="",E131=""),"",IF(E131&lt;=D131,"",ROUND((E131-D131)*1440,0)))</f>
        <v/>
      </c>
      <c r="K131" s="34">
        <f>IF(J131="","",MAX(0,J131-N(F131)-N(G131)))</f>
        <v/>
      </c>
      <c r="L131" s="34">
        <f>IF(A131="","",IF(H131="Completed",N(K131),0))</f>
        <v/>
      </c>
      <c r="M131" s="35" t="n"/>
      <c r="N131" s="30">
        <f>IF(A131="","",TEXTJOIN(", ",TRUE,IF(COUNTIF($A$7:$A$506,A131)&gt;1,"Duplicate Session ID",""),IF(B131="","Course ID is missing",""),IF(AND(B131&lt;&gt;"",COUNTIF('Course Setup'!$A$7:$A$106,B131)=0),"Course ID not found",""),IF(C131="","Session Date is missing",""),IF(D131="","Start Time is missing",""),IF(E131="","End Time is missing",""),IF(AND(D131&lt;&gt;"",E131&lt;&gt;"",E131&lt;=D131),"End Time must be later than Start Time",""),IF(AND(J131&lt;&gt;"",N(F131)+N(G131)&gt;J131),"Break and excluded minutes exceed gross minutes",""),IF(H131="","Session Status is missing",""),IF(I131="","Delivery Mode is missing",""),IF(AND(H131="Completed",C131&gt;'Course Setup'!$B$2),"Completed session is after the As of Date",""),IF(AND(H131="Scheduled",C131&lt;'Course Setup'!$B$2),"Scheduled session is before the As of Date",""),IF(AND(B131&lt;&gt;"",C131&lt;&gt;"",IFERROR(C131&lt;INDEX('Course Setup'!$D$7:$D$106,MATCH(B131,'Course Setup'!$A$7:$A$106,0)),FALSE)),"Session is before the course start date",""),IF(AND(B131&lt;&gt;"",C131&lt;&gt;"",IFERROR(C131&gt;INDEX('Course Setup'!$E$7:$E$106,MATCH(B131,'Course Setup'!$A$7:$A$106,0)),FALSE)),"Session is after the course end date","")))</f>
        <v/>
      </c>
    </row>
    <row r="132" ht="22" customHeight="1">
      <c r="A132" s="27" t="n"/>
      <c r="B132" s="27" t="n"/>
      <c r="C132" s="43" t="n"/>
      <c r="D132" s="33" t="n"/>
      <c r="E132" s="33" t="n"/>
      <c r="F132" s="29" t="n"/>
      <c r="G132" s="29" t="n"/>
      <c r="H132" s="27" t="n"/>
      <c r="I132" s="27" t="n"/>
      <c r="J132" s="34">
        <f>IF(OR(A132="",C132="",D132="",E132=""),"",IF(E132&lt;=D132,"",ROUND((E132-D132)*1440,0)))</f>
        <v/>
      </c>
      <c r="K132" s="34">
        <f>IF(J132="","",MAX(0,J132-N(F132)-N(G132)))</f>
        <v/>
      </c>
      <c r="L132" s="34">
        <f>IF(A132="","",IF(H132="Completed",N(K132),0))</f>
        <v/>
      </c>
      <c r="M132" s="35" t="n"/>
      <c r="N132" s="30">
        <f>IF(A132="","",TEXTJOIN(", ",TRUE,IF(COUNTIF($A$7:$A$506,A132)&gt;1,"Duplicate Session ID",""),IF(B132="","Course ID is missing",""),IF(AND(B132&lt;&gt;"",COUNTIF('Course Setup'!$A$7:$A$106,B132)=0),"Course ID not found",""),IF(C132="","Session Date is missing",""),IF(D132="","Start Time is missing",""),IF(E132="","End Time is missing",""),IF(AND(D132&lt;&gt;"",E132&lt;&gt;"",E132&lt;=D132),"End Time must be later than Start Time",""),IF(AND(J132&lt;&gt;"",N(F132)+N(G132)&gt;J132),"Break and excluded minutes exceed gross minutes",""),IF(H132="","Session Status is missing",""),IF(I132="","Delivery Mode is missing",""),IF(AND(H132="Completed",C132&gt;'Course Setup'!$B$2),"Completed session is after the As of Date",""),IF(AND(H132="Scheduled",C132&lt;'Course Setup'!$B$2),"Scheduled session is before the As of Date",""),IF(AND(B132&lt;&gt;"",C132&lt;&gt;"",IFERROR(C132&lt;INDEX('Course Setup'!$D$7:$D$106,MATCH(B132,'Course Setup'!$A$7:$A$106,0)),FALSE)),"Session is before the course start date",""),IF(AND(B132&lt;&gt;"",C132&lt;&gt;"",IFERROR(C132&gt;INDEX('Course Setup'!$E$7:$E$106,MATCH(B132,'Course Setup'!$A$7:$A$106,0)),FALSE)),"Session is after the course end date","")))</f>
        <v/>
      </c>
    </row>
    <row r="133" ht="22" customHeight="1">
      <c r="A133" s="27" t="n"/>
      <c r="B133" s="27" t="n"/>
      <c r="C133" s="43" t="n"/>
      <c r="D133" s="33" t="n"/>
      <c r="E133" s="33" t="n"/>
      <c r="F133" s="29" t="n"/>
      <c r="G133" s="29" t="n"/>
      <c r="H133" s="27" t="n"/>
      <c r="I133" s="27" t="n"/>
      <c r="J133" s="34">
        <f>IF(OR(A133="",C133="",D133="",E133=""),"",IF(E133&lt;=D133,"",ROUND((E133-D133)*1440,0)))</f>
        <v/>
      </c>
      <c r="K133" s="34">
        <f>IF(J133="","",MAX(0,J133-N(F133)-N(G133)))</f>
        <v/>
      </c>
      <c r="L133" s="34">
        <f>IF(A133="","",IF(H133="Completed",N(K133),0))</f>
        <v/>
      </c>
      <c r="M133" s="35" t="n"/>
      <c r="N133" s="30">
        <f>IF(A133="","",TEXTJOIN(", ",TRUE,IF(COUNTIF($A$7:$A$506,A133)&gt;1,"Duplicate Session ID",""),IF(B133="","Course ID is missing",""),IF(AND(B133&lt;&gt;"",COUNTIF('Course Setup'!$A$7:$A$106,B133)=0),"Course ID not found",""),IF(C133="","Session Date is missing",""),IF(D133="","Start Time is missing",""),IF(E133="","End Time is missing",""),IF(AND(D133&lt;&gt;"",E133&lt;&gt;"",E133&lt;=D133),"End Time must be later than Start Time",""),IF(AND(J133&lt;&gt;"",N(F133)+N(G133)&gt;J133),"Break and excluded minutes exceed gross minutes",""),IF(H133="","Session Status is missing",""),IF(I133="","Delivery Mode is missing",""),IF(AND(H133="Completed",C133&gt;'Course Setup'!$B$2),"Completed session is after the As of Date",""),IF(AND(H133="Scheduled",C133&lt;'Course Setup'!$B$2),"Scheduled session is before the As of Date",""),IF(AND(B133&lt;&gt;"",C133&lt;&gt;"",IFERROR(C133&lt;INDEX('Course Setup'!$D$7:$D$106,MATCH(B133,'Course Setup'!$A$7:$A$106,0)),FALSE)),"Session is before the course start date",""),IF(AND(B133&lt;&gt;"",C133&lt;&gt;"",IFERROR(C133&gt;INDEX('Course Setup'!$E$7:$E$106,MATCH(B133,'Course Setup'!$A$7:$A$106,0)),FALSE)),"Session is after the course end date","")))</f>
        <v/>
      </c>
    </row>
    <row r="134" ht="22" customHeight="1">
      <c r="A134" s="27" t="n"/>
      <c r="B134" s="27" t="n"/>
      <c r="C134" s="43" t="n"/>
      <c r="D134" s="33" t="n"/>
      <c r="E134" s="33" t="n"/>
      <c r="F134" s="29" t="n"/>
      <c r="G134" s="29" t="n"/>
      <c r="H134" s="27" t="n"/>
      <c r="I134" s="27" t="n"/>
      <c r="J134" s="34">
        <f>IF(OR(A134="",C134="",D134="",E134=""),"",IF(E134&lt;=D134,"",ROUND((E134-D134)*1440,0)))</f>
        <v/>
      </c>
      <c r="K134" s="34">
        <f>IF(J134="","",MAX(0,J134-N(F134)-N(G134)))</f>
        <v/>
      </c>
      <c r="L134" s="34">
        <f>IF(A134="","",IF(H134="Completed",N(K134),0))</f>
        <v/>
      </c>
      <c r="M134" s="35" t="n"/>
      <c r="N134" s="30">
        <f>IF(A134="","",TEXTJOIN(", ",TRUE,IF(COUNTIF($A$7:$A$506,A134)&gt;1,"Duplicate Session ID",""),IF(B134="","Course ID is missing",""),IF(AND(B134&lt;&gt;"",COUNTIF('Course Setup'!$A$7:$A$106,B134)=0),"Course ID not found",""),IF(C134="","Session Date is missing",""),IF(D134="","Start Time is missing",""),IF(E134="","End Time is missing",""),IF(AND(D134&lt;&gt;"",E134&lt;&gt;"",E134&lt;=D134),"End Time must be later than Start Time",""),IF(AND(J134&lt;&gt;"",N(F134)+N(G134)&gt;J134),"Break and excluded minutes exceed gross minutes",""),IF(H134="","Session Status is missing",""),IF(I134="","Delivery Mode is missing",""),IF(AND(H134="Completed",C134&gt;'Course Setup'!$B$2),"Completed session is after the As of Date",""),IF(AND(H134="Scheduled",C134&lt;'Course Setup'!$B$2),"Scheduled session is before the As of Date",""),IF(AND(B134&lt;&gt;"",C134&lt;&gt;"",IFERROR(C134&lt;INDEX('Course Setup'!$D$7:$D$106,MATCH(B134,'Course Setup'!$A$7:$A$106,0)),FALSE)),"Session is before the course start date",""),IF(AND(B134&lt;&gt;"",C134&lt;&gt;"",IFERROR(C134&gt;INDEX('Course Setup'!$E$7:$E$106,MATCH(B134,'Course Setup'!$A$7:$A$106,0)),FALSE)),"Session is after the course end date","")))</f>
        <v/>
      </c>
    </row>
    <row r="135" ht="22" customHeight="1">
      <c r="A135" s="27" t="n"/>
      <c r="B135" s="27" t="n"/>
      <c r="C135" s="43" t="n"/>
      <c r="D135" s="33" t="n"/>
      <c r="E135" s="33" t="n"/>
      <c r="F135" s="29" t="n"/>
      <c r="G135" s="29" t="n"/>
      <c r="H135" s="27" t="n"/>
      <c r="I135" s="27" t="n"/>
      <c r="J135" s="34">
        <f>IF(OR(A135="",C135="",D135="",E135=""),"",IF(E135&lt;=D135,"",ROUND((E135-D135)*1440,0)))</f>
        <v/>
      </c>
      <c r="K135" s="34">
        <f>IF(J135="","",MAX(0,J135-N(F135)-N(G135)))</f>
        <v/>
      </c>
      <c r="L135" s="34">
        <f>IF(A135="","",IF(H135="Completed",N(K135),0))</f>
        <v/>
      </c>
      <c r="M135" s="35" t="n"/>
      <c r="N135" s="30">
        <f>IF(A135="","",TEXTJOIN(", ",TRUE,IF(COUNTIF($A$7:$A$506,A135)&gt;1,"Duplicate Session ID",""),IF(B135="","Course ID is missing",""),IF(AND(B135&lt;&gt;"",COUNTIF('Course Setup'!$A$7:$A$106,B135)=0),"Course ID not found",""),IF(C135="","Session Date is missing",""),IF(D135="","Start Time is missing",""),IF(E135="","End Time is missing",""),IF(AND(D135&lt;&gt;"",E135&lt;&gt;"",E135&lt;=D135),"End Time must be later than Start Time",""),IF(AND(J135&lt;&gt;"",N(F135)+N(G135)&gt;J135),"Break and excluded minutes exceed gross minutes",""),IF(H135="","Session Status is missing",""),IF(I135="","Delivery Mode is missing",""),IF(AND(H135="Completed",C135&gt;'Course Setup'!$B$2),"Completed session is after the As of Date",""),IF(AND(H135="Scheduled",C135&lt;'Course Setup'!$B$2),"Scheduled session is before the As of Date",""),IF(AND(B135&lt;&gt;"",C135&lt;&gt;"",IFERROR(C135&lt;INDEX('Course Setup'!$D$7:$D$106,MATCH(B135,'Course Setup'!$A$7:$A$106,0)),FALSE)),"Session is before the course start date",""),IF(AND(B135&lt;&gt;"",C135&lt;&gt;"",IFERROR(C135&gt;INDEX('Course Setup'!$E$7:$E$106,MATCH(B135,'Course Setup'!$A$7:$A$106,0)),FALSE)),"Session is after the course end date","")))</f>
        <v/>
      </c>
    </row>
    <row r="136" ht="22" customHeight="1">
      <c r="A136" s="27" t="n"/>
      <c r="B136" s="27" t="n"/>
      <c r="C136" s="43" t="n"/>
      <c r="D136" s="33" t="n"/>
      <c r="E136" s="33" t="n"/>
      <c r="F136" s="29" t="n"/>
      <c r="G136" s="29" t="n"/>
      <c r="H136" s="27" t="n"/>
      <c r="I136" s="27" t="n"/>
      <c r="J136" s="34">
        <f>IF(OR(A136="",C136="",D136="",E136=""),"",IF(E136&lt;=D136,"",ROUND((E136-D136)*1440,0)))</f>
        <v/>
      </c>
      <c r="K136" s="34">
        <f>IF(J136="","",MAX(0,J136-N(F136)-N(G136)))</f>
        <v/>
      </c>
      <c r="L136" s="34">
        <f>IF(A136="","",IF(H136="Completed",N(K136),0))</f>
        <v/>
      </c>
      <c r="M136" s="35" t="n"/>
      <c r="N136" s="30">
        <f>IF(A136="","",TEXTJOIN(", ",TRUE,IF(COUNTIF($A$7:$A$506,A136)&gt;1,"Duplicate Session ID",""),IF(B136="","Course ID is missing",""),IF(AND(B136&lt;&gt;"",COUNTIF('Course Setup'!$A$7:$A$106,B136)=0),"Course ID not found",""),IF(C136="","Session Date is missing",""),IF(D136="","Start Time is missing",""),IF(E136="","End Time is missing",""),IF(AND(D136&lt;&gt;"",E136&lt;&gt;"",E136&lt;=D136),"End Time must be later than Start Time",""),IF(AND(J136&lt;&gt;"",N(F136)+N(G136)&gt;J136),"Break and excluded minutes exceed gross minutes",""),IF(H136="","Session Status is missing",""),IF(I136="","Delivery Mode is missing",""),IF(AND(H136="Completed",C136&gt;'Course Setup'!$B$2),"Completed session is after the As of Date",""),IF(AND(H136="Scheduled",C136&lt;'Course Setup'!$B$2),"Scheduled session is before the As of Date",""),IF(AND(B136&lt;&gt;"",C136&lt;&gt;"",IFERROR(C136&lt;INDEX('Course Setup'!$D$7:$D$106,MATCH(B136,'Course Setup'!$A$7:$A$106,0)),FALSE)),"Session is before the course start date",""),IF(AND(B136&lt;&gt;"",C136&lt;&gt;"",IFERROR(C136&gt;INDEX('Course Setup'!$E$7:$E$106,MATCH(B136,'Course Setup'!$A$7:$A$106,0)),FALSE)),"Session is after the course end date","")))</f>
        <v/>
      </c>
    </row>
    <row r="137" ht="22" customHeight="1">
      <c r="A137" s="27" t="n"/>
      <c r="B137" s="27" t="n"/>
      <c r="C137" s="43" t="n"/>
      <c r="D137" s="33" t="n"/>
      <c r="E137" s="33" t="n"/>
      <c r="F137" s="29" t="n"/>
      <c r="G137" s="29" t="n"/>
      <c r="H137" s="27" t="n"/>
      <c r="I137" s="27" t="n"/>
      <c r="J137" s="34">
        <f>IF(OR(A137="",C137="",D137="",E137=""),"",IF(E137&lt;=D137,"",ROUND((E137-D137)*1440,0)))</f>
        <v/>
      </c>
      <c r="K137" s="34">
        <f>IF(J137="","",MAX(0,J137-N(F137)-N(G137)))</f>
        <v/>
      </c>
      <c r="L137" s="34">
        <f>IF(A137="","",IF(H137="Completed",N(K137),0))</f>
        <v/>
      </c>
      <c r="M137" s="35" t="n"/>
      <c r="N137" s="30">
        <f>IF(A137="","",TEXTJOIN(", ",TRUE,IF(COUNTIF($A$7:$A$506,A137)&gt;1,"Duplicate Session ID",""),IF(B137="","Course ID is missing",""),IF(AND(B137&lt;&gt;"",COUNTIF('Course Setup'!$A$7:$A$106,B137)=0),"Course ID not found",""),IF(C137="","Session Date is missing",""),IF(D137="","Start Time is missing",""),IF(E137="","End Time is missing",""),IF(AND(D137&lt;&gt;"",E137&lt;&gt;"",E137&lt;=D137),"End Time must be later than Start Time",""),IF(AND(J137&lt;&gt;"",N(F137)+N(G137)&gt;J137),"Break and excluded minutes exceed gross minutes",""),IF(H137="","Session Status is missing",""),IF(I137="","Delivery Mode is missing",""),IF(AND(H137="Completed",C137&gt;'Course Setup'!$B$2),"Completed session is after the As of Date",""),IF(AND(H137="Scheduled",C137&lt;'Course Setup'!$B$2),"Scheduled session is before the As of Date",""),IF(AND(B137&lt;&gt;"",C137&lt;&gt;"",IFERROR(C137&lt;INDEX('Course Setup'!$D$7:$D$106,MATCH(B137,'Course Setup'!$A$7:$A$106,0)),FALSE)),"Session is before the course start date",""),IF(AND(B137&lt;&gt;"",C137&lt;&gt;"",IFERROR(C137&gt;INDEX('Course Setup'!$E$7:$E$106,MATCH(B137,'Course Setup'!$A$7:$A$106,0)),FALSE)),"Session is after the course end date","")))</f>
        <v/>
      </c>
    </row>
    <row r="138" ht="22" customHeight="1">
      <c r="A138" s="27" t="n"/>
      <c r="B138" s="27" t="n"/>
      <c r="C138" s="43" t="n"/>
      <c r="D138" s="33" t="n"/>
      <c r="E138" s="33" t="n"/>
      <c r="F138" s="29" t="n"/>
      <c r="G138" s="29" t="n"/>
      <c r="H138" s="27" t="n"/>
      <c r="I138" s="27" t="n"/>
      <c r="J138" s="34">
        <f>IF(OR(A138="",C138="",D138="",E138=""),"",IF(E138&lt;=D138,"",ROUND((E138-D138)*1440,0)))</f>
        <v/>
      </c>
      <c r="K138" s="34">
        <f>IF(J138="","",MAX(0,J138-N(F138)-N(G138)))</f>
        <v/>
      </c>
      <c r="L138" s="34">
        <f>IF(A138="","",IF(H138="Completed",N(K138),0))</f>
        <v/>
      </c>
      <c r="M138" s="35" t="n"/>
      <c r="N138" s="30">
        <f>IF(A138="","",TEXTJOIN(", ",TRUE,IF(COUNTIF($A$7:$A$506,A138)&gt;1,"Duplicate Session ID",""),IF(B138="","Course ID is missing",""),IF(AND(B138&lt;&gt;"",COUNTIF('Course Setup'!$A$7:$A$106,B138)=0),"Course ID not found",""),IF(C138="","Session Date is missing",""),IF(D138="","Start Time is missing",""),IF(E138="","End Time is missing",""),IF(AND(D138&lt;&gt;"",E138&lt;&gt;"",E138&lt;=D138),"End Time must be later than Start Time",""),IF(AND(J138&lt;&gt;"",N(F138)+N(G138)&gt;J138),"Break and excluded minutes exceed gross minutes",""),IF(H138="","Session Status is missing",""),IF(I138="","Delivery Mode is missing",""),IF(AND(H138="Completed",C138&gt;'Course Setup'!$B$2),"Completed session is after the As of Date",""),IF(AND(H138="Scheduled",C138&lt;'Course Setup'!$B$2),"Scheduled session is before the As of Date",""),IF(AND(B138&lt;&gt;"",C138&lt;&gt;"",IFERROR(C138&lt;INDEX('Course Setup'!$D$7:$D$106,MATCH(B138,'Course Setup'!$A$7:$A$106,0)),FALSE)),"Session is before the course start date",""),IF(AND(B138&lt;&gt;"",C138&lt;&gt;"",IFERROR(C138&gt;INDEX('Course Setup'!$E$7:$E$106,MATCH(B138,'Course Setup'!$A$7:$A$106,0)),FALSE)),"Session is after the course end date","")))</f>
        <v/>
      </c>
    </row>
    <row r="139" ht="22" customHeight="1">
      <c r="A139" s="27" t="n"/>
      <c r="B139" s="27" t="n"/>
      <c r="C139" s="43" t="n"/>
      <c r="D139" s="33" t="n"/>
      <c r="E139" s="33" t="n"/>
      <c r="F139" s="29" t="n"/>
      <c r="G139" s="29" t="n"/>
      <c r="H139" s="27" t="n"/>
      <c r="I139" s="27" t="n"/>
      <c r="J139" s="34">
        <f>IF(OR(A139="",C139="",D139="",E139=""),"",IF(E139&lt;=D139,"",ROUND((E139-D139)*1440,0)))</f>
        <v/>
      </c>
      <c r="K139" s="34">
        <f>IF(J139="","",MAX(0,J139-N(F139)-N(G139)))</f>
        <v/>
      </c>
      <c r="L139" s="34">
        <f>IF(A139="","",IF(H139="Completed",N(K139),0))</f>
        <v/>
      </c>
      <c r="M139" s="35" t="n"/>
      <c r="N139" s="30">
        <f>IF(A139="","",TEXTJOIN(", ",TRUE,IF(COUNTIF($A$7:$A$506,A139)&gt;1,"Duplicate Session ID",""),IF(B139="","Course ID is missing",""),IF(AND(B139&lt;&gt;"",COUNTIF('Course Setup'!$A$7:$A$106,B139)=0),"Course ID not found",""),IF(C139="","Session Date is missing",""),IF(D139="","Start Time is missing",""),IF(E139="","End Time is missing",""),IF(AND(D139&lt;&gt;"",E139&lt;&gt;"",E139&lt;=D139),"End Time must be later than Start Time",""),IF(AND(J139&lt;&gt;"",N(F139)+N(G139)&gt;J139),"Break and excluded minutes exceed gross minutes",""),IF(H139="","Session Status is missing",""),IF(I139="","Delivery Mode is missing",""),IF(AND(H139="Completed",C139&gt;'Course Setup'!$B$2),"Completed session is after the As of Date",""),IF(AND(H139="Scheduled",C139&lt;'Course Setup'!$B$2),"Scheduled session is before the As of Date",""),IF(AND(B139&lt;&gt;"",C139&lt;&gt;"",IFERROR(C139&lt;INDEX('Course Setup'!$D$7:$D$106,MATCH(B139,'Course Setup'!$A$7:$A$106,0)),FALSE)),"Session is before the course start date",""),IF(AND(B139&lt;&gt;"",C139&lt;&gt;"",IFERROR(C139&gt;INDEX('Course Setup'!$E$7:$E$106,MATCH(B139,'Course Setup'!$A$7:$A$106,0)),FALSE)),"Session is after the course end date","")))</f>
        <v/>
      </c>
    </row>
    <row r="140" ht="22" customHeight="1">
      <c r="A140" s="27" t="n"/>
      <c r="B140" s="27" t="n"/>
      <c r="C140" s="43" t="n"/>
      <c r="D140" s="33" t="n"/>
      <c r="E140" s="33" t="n"/>
      <c r="F140" s="29" t="n"/>
      <c r="G140" s="29" t="n"/>
      <c r="H140" s="27" t="n"/>
      <c r="I140" s="27" t="n"/>
      <c r="J140" s="34">
        <f>IF(OR(A140="",C140="",D140="",E140=""),"",IF(E140&lt;=D140,"",ROUND((E140-D140)*1440,0)))</f>
        <v/>
      </c>
      <c r="K140" s="34">
        <f>IF(J140="","",MAX(0,J140-N(F140)-N(G140)))</f>
        <v/>
      </c>
      <c r="L140" s="34">
        <f>IF(A140="","",IF(H140="Completed",N(K140),0))</f>
        <v/>
      </c>
      <c r="M140" s="35" t="n"/>
      <c r="N140" s="30">
        <f>IF(A140="","",TEXTJOIN(", ",TRUE,IF(COUNTIF($A$7:$A$506,A140)&gt;1,"Duplicate Session ID",""),IF(B140="","Course ID is missing",""),IF(AND(B140&lt;&gt;"",COUNTIF('Course Setup'!$A$7:$A$106,B140)=0),"Course ID not found",""),IF(C140="","Session Date is missing",""),IF(D140="","Start Time is missing",""),IF(E140="","End Time is missing",""),IF(AND(D140&lt;&gt;"",E140&lt;&gt;"",E140&lt;=D140),"End Time must be later than Start Time",""),IF(AND(J140&lt;&gt;"",N(F140)+N(G140)&gt;J140),"Break and excluded minutes exceed gross minutes",""),IF(H140="","Session Status is missing",""),IF(I140="","Delivery Mode is missing",""),IF(AND(H140="Completed",C140&gt;'Course Setup'!$B$2),"Completed session is after the As of Date",""),IF(AND(H140="Scheduled",C140&lt;'Course Setup'!$B$2),"Scheduled session is before the As of Date",""),IF(AND(B140&lt;&gt;"",C140&lt;&gt;"",IFERROR(C140&lt;INDEX('Course Setup'!$D$7:$D$106,MATCH(B140,'Course Setup'!$A$7:$A$106,0)),FALSE)),"Session is before the course start date",""),IF(AND(B140&lt;&gt;"",C140&lt;&gt;"",IFERROR(C140&gt;INDEX('Course Setup'!$E$7:$E$106,MATCH(B140,'Course Setup'!$A$7:$A$106,0)),FALSE)),"Session is after the course end date","")))</f>
        <v/>
      </c>
    </row>
    <row r="141" ht="22" customHeight="1">
      <c r="A141" s="27" t="n"/>
      <c r="B141" s="27" t="n"/>
      <c r="C141" s="43" t="n"/>
      <c r="D141" s="33" t="n"/>
      <c r="E141" s="33" t="n"/>
      <c r="F141" s="29" t="n"/>
      <c r="G141" s="29" t="n"/>
      <c r="H141" s="27" t="n"/>
      <c r="I141" s="27" t="n"/>
      <c r="J141" s="34">
        <f>IF(OR(A141="",C141="",D141="",E141=""),"",IF(E141&lt;=D141,"",ROUND((E141-D141)*1440,0)))</f>
        <v/>
      </c>
      <c r="K141" s="34">
        <f>IF(J141="","",MAX(0,J141-N(F141)-N(G141)))</f>
        <v/>
      </c>
      <c r="L141" s="34">
        <f>IF(A141="","",IF(H141="Completed",N(K141),0))</f>
        <v/>
      </c>
      <c r="M141" s="35" t="n"/>
      <c r="N141" s="30">
        <f>IF(A141="","",TEXTJOIN(", ",TRUE,IF(COUNTIF($A$7:$A$506,A141)&gt;1,"Duplicate Session ID",""),IF(B141="","Course ID is missing",""),IF(AND(B141&lt;&gt;"",COUNTIF('Course Setup'!$A$7:$A$106,B141)=0),"Course ID not found",""),IF(C141="","Session Date is missing",""),IF(D141="","Start Time is missing",""),IF(E141="","End Time is missing",""),IF(AND(D141&lt;&gt;"",E141&lt;&gt;"",E141&lt;=D141),"End Time must be later than Start Time",""),IF(AND(J141&lt;&gt;"",N(F141)+N(G141)&gt;J141),"Break and excluded minutes exceed gross minutes",""),IF(H141="","Session Status is missing",""),IF(I141="","Delivery Mode is missing",""),IF(AND(H141="Completed",C141&gt;'Course Setup'!$B$2),"Completed session is after the As of Date",""),IF(AND(H141="Scheduled",C141&lt;'Course Setup'!$B$2),"Scheduled session is before the As of Date",""),IF(AND(B141&lt;&gt;"",C141&lt;&gt;"",IFERROR(C141&lt;INDEX('Course Setup'!$D$7:$D$106,MATCH(B141,'Course Setup'!$A$7:$A$106,0)),FALSE)),"Session is before the course start date",""),IF(AND(B141&lt;&gt;"",C141&lt;&gt;"",IFERROR(C141&gt;INDEX('Course Setup'!$E$7:$E$106,MATCH(B141,'Course Setup'!$A$7:$A$106,0)),FALSE)),"Session is after the course end date","")))</f>
        <v/>
      </c>
    </row>
    <row r="142" ht="22" customHeight="1">
      <c r="A142" s="27" t="n"/>
      <c r="B142" s="27" t="n"/>
      <c r="C142" s="43" t="n"/>
      <c r="D142" s="33" t="n"/>
      <c r="E142" s="33" t="n"/>
      <c r="F142" s="29" t="n"/>
      <c r="G142" s="29" t="n"/>
      <c r="H142" s="27" t="n"/>
      <c r="I142" s="27" t="n"/>
      <c r="J142" s="34">
        <f>IF(OR(A142="",C142="",D142="",E142=""),"",IF(E142&lt;=D142,"",ROUND((E142-D142)*1440,0)))</f>
        <v/>
      </c>
      <c r="K142" s="34">
        <f>IF(J142="","",MAX(0,J142-N(F142)-N(G142)))</f>
        <v/>
      </c>
      <c r="L142" s="34">
        <f>IF(A142="","",IF(H142="Completed",N(K142),0))</f>
        <v/>
      </c>
      <c r="M142" s="35" t="n"/>
      <c r="N142" s="30">
        <f>IF(A142="","",TEXTJOIN(", ",TRUE,IF(COUNTIF($A$7:$A$506,A142)&gt;1,"Duplicate Session ID",""),IF(B142="","Course ID is missing",""),IF(AND(B142&lt;&gt;"",COUNTIF('Course Setup'!$A$7:$A$106,B142)=0),"Course ID not found",""),IF(C142="","Session Date is missing",""),IF(D142="","Start Time is missing",""),IF(E142="","End Time is missing",""),IF(AND(D142&lt;&gt;"",E142&lt;&gt;"",E142&lt;=D142),"End Time must be later than Start Time",""),IF(AND(J142&lt;&gt;"",N(F142)+N(G142)&gt;J142),"Break and excluded minutes exceed gross minutes",""),IF(H142="","Session Status is missing",""),IF(I142="","Delivery Mode is missing",""),IF(AND(H142="Completed",C142&gt;'Course Setup'!$B$2),"Completed session is after the As of Date",""),IF(AND(H142="Scheduled",C142&lt;'Course Setup'!$B$2),"Scheduled session is before the As of Date",""),IF(AND(B142&lt;&gt;"",C142&lt;&gt;"",IFERROR(C142&lt;INDEX('Course Setup'!$D$7:$D$106,MATCH(B142,'Course Setup'!$A$7:$A$106,0)),FALSE)),"Session is before the course start date",""),IF(AND(B142&lt;&gt;"",C142&lt;&gt;"",IFERROR(C142&gt;INDEX('Course Setup'!$E$7:$E$106,MATCH(B142,'Course Setup'!$A$7:$A$106,0)),FALSE)),"Session is after the course end date","")))</f>
        <v/>
      </c>
    </row>
    <row r="143" ht="22" customHeight="1">
      <c r="A143" s="27" t="n"/>
      <c r="B143" s="27" t="n"/>
      <c r="C143" s="43" t="n"/>
      <c r="D143" s="33" t="n"/>
      <c r="E143" s="33" t="n"/>
      <c r="F143" s="29" t="n"/>
      <c r="G143" s="29" t="n"/>
      <c r="H143" s="27" t="n"/>
      <c r="I143" s="27" t="n"/>
      <c r="J143" s="34">
        <f>IF(OR(A143="",C143="",D143="",E143=""),"",IF(E143&lt;=D143,"",ROUND((E143-D143)*1440,0)))</f>
        <v/>
      </c>
      <c r="K143" s="34">
        <f>IF(J143="","",MAX(0,J143-N(F143)-N(G143)))</f>
        <v/>
      </c>
      <c r="L143" s="34">
        <f>IF(A143="","",IF(H143="Completed",N(K143),0))</f>
        <v/>
      </c>
      <c r="M143" s="35" t="n"/>
      <c r="N143" s="30">
        <f>IF(A143="","",TEXTJOIN(", ",TRUE,IF(COUNTIF($A$7:$A$506,A143)&gt;1,"Duplicate Session ID",""),IF(B143="","Course ID is missing",""),IF(AND(B143&lt;&gt;"",COUNTIF('Course Setup'!$A$7:$A$106,B143)=0),"Course ID not found",""),IF(C143="","Session Date is missing",""),IF(D143="","Start Time is missing",""),IF(E143="","End Time is missing",""),IF(AND(D143&lt;&gt;"",E143&lt;&gt;"",E143&lt;=D143),"End Time must be later than Start Time",""),IF(AND(J143&lt;&gt;"",N(F143)+N(G143)&gt;J143),"Break and excluded minutes exceed gross minutes",""),IF(H143="","Session Status is missing",""),IF(I143="","Delivery Mode is missing",""),IF(AND(H143="Completed",C143&gt;'Course Setup'!$B$2),"Completed session is after the As of Date",""),IF(AND(H143="Scheduled",C143&lt;'Course Setup'!$B$2),"Scheduled session is before the As of Date",""),IF(AND(B143&lt;&gt;"",C143&lt;&gt;"",IFERROR(C143&lt;INDEX('Course Setup'!$D$7:$D$106,MATCH(B143,'Course Setup'!$A$7:$A$106,0)),FALSE)),"Session is before the course start date",""),IF(AND(B143&lt;&gt;"",C143&lt;&gt;"",IFERROR(C143&gt;INDEX('Course Setup'!$E$7:$E$106,MATCH(B143,'Course Setup'!$A$7:$A$106,0)),FALSE)),"Session is after the course end date","")))</f>
        <v/>
      </c>
    </row>
    <row r="144" ht="22" customHeight="1">
      <c r="A144" s="27" t="n"/>
      <c r="B144" s="27" t="n"/>
      <c r="C144" s="43" t="n"/>
      <c r="D144" s="33" t="n"/>
      <c r="E144" s="33" t="n"/>
      <c r="F144" s="29" t="n"/>
      <c r="G144" s="29" t="n"/>
      <c r="H144" s="27" t="n"/>
      <c r="I144" s="27" t="n"/>
      <c r="J144" s="34">
        <f>IF(OR(A144="",C144="",D144="",E144=""),"",IF(E144&lt;=D144,"",ROUND((E144-D144)*1440,0)))</f>
        <v/>
      </c>
      <c r="K144" s="34">
        <f>IF(J144="","",MAX(0,J144-N(F144)-N(G144)))</f>
        <v/>
      </c>
      <c r="L144" s="34">
        <f>IF(A144="","",IF(H144="Completed",N(K144),0))</f>
        <v/>
      </c>
      <c r="M144" s="35" t="n"/>
      <c r="N144" s="30">
        <f>IF(A144="","",TEXTJOIN(", ",TRUE,IF(COUNTIF($A$7:$A$506,A144)&gt;1,"Duplicate Session ID",""),IF(B144="","Course ID is missing",""),IF(AND(B144&lt;&gt;"",COUNTIF('Course Setup'!$A$7:$A$106,B144)=0),"Course ID not found",""),IF(C144="","Session Date is missing",""),IF(D144="","Start Time is missing",""),IF(E144="","End Time is missing",""),IF(AND(D144&lt;&gt;"",E144&lt;&gt;"",E144&lt;=D144),"End Time must be later than Start Time",""),IF(AND(J144&lt;&gt;"",N(F144)+N(G144)&gt;J144),"Break and excluded minutes exceed gross minutes",""),IF(H144="","Session Status is missing",""),IF(I144="","Delivery Mode is missing",""),IF(AND(H144="Completed",C144&gt;'Course Setup'!$B$2),"Completed session is after the As of Date",""),IF(AND(H144="Scheduled",C144&lt;'Course Setup'!$B$2),"Scheduled session is before the As of Date",""),IF(AND(B144&lt;&gt;"",C144&lt;&gt;"",IFERROR(C144&lt;INDEX('Course Setup'!$D$7:$D$106,MATCH(B144,'Course Setup'!$A$7:$A$106,0)),FALSE)),"Session is before the course start date",""),IF(AND(B144&lt;&gt;"",C144&lt;&gt;"",IFERROR(C144&gt;INDEX('Course Setup'!$E$7:$E$106,MATCH(B144,'Course Setup'!$A$7:$A$106,0)),FALSE)),"Session is after the course end date","")))</f>
        <v/>
      </c>
    </row>
    <row r="145" ht="22" customHeight="1">
      <c r="A145" s="27" t="n"/>
      <c r="B145" s="27" t="n"/>
      <c r="C145" s="43" t="n"/>
      <c r="D145" s="33" t="n"/>
      <c r="E145" s="33" t="n"/>
      <c r="F145" s="29" t="n"/>
      <c r="G145" s="29" t="n"/>
      <c r="H145" s="27" t="n"/>
      <c r="I145" s="27" t="n"/>
      <c r="J145" s="34">
        <f>IF(OR(A145="",C145="",D145="",E145=""),"",IF(E145&lt;=D145,"",ROUND((E145-D145)*1440,0)))</f>
        <v/>
      </c>
      <c r="K145" s="34">
        <f>IF(J145="","",MAX(0,J145-N(F145)-N(G145)))</f>
        <v/>
      </c>
      <c r="L145" s="34">
        <f>IF(A145="","",IF(H145="Completed",N(K145),0))</f>
        <v/>
      </c>
      <c r="M145" s="35" t="n"/>
      <c r="N145" s="30">
        <f>IF(A145="","",TEXTJOIN(", ",TRUE,IF(COUNTIF($A$7:$A$506,A145)&gt;1,"Duplicate Session ID",""),IF(B145="","Course ID is missing",""),IF(AND(B145&lt;&gt;"",COUNTIF('Course Setup'!$A$7:$A$106,B145)=0),"Course ID not found",""),IF(C145="","Session Date is missing",""),IF(D145="","Start Time is missing",""),IF(E145="","End Time is missing",""),IF(AND(D145&lt;&gt;"",E145&lt;&gt;"",E145&lt;=D145),"End Time must be later than Start Time",""),IF(AND(J145&lt;&gt;"",N(F145)+N(G145)&gt;J145),"Break and excluded minutes exceed gross minutes",""),IF(H145="","Session Status is missing",""),IF(I145="","Delivery Mode is missing",""),IF(AND(H145="Completed",C145&gt;'Course Setup'!$B$2),"Completed session is after the As of Date",""),IF(AND(H145="Scheduled",C145&lt;'Course Setup'!$B$2),"Scheduled session is before the As of Date",""),IF(AND(B145&lt;&gt;"",C145&lt;&gt;"",IFERROR(C145&lt;INDEX('Course Setup'!$D$7:$D$106,MATCH(B145,'Course Setup'!$A$7:$A$106,0)),FALSE)),"Session is before the course start date",""),IF(AND(B145&lt;&gt;"",C145&lt;&gt;"",IFERROR(C145&gt;INDEX('Course Setup'!$E$7:$E$106,MATCH(B145,'Course Setup'!$A$7:$A$106,0)),FALSE)),"Session is after the course end date","")))</f>
        <v/>
      </c>
    </row>
    <row r="146" ht="22" customHeight="1">
      <c r="A146" s="27" t="n"/>
      <c r="B146" s="27" t="n"/>
      <c r="C146" s="43" t="n"/>
      <c r="D146" s="33" t="n"/>
      <c r="E146" s="33" t="n"/>
      <c r="F146" s="29" t="n"/>
      <c r="G146" s="29" t="n"/>
      <c r="H146" s="27" t="n"/>
      <c r="I146" s="27" t="n"/>
      <c r="J146" s="34">
        <f>IF(OR(A146="",C146="",D146="",E146=""),"",IF(E146&lt;=D146,"",ROUND((E146-D146)*1440,0)))</f>
        <v/>
      </c>
      <c r="K146" s="34">
        <f>IF(J146="","",MAX(0,J146-N(F146)-N(G146)))</f>
        <v/>
      </c>
      <c r="L146" s="34">
        <f>IF(A146="","",IF(H146="Completed",N(K146),0))</f>
        <v/>
      </c>
      <c r="M146" s="35" t="n"/>
      <c r="N146" s="30">
        <f>IF(A146="","",TEXTJOIN(", ",TRUE,IF(COUNTIF($A$7:$A$506,A146)&gt;1,"Duplicate Session ID",""),IF(B146="","Course ID is missing",""),IF(AND(B146&lt;&gt;"",COUNTIF('Course Setup'!$A$7:$A$106,B146)=0),"Course ID not found",""),IF(C146="","Session Date is missing",""),IF(D146="","Start Time is missing",""),IF(E146="","End Time is missing",""),IF(AND(D146&lt;&gt;"",E146&lt;&gt;"",E146&lt;=D146),"End Time must be later than Start Time",""),IF(AND(J146&lt;&gt;"",N(F146)+N(G146)&gt;J146),"Break and excluded minutes exceed gross minutes",""),IF(H146="","Session Status is missing",""),IF(I146="","Delivery Mode is missing",""),IF(AND(H146="Completed",C146&gt;'Course Setup'!$B$2),"Completed session is after the As of Date",""),IF(AND(H146="Scheduled",C146&lt;'Course Setup'!$B$2),"Scheduled session is before the As of Date",""),IF(AND(B146&lt;&gt;"",C146&lt;&gt;"",IFERROR(C146&lt;INDEX('Course Setup'!$D$7:$D$106,MATCH(B146,'Course Setup'!$A$7:$A$106,0)),FALSE)),"Session is before the course start date",""),IF(AND(B146&lt;&gt;"",C146&lt;&gt;"",IFERROR(C146&gt;INDEX('Course Setup'!$E$7:$E$106,MATCH(B146,'Course Setup'!$A$7:$A$106,0)),FALSE)),"Session is after the course end date","")))</f>
        <v/>
      </c>
    </row>
    <row r="147" ht="22" customHeight="1">
      <c r="A147" s="27" t="n"/>
      <c r="B147" s="27" t="n"/>
      <c r="C147" s="43" t="n"/>
      <c r="D147" s="33" t="n"/>
      <c r="E147" s="33" t="n"/>
      <c r="F147" s="29" t="n"/>
      <c r="G147" s="29" t="n"/>
      <c r="H147" s="27" t="n"/>
      <c r="I147" s="27" t="n"/>
      <c r="J147" s="34">
        <f>IF(OR(A147="",C147="",D147="",E147=""),"",IF(E147&lt;=D147,"",ROUND((E147-D147)*1440,0)))</f>
        <v/>
      </c>
      <c r="K147" s="34">
        <f>IF(J147="","",MAX(0,J147-N(F147)-N(G147)))</f>
        <v/>
      </c>
      <c r="L147" s="34">
        <f>IF(A147="","",IF(H147="Completed",N(K147),0))</f>
        <v/>
      </c>
      <c r="M147" s="35" t="n"/>
      <c r="N147" s="30">
        <f>IF(A147="","",TEXTJOIN(", ",TRUE,IF(COUNTIF($A$7:$A$506,A147)&gt;1,"Duplicate Session ID",""),IF(B147="","Course ID is missing",""),IF(AND(B147&lt;&gt;"",COUNTIF('Course Setup'!$A$7:$A$106,B147)=0),"Course ID not found",""),IF(C147="","Session Date is missing",""),IF(D147="","Start Time is missing",""),IF(E147="","End Time is missing",""),IF(AND(D147&lt;&gt;"",E147&lt;&gt;"",E147&lt;=D147),"End Time must be later than Start Time",""),IF(AND(J147&lt;&gt;"",N(F147)+N(G147)&gt;J147),"Break and excluded minutes exceed gross minutes",""),IF(H147="","Session Status is missing",""),IF(I147="","Delivery Mode is missing",""),IF(AND(H147="Completed",C147&gt;'Course Setup'!$B$2),"Completed session is after the As of Date",""),IF(AND(H147="Scheduled",C147&lt;'Course Setup'!$B$2),"Scheduled session is before the As of Date",""),IF(AND(B147&lt;&gt;"",C147&lt;&gt;"",IFERROR(C147&lt;INDEX('Course Setup'!$D$7:$D$106,MATCH(B147,'Course Setup'!$A$7:$A$106,0)),FALSE)),"Session is before the course start date",""),IF(AND(B147&lt;&gt;"",C147&lt;&gt;"",IFERROR(C147&gt;INDEX('Course Setup'!$E$7:$E$106,MATCH(B147,'Course Setup'!$A$7:$A$106,0)),FALSE)),"Session is after the course end date","")))</f>
        <v/>
      </c>
    </row>
    <row r="148" ht="22" customHeight="1">
      <c r="A148" s="27" t="n"/>
      <c r="B148" s="27" t="n"/>
      <c r="C148" s="43" t="n"/>
      <c r="D148" s="33" t="n"/>
      <c r="E148" s="33" t="n"/>
      <c r="F148" s="29" t="n"/>
      <c r="G148" s="29" t="n"/>
      <c r="H148" s="27" t="n"/>
      <c r="I148" s="27" t="n"/>
      <c r="J148" s="34">
        <f>IF(OR(A148="",C148="",D148="",E148=""),"",IF(E148&lt;=D148,"",ROUND((E148-D148)*1440,0)))</f>
        <v/>
      </c>
      <c r="K148" s="34">
        <f>IF(J148="","",MAX(0,J148-N(F148)-N(G148)))</f>
        <v/>
      </c>
      <c r="L148" s="34">
        <f>IF(A148="","",IF(H148="Completed",N(K148),0))</f>
        <v/>
      </c>
      <c r="M148" s="35" t="n"/>
      <c r="N148" s="30">
        <f>IF(A148="","",TEXTJOIN(", ",TRUE,IF(COUNTIF($A$7:$A$506,A148)&gt;1,"Duplicate Session ID",""),IF(B148="","Course ID is missing",""),IF(AND(B148&lt;&gt;"",COUNTIF('Course Setup'!$A$7:$A$106,B148)=0),"Course ID not found",""),IF(C148="","Session Date is missing",""),IF(D148="","Start Time is missing",""),IF(E148="","End Time is missing",""),IF(AND(D148&lt;&gt;"",E148&lt;&gt;"",E148&lt;=D148),"End Time must be later than Start Time",""),IF(AND(J148&lt;&gt;"",N(F148)+N(G148)&gt;J148),"Break and excluded minutes exceed gross minutes",""),IF(H148="","Session Status is missing",""),IF(I148="","Delivery Mode is missing",""),IF(AND(H148="Completed",C148&gt;'Course Setup'!$B$2),"Completed session is after the As of Date",""),IF(AND(H148="Scheduled",C148&lt;'Course Setup'!$B$2),"Scheduled session is before the As of Date",""),IF(AND(B148&lt;&gt;"",C148&lt;&gt;"",IFERROR(C148&lt;INDEX('Course Setup'!$D$7:$D$106,MATCH(B148,'Course Setup'!$A$7:$A$106,0)),FALSE)),"Session is before the course start date",""),IF(AND(B148&lt;&gt;"",C148&lt;&gt;"",IFERROR(C148&gt;INDEX('Course Setup'!$E$7:$E$106,MATCH(B148,'Course Setup'!$A$7:$A$106,0)),FALSE)),"Session is after the course end date","")))</f>
        <v/>
      </c>
    </row>
    <row r="149" ht="22" customHeight="1">
      <c r="A149" s="27" t="n"/>
      <c r="B149" s="27" t="n"/>
      <c r="C149" s="43" t="n"/>
      <c r="D149" s="33" t="n"/>
      <c r="E149" s="33" t="n"/>
      <c r="F149" s="29" t="n"/>
      <c r="G149" s="29" t="n"/>
      <c r="H149" s="27" t="n"/>
      <c r="I149" s="27" t="n"/>
      <c r="J149" s="34">
        <f>IF(OR(A149="",C149="",D149="",E149=""),"",IF(E149&lt;=D149,"",ROUND((E149-D149)*1440,0)))</f>
        <v/>
      </c>
      <c r="K149" s="34">
        <f>IF(J149="","",MAX(0,J149-N(F149)-N(G149)))</f>
        <v/>
      </c>
      <c r="L149" s="34">
        <f>IF(A149="","",IF(H149="Completed",N(K149),0))</f>
        <v/>
      </c>
      <c r="M149" s="35" t="n"/>
      <c r="N149" s="30">
        <f>IF(A149="","",TEXTJOIN(", ",TRUE,IF(COUNTIF($A$7:$A$506,A149)&gt;1,"Duplicate Session ID",""),IF(B149="","Course ID is missing",""),IF(AND(B149&lt;&gt;"",COUNTIF('Course Setup'!$A$7:$A$106,B149)=0),"Course ID not found",""),IF(C149="","Session Date is missing",""),IF(D149="","Start Time is missing",""),IF(E149="","End Time is missing",""),IF(AND(D149&lt;&gt;"",E149&lt;&gt;"",E149&lt;=D149),"End Time must be later than Start Time",""),IF(AND(J149&lt;&gt;"",N(F149)+N(G149)&gt;J149),"Break and excluded minutes exceed gross minutes",""),IF(H149="","Session Status is missing",""),IF(I149="","Delivery Mode is missing",""),IF(AND(H149="Completed",C149&gt;'Course Setup'!$B$2),"Completed session is after the As of Date",""),IF(AND(H149="Scheduled",C149&lt;'Course Setup'!$B$2),"Scheduled session is before the As of Date",""),IF(AND(B149&lt;&gt;"",C149&lt;&gt;"",IFERROR(C149&lt;INDEX('Course Setup'!$D$7:$D$106,MATCH(B149,'Course Setup'!$A$7:$A$106,0)),FALSE)),"Session is before the course start date",""),IF(AND(B149&lt;&gt;"",C149&lt;&gt;"",IFERROR(C149&gt;INDEX('Course Setup'!$E$7:$E$106,MATCH(B149,'Course Setup'!$A$7:$A$106,0)),FALSE)),"Session is after the course end date","")))</f>
        <v/>
      </c>
    </row>
    <row r="150" ht="22" customHeight="1">
      <c r="A150" s="27" t="n"/>
      <c r="B150" s="27" t="n"/>
      <c r="C150" s="43" t="n"/>
      <c r="D150" s="33" t="n"/>
      <c r="E150" s="33" t="n"/>
      <c r="F150" s="29" t="n"/>
      <c r="G150" s="29" t="n"/>
      <c r="H150" s="27" t="n"/>
      <c r="I150" s="27" t="n"/>
      <c r="J150" s="34">
        <f>IF(OR(A150="",C150="",D150="",E150=""),"",IF(E150&lt;=D150,"",ROUND((E150-D150)*1440,0)))</f>
        <v/>
      </c>
      <c r="K150" s="34">
        <f>IF(J150="","",MAX(0,J150-N(F150)-N(G150)))</f>
        <v/>
      </c>
      <c r="L150" s="34">
        <f>IF(A150="","",IF(H150="Completed",N(K150),0))</f>
        <v/>
      </c>
      <c r="M150" s="35" t="n"/>
      <c r="N150" s="30">
        <f>IF(A150="","",TEXTJOIN(", ",TRUE,IF(COUNTIF($A$7:$A$506,A150)&gt;1,"Duplicate Session ID",""),IF(B150="","Course ID is missing",""),IF(AND(B150&lt;&gt;"",COUNTIF('Course Setup'!$A$7:$A$106,B150)=0),"Course ID not found",""),IF(C150="","Session Date is missing",""),IF(D150="","Start Time is missing",""),IF(E150="","End Time is missing",""),IF(AND(D150&lt;&gt;"",E150&lt;&gt;"",E150&lt;=D150),"End Time must be later than Start Time",""),IF(AND(J150&lt;&gt;"",N(F150)+N(G150)&gt;J150),"Break and excluded minutes exceed gross minutes",""),IF(H150="","Session Status is missing",""),IF(I150="","Delivery Mode is missing",""),IF(AND(H150="Completed",C150&gt;'Course Setup'!$B$2),"Completed session is after the As of Date",""),IF(AND(H150="Scheduled",C150&lt;'Course Setup'!$B$2),"Scheduled session is before the As of Date",""),IF(AND(B150&lt;&gt;"",C150&lt;&gt;"",IFERROR(C150&lt;INDEX('Course Setup'!$D$7:$D$106,MATCH(B150,'Course Setup'!$A$7:$A$106,0)),FALSE)),"Session is before the course start date",""),IF(AND(B150&lt;&gt;"",C150&lt;&gt;"",IFERROR(C150&gt;INDEX('Course Setup'!$E$7:$E$106,MATCH(B150,'Course Setup'!$A$7:$A$106,0)),FALSE)),"Session is after the course end date","")))</f>
        <v/>
      </c>
    </row>
    <row r="151" ht="22" customHeight="1">
      <c r="A151" s="27" t="n"/>
      <c r="B151" s="27" t="n"/>
      <c r="C151" s="43" t="n"/>
      <c r="D151" s="33" t="n"/>
      <c r="E151" s="33" t="n"/>
      <c r="F151" s="29" t="n"/>
      <c r="G151" s="29" t="n"/>
      <c r="H151" s="27" t="n"/>
      <c r="I151" s="27" t="n"/>
      <c r="J151" s="34">
        <f>IF(OR(A151="",C151="",D151="",E151=""),"",IF(E151&lt;=D151,"",ROUND((E151-D151)*1440,0)))</f>
        <v/>
      </c>
      <c r="K151" s="34">
        <f>IF(J151="","",MAX(0,J151-N(F151)-N(G151)))</f>
        <v/>
      </c>
      <c r="L151" s="34">
        <f>IF(A151="","",IF(H151="Completed",N(K151),0))</f>
        <v/>
      </c>
      <c r="M151" s="35" t="n"/>
      <c r="N151" s="30">
        <f>IF(A151="","",TEXTJOIN(", ",TRUE,IF(COUNTIF($A$7:$A$506,A151)&gt;1,"Duplicate Session ID",""),IF(B151="","Course ID is missing",""),IF(AND(B151&lt;&gt;"",COUNTIF('Course Setup'!$A$7:$A$106,B151)=0),"Course ID not found",""),IF(C151="","Session Date is missing",""),IF(D151="","Start Time is missing",""),IF(E151="","End Time is missing",""),IF(AND(D151&lt;&gt;"",E151&lt;&gt;"",E151&lt;=D151),"End Time must be later than Start Time",""),IF(AND(J151&lt;&gt;"",N(F151)+N(G151)&gt;J151),"Break and excluded minutes exceed gross minutes",""),IF(H151="","Session Status is missing",""),IF(I151="","Delivery Mode is missing",""),IF(AND(H151="Completed",C151&gt;'Course Setup'!$B$2),"Completed session is after the As of Date",""),IF(AND(H151="Scheduled",C151&lt;'Course Setup'!$B$2),"Scheduled session is before the As of Date",""),IF(AND(B151&lt;&gt;"",C151&lt;&gt;"",IFERROR(C151&lt;INDEX('Course Setup'!$D$7:$D$106,MATCH(B151,'Course Setup'!$A$7:$A$106,0)),FALSE)),"Session is before the course start date",""),IF(AND(B151&lt;&gt;"",C151&lt;&gt;"",IFERROR(C151&gt;INDEX('Course Setup'!$E$7:$E$106,MATCH(B151,'Course Setup'!$A$7:$A$106,0)),FALSE)),"Session is after the course end date","")))</f>
        <v/>
      </c>
    </row>
    <row r="152" ht="22" customHeight="1">
      <c r="A152" s="27" t="n"/>
      <c r="B152" s="27" t="n"/>
      <c r="C152" s="43" t="n"/>
      <c r="D152" s="33" t="n"/>
      <c r="E152" s="33" t="n"/>
      <c r="F152" s="29" t="n"/>
      <c r="G152" s="29" t="n"/>
      <c r="H152" s="27" t="n"/>
      <c r="I152" s="27" t="n"/>
      <c r="J152" s="34">
        <f>IF(OR(A152="",C152="",D152="",E152=""),"",IF(E152&lt;=D152,"",ROUND((E152-D152)*1440,0)))</f>
        <v/>
      </c>
      <c r="K152" s="34">
        <f>IF(J152="","",MAX(0,J152-N(F152)-N(G152)))</f>
        <v/>
      </c>
      <c r="L152" s="34">
        <f>IF(A152="","",IF(H152="Completed",N(K152),0))</f>
        <v/>
      </c>
      <c r="M152" s="35" t="n"/>
      <c r="N152" s="30">
        <f>IF(A152="","",TEXTJOIN(", ",TRUE,IF(COUNTIF($A$7:$A$506,A152)&gt;1,"Duplicate Session ID",""),IF(B152="","Course ID is missing",""),IF(AND(B152&lt;&gt;"",COUNTIF('Course Setup'!$A$7:$A$106,B152)=0),"Course ID not found",""),IF(C152="","Session Date is missing",""),IF(D152="","Start Time is missing",""),IF(E152="","End Time is missing",""),IF(AND(D152&lt;&gt;"",E152&lt;&gt;"",E152&lt;=D152),"End Time must be later than Start Time",""),IF(AND(J152&lt;&gt;"",N(F152)+N(G152)&gt;J152),"Break and excluded minutes exceed gross minutes",""),IF(H152="","Session Status is missing",""),IF(I152="","Delivery Mode is missing",""),IF(AND(H152="Completed",C152&gt;'Course Setup'!$B$2),"Completed session is after the As of Date",""),IF(AND(H152="Scheduled",C152&lt;'Course Setup'!$B$2),"Scheduled session is before the As of Date",""),IF(AND(B152&lt;&gt;"",C152&lt;&gt;"",IFERROR(C152&lt;INDEX('Course Setup'!$D$7:$D$106,MATCH(B152,'Course Setup'!$A$7:$A$106,0)),FALSE)),"Session is before the course start date",""),IF(AND(B152&lt;&gt;"",C152&lt;&gt;"",IFERROR(C152&gt;INDEX('Course Setup'!$E$7:$E$106,MATCH(B152,'Course Setup'!$A$7:$A$106,0)),FALSE)),"Session is after the course end date","")))</f>
        <v/>
      </c>
    </row>
    <row r="153" ht="22" customHeight="1">
      <c r="A153" s="27" t="n"/>
      <c r="B153" s="27" t="n"/>
      <c r="C153" s="43" t="n"/>
      <c r="D153" s="33" t="n"/>
      <c r="E153" s="33" t="n"/>
      <c r="F153" s="29" t="n"/>
      <c r="G153" s="29" t="n"/>
      <c r="H153" s="27" t="n"/>
      <c r="I153" s="27" t="n"/>
      <c r="J153" s="34">
        <f>IF(OR(A153="",C153="",D153="",E153=""),"",IF(E153&lt;=D153,"",ROUND((E153-D153)*1440,0)))</f>
        <v/>
      </c>
      <c r="K153" s="34">
        <f>IF(J153="","",MAX(0,J153-N(F153)-N(G153)))</f>
        <v/>
      </c>
      <c r="L153" s="34">
        <f>IF(A153="","",IF(H153="Completed",N(K153),0))</f>
        <v/>
      </c>
      <c r="M153" s="35" t="n"/>
      <c r="N153" s="30">
        <f>IF(A153="","",TEXTJOIN(", ",TRUE,IF(COUNTIF($A$7:$A$506,A153)&gt;1,"Duplicate Session ID",""),IF(B153="","Course ID is missing",""),IF(AND(B153&lt;&gt;"",COUNTIF('Course Setup'!$A$7:$A$106,B153)=0),"Course ID not found",""),IF(C153="","Session Date is missing",""),IF(D153="","Start Time is missing",""),IF(E153="","End Time is missing",""),IF(AND(D153&lt;&gt;"",E153&lt;&gt;"",E153&lt;=D153),"End Time must be later than Start Time",""),IF(AND(J153&lt;&gt;"",N(F153)+N(G153)&gt;J153),"Break and excluded minutes exceed gross minutes",""),IF(H153="","Session Status is missing",""),IF(I153="","Delivery Mode is missing",""),IF(AND(H153="Completed",C153&gt;'Course Setup'!$B$2),"Completed session is after the As of Date",""),IF(AND(H153="Scheduled",C153&lt;'Course Setup'!$B$2),"Scheduled session is before the As of Date",""),IF(AND(B153&lt;&gt;"",C153&lt;&gt;"",IFERROR(C153&lt;INDEX('Course Setup'!$D$7:$D$106,MATCH(B153,'Course Setup'!$A$7:$A$106,0)),FALSE)),"Session is before the course start date",""),IF(AND(B153&lt;&gt;"",C153&lt;&gt;"",IFERROR(C153&gt;INDEX('Course Setup'!$E$7:$E$106,MATCH(B153,'Course Setup'!$A$7:$A$106,0)),FALSE)),"Session is after the course end date","")))</f>
        <v/>
      </c>
    </row>
    <row r="154" ht="22" customHeight="1">
      <c r="A154" s="27" t="n"/>
      <c r="B154" s="27" t="n"/>
      <c r="C154" s="43" t="n"/>
      <c r="D154" s="33" t="n"/>
      <c r="E154" s="33" t="n"/>
      <c r="F154" s="29" t="n"/>
      <c r="G154" s="29" t="n"/>
      <c r="H154" s="27" t="n"/>
      <c r="I154" s="27" t="n"/>
      <c r="J154" s="34">
        <f>IF(OR(A154="",C154="",D154="",E154=""),"",IF(E154&lt;=D154,"",ROUND((E154-D154)*1440,0)))</f>
        <v/>
      </c>
      <c r="K154" s="34">
        <f>IF(J154="","",MAX(0,J154-N(F154)-N(G154)))</f>
        <v/>
      </c>
      <c r="L154" s="34">
        <f>IF(A154="","",IF(H154="Completed",N(K154),0))</f>
        <v/>
      </c>
      <c r="M154" s="35" t="n"/>
      <c r="N154" s="30">
        <f>IF(A154="","",TEXTJOIN(", ",TRUE,IF(COUNTIF($A$7:$A$506,A154)&gt;1,"Duplicate Session ID",""),IF(B154="","Course ID is missing",""),IF(AND(B154&lt;&gt;"",COUNTIF('Course Setup'!$A$7:$A$106,B154)=0),"Course ID not found",""),IF(C154="","Session Date is missing",""),IF(D154="","Start Time is missing",""),IF(E154="","End Time is missing",""),IF(AND(D154&lt;&gt;"",E154&lt;&gt;"",E154&lt;=D154),"End Time must be later than Start Time",""),IF(AND(J154&lt;&gt;"",N(F154)+N(G154)&gt;J154),"Break and excluded minutes exceed gross minutes",""),IF(H154="","Session Status is missing",""),IF(I154="","Delivery Mode is missing",""),IF(AND(H154="Completed",C154&gt;'Course Setup'!$B$2),"Completed session is after the As of Date",""),IF(AND(H154="Scheduled",C154&lt;'Course Setup'!$B$2),"Scheduled session is before the As of Date",""),IF(AND(B154&lt;&gt;"",C154&lt;&gt;"",IFERROR(C154&lt;INDEX('Course Setup'!$D$7:$D$106,MATCH(B154,'Course Setup'!$A$7:$A$106,0)),FALSE)),"Session is before the course start date",""),IF(AND(B154&lt;&gt;"",C154&lt;&gt;"",IFERROR(C154&gt;INDEX('Course Setup'!$E$7:$E$106,MATCH(B154,'Course Setup'!$A$7:$A$106,0)),FALSE)),"Session is after the course end date","")))</f>
        <v/>
      </c>
    </row>
    <row r="155" ht="22" customHeight="1">
      <c r="A155" s="27" t="n"/>
      <c r="B155" s="27" t="n"/>
      <c r="C155" s="43" t="n"/>
      <c r="D155" s="33" t="n"/>
      <c r="E155" s="33" t="n"/>
      <c r="F155" s="29" t="n"/>
      <c r="G155" s="29" t="n"/>
      <c r="H155" s="27" t="n"/>
      <c r="I155" s="27" t="n"/>
      <c r="J155" s="34">
        <f>IF(OR(A155="",C155="",D155="",E155=""),"",IF(E155&lt;=D155,"",ROUND((E155-D155)*1440,0)))</f>
        <v/>
      </c>
      <c r="K155" s="34">
        <f>IF(J155="","",MAX(0,J155-N(F155)-N(G155)))</f>
        <v/>
      </c>
      <c r="L155" s="34">
        <f>IF(A155="","",IF(H155="Completed",N(K155),0))</f>
        <v/>
      </c>
      <c r="M155" s="35" t="n"/>
      <c r="N155" s="30">
        <f>IF(A155="","",TEXTJOIN(", ",TRUE,IF(COUNTIF($A$7:$A$506,A155)&gt;1,"Duplicate Session ID",""),IF(B155="","Course ID is missing",""),IF(AND(B155&lt;&gt;"",COUNTIF('Course Setup'!$A$7:$A$106,B155)=0),"Course ID not found",""),IF(C155="","Session Date is missing",""),IF(D155="","Start Time is missing",""),IF(E155="","End Time is missing",""),IF(AND(D155&lt;&gt;"",E155&lt;&gt;"",E155&lt;=D155),"End Time must be later than Start Time",""),IF(AND(J155&lt;&gt;"",N(F155)+N(G155)&gt;J155),"Break and excluded minutes exceed gross minutes",""),IF(H155="","Session Status is missing",""),IF(I155="","Delivery Mode is missing",""),IF(AND(H155="Completed",C155&gt;'Course Setup'!$B$2),"Completed session is after the As of Date",""),IF(AND(H155="Scheduled",C155&lt;'Course Setup'!$B$2),"Scheduled session is before the As of Date",""),IF(AND(B155&lt;&gt;"",C155&lt;&gt;"",IFERROR(C155&lt;INDEX('Course Setup'!$D$7:$D$106,MATCH(B155,'Course Setup'!$A$7:$A$106,0)),FALSE)),"Session is before the course start date",""),IF(AND(B155&lt;&gt;"",C155&lt;&gt;"",IFERROR(C155&gt;INDEX('Course Setup'!$E$7:$E$106,MATCH(B155,'Course Setup'!$A$7:$A$106,0)),FALSE)),"Session is after the course end date","")))</f>
        <v/>
      </c>
    </row>
    <row r="156" ht="22" customHeight="1">
      <c r="A156" s="27" t="n"/>
      <c r="B156" s="27" t="n"/>
      <c r="C156" s="43" t="n"/>
      <c r="D156" s="33" t="n"/>
      <c r="E156" s="33" t="n"/>
      <c r="F156" s="29" t="n"/>
      <c r="G156" s="29" t="n"/>
      <c r="H156" s="27" t="n"/>
      <c r="I156" s="27" t="n"/>
      <c r="J156" s="34">
        <f>IF(OR(A156="",C156="",D156="",E156=""),"",IF(E156&lt;=D156,"",ROUND((E156-D156)*1440,0)))</f>
        <v/>
      </c>
      <c r="K156" s="34">
        <f>IF(J156="","",MAX(0,J156-N(F156)-N(G156)))</f>
        <v/>
      </c>
      <c r="L156" s="34">
        <f>IF(A156="","",IF(H156="Completed",N(K156),0))</f>
        <v/>
      </c>
      <c r="M156" s="35" t="n"/>
      <c r="N156" s="30">
        <f>IF(A156="","",TEXTJOIN(", ",TRUE,IF(COUNTIF($A$7:$A$506,A156)&gt;1,"Duplicate Session ID",""),IF(B156="","Course ID is missing",""),IF(AND(B156&lt;&gt;"",COUNTIF('Course Setup'!$A$7:$A$106,B156)=0),"Course ID not found",""),IF(C156="","Session Date is missing",""),IF(D156="","Start Time is missing",""),IF(E156="","End Time is missing",""),IF(AND(D156&lt;&gt;"",E156&lt;&gt;"",E156&lt;=D156),"End Time must be later than Start Time",""),IF(AND(J156&lt;&gt;"",N(F156)+N(G156)&gt;J156),"Break and excluded minutes exceed gross minutes",""),IF(H156="","Session Status is missing",""),IF(I156="","Delivery Mode is missing",""),IF(AND(H156="Completed",C156&gt;'Course Setup'!$B$2),"Completed session is after the As of Date",""),IF(AND(H156="Scheduled",C156&lt;'Course Setup'!$B$2),"Scheduled session is before the As of Date",""),IF(AND(B156&lt;&gt;"",C156&lt;&gt;"",IFERROR(C156&lt;INDEX('Course Setup'!$D$7:$D$106,MATCH(B156,'Course Setup'!$A$7:$A$106,0)),FALSE)),"Session is before the course start date",""),IF(AND(B156&lt;&gt;"",C156&lt;&gt;"",IFERROR(C156&gt;INDEX('Course Setup'!$E$7:$E$106,MATCH(B156,'Course Setup'!$A$7:$A$106,0)),FALSE)),"Session is after the course end date","")))</f>
        <v/>
      </c>
    </row>
    <row r="157" ht="22" customHeight="1">
      <c r="A157" s="27" t="n"/>
      <c r="B157" s="27" t="n"/>
      <c r="C157" s="43" t="n"/>
      <c r="D157" s="33" t="n"/>
      <c r="E157" s="33" t="n"/>
      <c r="F157" s="29" t="n"/>
      <c r="G157" s="29" t="n"/>
      <c r="H157" s="27" t="n"/>
      <c r="I157" s="27" t="n"/>
      <c r="J157" s="34">
        <f>IF(OR(A157="",C157="",D157="",E157=""),"",IF(E157&lt;=D157,"",ROUND((E157-D157)*1440,0)))</f>
        <v/>
      </c>
      <c r="K157" s="34">
        <f>IF(J157="","",MAX(0,J157-N(F157)-N(G157)))</f>
        <v/>
      </c>
      <c r="L157" s="34">
        <f>IF(A157="","",IF(H157="Completed",N(K157),0))</f>
        <v/>
      </c>
      <c r="M157" s="35" t="n"/>
      <c r="N157" s="30">
        <f>IF(A157="","",TEXTJOIN(", ",TRUE,IF(COUNTIF($A$7:$A$506,A157)&gt;1,"Duplicate Session ID",""),IF(B157="","Course ID is missing",""),IF(AND(B157&lt;&gt;"",COUNTIF('Course Setup'!$A$7:$A$106,B157)=0),"Course ID not found",""),IF(C157="","Session Date is missing",""),IF(D157="","Start Time is missing",""),IF(E157="","End Time is missing",""),IF(AND(D157&lt;&gt;"",E157&lt;&gt;"",E157&lt;=D157),"End Time must be later than Start Time",""),IF(AND(J157&lt;&gt;"",N(F157)+N(G157)&gt;J157),"Break and excluded minutes exceed gross minutes",""),IF(H157="","Session Status is missing",""),IF(I157="","Delivery Mode is missing",""),IF(AND(H157="Completed",C157&gt;'Course Setup'!$B$2),"Completed session is after the As of Date",""),IF(AND(H157="Scheduled",C157&lt;'Course Setup'!$B$2),"Scheduled session is before the As of Date",""),IF(AND(B157&lt;&gt;"",C157&lt;&gt;"",IFERROR(C157&lt;INDEX('Course Setup'!$D$7:$D$106,MATCH(B157,'Course Setup'!$A$7:$A$106,0)),FALSE)),"Session is before the course start date",""),IF(AND(B157&lt;&gt;"",C157&lt;&gt;"",IFERROR(C157&gt;INDEX('Course Setup'!$E$7:$E$106,MATCH(B157,'Course Setup'!$A$7:$A$106,0)),FALSE)),"Session is after the course end date","")))</f>
        <v/>
      </c>
    </row>
    <row r="158" ht="22" customHeight="1">
      <c r="A158" s="27" t="n"/>
      <c r="B158" s="27" t="n"/>
      <c r="C158" s="43" t="n"/>
      <c r="D158" s="33" t="n"/>
      <c r="E158" s="33" t="n"/>
      <c r="F158" s="29" t="n"/>
      <c r="G158" s="29" t="n"/>
      <c r="H158" s="27" t="n"/>
      <c r="I158" s="27" t="n"/>
      <c r="J158" s="34">
        <f>IF(OR(A158="",C158="",D158="",E158=""),"",IF(E158&lt;=D158,"",ROUND((E158-D158)*1440,0)))</f>
        <v/>
      </c>
      <c r="K158" s="34">
        <f>IF(J158="","",MAX(0,J158-N(F158)-N(G158)))</f>
        <v/>
      </c>
      <c r="L158" s="34">
        <f>IF(A158="","",IF(H158="Completed",N(K158),0))</f>
        <v/>
      </c>
      <c r="M158" s="35" t="n"/>
      <c r="N158" s="30">
        <f>IF(A158="","",TEXTJOIN(", ",TRUE,IF(COUNTIF($A$7:$A$506,A158)&gt;1,"Duplicate Session ID",""),IF(B158="","Course ID is missing",""),IF(AND(B158&lt;&gt;"",COUNTIF('Course Setup'!$A$7:$A$106,B158)=0),"Course ID not found",""),IF(C158="","Session Date is missing",""),IF(D158="","Start Time is missing",""),IF(E158="","End Time is missing",""),IF(AND(D158&lt;&gt;"",E158&lt;&gt;"",E158&lt;=D158),"End Time must be later than Start Time",""),IF(AND(J158&lt;&gt;"",N(F158)+N(G158)&gt;J158),"Break and excluded minutes exceed gross minutes",""),IF(H158="","Session Status is missing",""),IF(I158="","Delivery Mode is missing",""),IF(AND(H158="Completed",C158&gt;'Course Setup'!$B$2),"Completed session is after the As of Date",""),IF(AND(H158="Scheduled",C158&lt;'Course Setup'!$B$2),"Scheduled session is before the As of Date",""),IF(AND(B158&lt;&gt;"",C158&lt;&gt;"",IFERROR(C158&lt;INDEX('Course Setup'!$D$7:$D$106,MATCH(B158,'Course Setup'!$A$7:$A$106,0)),FALSE)),"Session is before the course start date",""),IF(AND(B158&lt;&gt;"",C158&lt;&gt;"",IFERROR(C158&gt;INDEX('Course Setup'!$E$7:$E$106,MATCH(B158,'Course Setup'!$A$7:$A$106,0)),FALSE)),"Session is after the course end date","")))</f>
        <v/>
      </c>
    </row>
    <row r="159" ht="22" customHeight="1">
      <c r="A159" s="27" t="n"/>
      <c r="B159" s="27" t="n"/>
      <c r="C159" s="43" t="n"/>
      <c r="D159" s="33" t="n"/>
      <c r="E159" s="33" t="n"/>
      <c r="F159" s="29" t="n"/>
      <c r="G159" s="29" t="n"/>
      <c r="H159" s="27" t="n"/>
      <c r="I159" s="27" t="n"/>
      <c r="J159" s="34">
        <f>IF(OR(A159="",C159="",D159="",E159=""),"",IF(E159&lt;=D159,"",ROUND((E159-D159)*1440,0)))</f>
        <v/>
      </c>
      <c r="K159" s="34">
        <f>IF(J159="","",MAX(0,J159-N(F159)-N(G159)))</f>
        <v/>
      </c>
      <c r="L159" s="34">
        <f>IF(A159="","",IF(H159="Completed",N(K159),0))</f>
        <v/>
      </c>
      <c r="M159" s="35" t="n"/>
      <c r="N159" s="30">
        <f>IF(A159="","",TEXTJOIN(", ",TRUE,IF(COUNTIF($A$7:$A$506,A159)&gt;1,"Duplicate Session ID",""),IF(B159="","Course ID is missing",""),IF(AND(B159&lt;&gt;"",COUNTIF('Course Setup'!$A$7:$A$106,B159)=0),"Course ID not found",""),IF(C159="","Session Date is missing",""),IF(D159="","Start Time is missing",""),IF(E159="","End Time is missing",""),IF(AND(D159&lt;&gt;"",E159&lt;&gt;"",E159&lt;=D159),"End Time must be later than Start Time",""),IF(AND(J159&lt;&gt;"",N(F159)+N(G159)&gt;J159),"Break and excluded minutes exceed gross minutes",""),IF(H159="","Session Status is missing",""),IF(I159="","Delivery Mode is missing",""),IF(AND(H159="Completed",C159&gt;'Course Setup'!$B$2),"Completed session is after the As of Date",""),IF(AND(H159="Scheduled",C159&lt;'Course Setup'!$B$2),"Scheduled session is before the As of Date",""),IF(AND(B159&lt;&gt;"",C159&lt;&gt;"",IFERROR(C159&lt;INDEX('Course Setup'!$D$7:$D$106,MATCH(B159,'Course Setup'!$A$7:$A$106,0)),FALSE)),"Session is before the course start date",""),IF(AND(B159&lt;&gt;"",C159&lt;&gt;"",IFERROR(C159&gt;INDEX('Course Setup'!$E$7:$E$106,MATCH(B159,'Course Setup'!$A$7:$A$106,0)),FALSE)),"Session is after the course end date","")))</f>
        <v/>
      </c>
    </row>
    <row r="160" ht="22" customHeight="1">
      <c r="A160" s="27" t="n"/>
      <c r="B160" s="27" t="n"/>
      <c r="C160" s="43" t="n"/>
      <c r="D160" s="33" t="n"/>
      <c r="E160" s="33" t="n"/>
      <c r="F160" s="29" t="n"/>
      <c r="G160" s="29" t="n"/>
      <c r="H160" s="27" t="n"/>
      <c r="I160" s="27" t="n"/>
      <c r="J160" s="34">
        <f>IF(OR(A160="",C160="",D160="",E160=""),"",IF(E160&lt;=D160,"",ROUND((E160-D160)*1440,0)))</f>
        <v/>
      </c>
      <c r="K160" s="34">
        <f>IF(J160="","",MAX(0,J160-N(F160)-N(G160)))</f>
        <v/>
      </c>
      <c r="L160" s="34">
        <f>IF(A160="","",IF(H160="Completed",N(K160),0))</f>
        <v/>
      </c>
      <c r="M160" s="35" t="n"/>
      <c r="N160" s="30">
        <f>IF(A160="","",TEXTJOIN(", ",TRUE,IF(COUNTIF($A$7:$A$506,A160)&gt;1,"Duplicate Session ID",""),IF(B160="","Course ID is missing",""),IF(AND(B160&lt;&gt;"",COUNTIF('Course Setup'!$A$7:$A$106,B160)=0),"Course ID not found",""),IF(C160="","Session Date is missing",""),IF(D160="","Start Time is missing",""),IF(E160="","End Time is missing",""),IF(AND(D160&lt;&gt;"",E160&lt;&gt;"",E160&lt;=D160),"End Time must be later than Start Time",""),IF(AND(J160&lt;&gt;"",N(F160)+N(G160)&gt;J160),"Break and excluded minutes exceed gross minutes",""),IF(H160="","Session Status is missing",""),IF(I160="","Delivery Mode is missing",""),IF(AND(H160="Completed",C160&gt;'Course Setup'!$B$2),"Completed session is after the As of Date",""),IF(AND(H160="Scheduled",C160&lt;'Course Setup'!$B$2),"Scheduled session is before the As of Date",""),IF(AND(B160&lt;&gt;"",C160&lt;&gt;"",IFERROR(C160&lt;INDEX('Course Setup'!$D$7:$D$106,MATCH(B160,'Course Setup'!$A$7:$A$106,0)),FALSE)),"Session is before the course start date",""),IF(AND(B160&lt;&gt;"",C160&lt;&gt;"",IFERROR(C160&gt;INDEX('Course Setup'!$E$7:$E$106,MATCH(B160,'Course Setup'!$A$7:$A$106,0)),FALSE)),"Session is after the course end date","")))</f>
        <v/>
      </c>
    </row>
    <row r="161" ht="22" customHeight="1">
      <c r="A161" s="27" t="n"/>
      <c r="B161" s="27" t="n"/>
      <c r="C161" s="43" t="n"/>
      <c r="D161" s="33" t="n"/>
      <c r="E161" s="33" t="n"/>
      <c r="F161" s="29" t="n"/>
      <c r="G161" s="29" t="n"/>
      <c r="H161" s="27" t="n"/>
      <c r="I161" s="27" t="n"/>
      <c r="J161" s="34">
        <f>IF(OR(A161="",C161="",D161="",E161=""),"",IF(E161&lt;=D161,"",ROUND((E161-D161)*1440,0)))</f>
        <v/>
      </c>
      <c r="K161" s="34">
        <f>IF(J161="","",MAX(0,J161-N(F161)-N(G161)))</f>
        <v/>
      </c>
      <c r="L161" s="34">
        <f>IF(A161="","",IF(H161="Completed",N(K161),0))</f>
        <v/>
      </c>
      <c r="M161" s="35" t="n"/>
      <c r="N161" s="30">
        <f>IF(A161="","",TEXTJOIN(", ",TRUE,IF(COUNTIF($A$7:$A$506,A161)&gt;1,"Duplicate Session ID",""),IF(B161="","Course ID is missing",""),IF(AND(B161&lt;&gt;"",COUNTIF('Course Setup'!$A$7:$A$106,B161)=0),"Course ID not found",""),IF(C161="","Session Date is missing",""),IF(D161="","Start Time is missing",""),IF(E161="","End Time is missing",""),IF(AND(D161&lt;&gt;"",E161&lt;&gt;"",E161&lt;=D161),"End Time must be later than Start Time",""),IF(AND(J161&lt;&gt;"",N(F161)+N(G161)&gt;J161),"Break and excluded minutes exceed gross minutes",""),IF(H161="","Session Status is missing",""),IF(I161="","Delivery Mode is missing",""),IF(AND(H161="Completed",C161&gt;'Course Setup'!$B$2),"Completed session is after the As of Date",""),IF(AND(H161="Scheduled",C161&lt;'Course Setup'!$B$2),"Scheduled session is before the As of Date",""),IF(AND(B161&lt;&gt;"",C161&lt;&gt;"",IFERROR(C161&lt;INDEX('Course Setup'!$D$7:$D$106,MATCH(B161,'Course Setup'!$A$7:$A$106,0)),FALSE)),"Session is before the course start date",""),IF(AND(B161&lt;&gt;"",C161&lt;&gt;"",IFERROR(C161&gt;INDEX('Course Setup'!$E$7:$E$106,MATCH(B161,'Course Setup'!$A$7:$A$106,0)),FALSE)),"Session is after the course end date","")))</f>
        <v/>
      </c>
    </row>
    <row r="162" ht="22" customHeight="1">
      <c r="A162" s="27" t="n"/>
      <c r="B162" s="27" t="n"/>
      <c r="C162" s="43" t="n"/>
      <c r="D162" s="33" t="n"/>
      <c r="E162" s="33" t="n"/>
      <c r="F162" s="29" t="n"/>
      <c r="G162" s="29" t="n"/>
      <c r="H162" s="27" t="n"/>
      <c r="I162" s="27" t="n"/>
      <c r="J162" s="34">
        <f>IF(OR(A162="",C162="",D162="",E162=""),"",IF(E162&lt;=D162,"",ROUND((E162-D162)*1440,0)))</f>
        <v/>
      </c>
      <c r="K162" s="34">
        <f>IF(J162="","",MAX(0,J162-N(F162)-N(G162)))</f>
        <v/>
      </c>
      <c r="L162" s="34">
        <f>IF(A162="","",IF(H162="Completed",N(K162),0))</f>
        <v/>
      </c>
      <c r="M162" s="35" t="n"/>
      <c r="N162" s="30">
        <f>IF(A162="","",TEXTJOIN(", ",TRUE,IF(COUNTIF($A$7:$A$506,A162)&gt;1,"Duplicate Session ID",""),IF(B162="","Course ID is missing",""),IF(AND(B162&lt;&gt;"",COUNTIF('Course Setup'!$A$7:$A$106,B162)=0),"Course ID not found",""),IF(C162="","Session Date is missing",""),IF(D162="","Start Time is missing",""),IF(E162="","End Time is missing",""),IF(AND(D162&lt;&gt;"",E162&lt;&gt;"",E162&lt;=D162),"End Time must be later than Start Time",""),IF(AND(J162&lt;&gt;"",N(F162)+N(G162)&gt;J162),"Break and excluded minutes exceed gross minutes",""),IF(H162="","Session Status is missing",""),IF(I162="","Delivery Mode is missing",""),IF(AND(H162="Completed",C162&gt;'Course Setup'!$B$2),"Completed session is after the As of Date",""),IF(AND(H162="Scheduled",C162&lt;'Course Setup'!$B$2),"Scheduled session is before the As of Date",""),IF(AND(B162&lt;&gt;"",C162&lt;&gt;"",IFERROR(C162&lt;INDEX('Course Setup'!$D$7:$D$106,MATCH(B162,'Course Setup'!$A$7:$A$106,0)),FALSE)),"Session is before the course start date",""),IF(AND(B162&lt;&gt;"",C162&lt;&gt;"",IFERROR(C162&gt;INDEX('Course Setup'!$E$7:$E$106,MATCH(B162,'Course Setup'!$A$7:$A$106,0)),FALSE)),"Session is after the course end date","")))</f>
        <v/>
      </c>
    </row>
    <row r="163" ht="22" customHeight="1">
      <c r="A163" s="27" t="n"/>
      <c r="B163" s="27" t="n"/>
      <c r="C163" s="43" t="n"/>
      <c r="D163" s="33" t="n"/>
      <c r="E163" s="33" t="n"/>
      <c r="F163" s="29" t="n"/>
      <c r="G163" s="29" t="n"/>
      <c r="H163" s="27" t="n"/>
      <c r="I163" s="27" t="n"/>
      <c r="J163" s="34">
        <f>IF(OR(A163="",C163="",D163="",E163=""),"",IF(E163&lt;=D163,"",ROUND((E163-D163)*1440,0)))</f>
        <v/>
      </c>
      <c r="K163" s="34">
        <f>IF(J163="","",MAX(0,J163-N(F163)-N(G163)))</f>
        <v/>
      </c>
      <c r="L163" s="34">
        <f>IF(A163="","",IF(H163="Completed",N(K163),0))</f>
        <v/>
      </c>
      <c r="M163" s="35" t="n"/>
      <c r="N163" s="30">
        <f>IF(A163="","",TEXTJOIN(", ",TRUE,IF(COUNTIF($A$7:$A$506,A163)&gt;1,"Duplicate Session ID",""),IF(B163="","Course ID is missing",""),IF(AND(B163&lt;&gt;"",COUNTIF('Course Setup'!$A$7:$A$106,B163)=0),"Course ID not found",""),IF(C163="","Session Date is missing",""),IF(D163="","Start Time is missing",""),IF(E163="","End Time is missing",""),IF(AND(D163&lt;&gt;"",E163&lt;&gt;"",E163&lt;=D163),"End Time must be later than Start Time",""),IF(AND(J163&lt;&gt;"",N(F163)+N(G163)&gt;J163),"Break and excluded minutes exceed gross minutes",""),IF(H163="","Session Status is missing",""),IF(I163="","Delivery Mode is missing",""),IF(AND(H163="Completed",C163&gt;'Course Setup'!$B$2),"Completed session is after the As of Date",""),IF(AND(H163="Scheduled",C163&lt;'Course Setup'!$B$2),"Scheduled session is before the As of Date",""),IF(AND(B163&lt;&gt;"",C163&lt;&gt;"",IFERROR(C163&lt;INDEX('Course Setup'!$D$7:$D$106,MATCH(B163,'Course Setup'!$A$7:$A$106,0)),FALSE)),"Session is before the course start date",""),IF(AND(B163&lt;&gt;"",C163&lt;&gt;"",IFERROR(C163&gt;INDEX('Course Setup'!$E$7:$E$106,MATCH(B163,'Course Setup'!$A$7:$A$106,0)),FALSE)),"Session is after the course end date","")))</f>
        <v/>
      </c>
    </row>
    <row r="164" ht="22" customHeight="1">
      <c r="A164" s="27" t="n"/>
      <c r="B164" s="27" t="n"/>
      <c r="C164" s="43" t="n"/>
      <c r="D164" s="33" t="n"/>
      <c r="E164" s="33" t="n"/>
      <c r="F164" s="29" t="n"/>
      <c r="G164" s="29" t="n"/>
      <c r="H164" s="27" t="n"/>
      <c r="I164" s="27" t="n"/>
      <c r="J164" s="34">
        <f>IF(OR(A164="",C164="",D164="",E164=""),"",IF(E164&lt;=D164,"",ROUND((E164-D164)*1440,0)))</f>
        <v/>
      </c>
      <c r="K164" s="34">
        <f>IF(J164="","",MAX(0,J164-N(F164)-N(G164)))</f>
        <v/>
      </c>
      <c r="L164" s="34">
        <f>IF(A164="","",IF(H164="Completed",N(K164),0))</f>
        <v/>
      </c>
      <c r="M164" s="35" t="n"/>
      <c r="N164" s="30">
        <f>IF(A164="","",TEXTJOIN(", ",TRUE,IF(COUNTIF($A$7:$A$506,A164)&gt;1,"Duplicate Session ID",""),IF(B164="","Course ID is missing",""),IF(AND(B164&lt;&gt;"",COUNTIF('Course Setup'!$A$7:$A$106,B164)=0),"Course ID not found",""),IF(C164="","Session Date is missing",""),IF(D164="","Start Time is missing",""),IF(E164="","End Time is missing",""),IF(AND(D164&lt;&gt;"",E164&lt;&gt;"",E164&lt;=D164),"End Time must be later than Start Time",""),IF(AND(J164&lt;&gt;"",N(F164)+N(G164)&gt;J164),"Break and excluded minutes exceed gross minutes",""),IF(H164="","Session Status is missing",""),IF(I164="","Delivery Mode is missing",""),IF(AND(H164="Completed",C164&gt;'Course Setup'!$B$2),"Completed session is after the As of Date",""),IF(AND(H164="Scheduled",C164&lt;'Course Setup'!$B$2),"Scheduled session is before the As of Date",""),IF(AND(B164&lt;&gt;"",C164&lt;&gt;"",IFERROR(C164&lt;INDEX('Course Setup'!$D$7:$D$106,MATCH(B164,'Course Setup'!$A$7:$A$106,0)),FALSE)),"Session is before the course start date",""),IF(AND(B164&lt;&gt;"",C164&lt;&gt;"",IFERROR(C164&gt;INDEX('Course Setup'!$E$7:$E$106,MATCH(B164,'Course Setup'!$A$7:$A$106,0)),FALSE)),"Session is after the course end date","")))</f>
        <v/>
      </c>
    </row>
    <row r="165" ht="22" customHeight="1">
      <c r="A165" s="27" t="n"/>
      <c r="B165" s="27" t="n"/>
      <c r="C165" s="43" t="n"/>
      <c r="D165" s="33" t="n"/>
      <c r="E165" s="33" t="n"/>
      <c r="F165" s="29" t="n"/>
      <c r="G165" s="29" t="n"/>
      <c r="H165" s="27" t="n"/>
      <c r="I165" s="27" t="n"/>
      <c r="J165" s="34">
        <f>IF(OR(A165="",C165="",D165="",E165=""),"",IF(E165&lt;=D165,"",ROUND((E165-D165)*1440,0)))</f>
        <v/>
      </c>
      <c r="K165" s="34">
        <f>IF(J165="","",MAX(0,J165-N(F165)-N(G165)))</f>
        <v/>
      </c>
      <c r="L165" s="34">
        <f>IF(A165="","",IF(H165="Completed",N(K165),0))</f>
        <v/>
      </c>
      <c r="M165" s="35" t="n"/>
      <c r="N165" s="30">
        <f>IF(A165="","",TEXTJOIN(", ",TRUE,IF(COUNTIF($A$7:$A$506,A165)&gt;1,"Duplicate Session ID",""),IF(B165="","Course ID is missing",""),IF(AND(B165&lt;&gt;"",COUNTIF('Course Setup'!$A$7:$A$106,B165)=0),"Course ID not found",""),IF(C165="","Session Date is missing",""),IF(D165="","Start Time is missing",""),IF(E165="","End Time is missing",""),IF(AND(D165&lt;&gt;"",E165&lt;&gt;"",E165&lt;=D165),"End Time must be later than Start Time",""),IF(AND(J165&lt;&gt;"",N(F165)+N(G165)&gt;J165),"Break and excluded minutes exceed gross minutes",""),IF(H165="","Session Status is missing",""),IF(I165="","Delivery Mode is missing",""),IF(AND(H165="Completed",C165&gt;'Course Setup'!$B$2),"Completed session is after the As of Date",""),IF(AND(H165="Scheduled",C165&lt;'Course Setup'!$B$2),"Scheduled session is before the As of Date",""),IF(AND(B165&lt;&gt;"",C165&lt;&gt;"",IFERROR(C165&lt;INDEX('Course Setup'!$D$7:$D$106,MATCH(B165,'Course Setup'!$A$7:$A$106,0)),FALSE)),"Session is before the course start date",""),IF(AND(B165&lt;&gt;"",C165&lt;&gt;"",IFERROR(C165&gt;INDEX('Course Setup'!$E$7:$E$106,MATCH(B165,'Course Setup'!$A$7:$A$106,0)),FALSE)),"Session is after the course end date","")))</f>
        <v/>
      </c>
    </row>
    <row r="166" ht="22" customHeight="1">
      <c r="A166" s="27" t="n"/>
      <c r="B166" s="27" t="n"/>
      <c r="C166" s="43" t="n"/>
      <c r="D166" s="33" t="n"/>
      <c r="E166" s="33" t="n"/>
      <c r="F166" s="29" t="n"/>
      <c r="G166" s="29" t="n"/>
      <c r="H166" s="27" t="n"/>
      <c r="I166" s="27" t="n"/>
      <c r="J166" s="34">
        <f>IF(OR(A166="",C166="",D166="",E166=""),"",IF(E166&lt;=D166,"",ROUND((E166-D166)*1440,0)))</f>
        <v/>
      </c>
      <c r="K166" s="34">
        <f>IF(J166="","",MAX(0,J166-N(F166)-N(G166)))</f>
        <v/>
      </c>
      <c r="L166" s="34">
        <f>IF(A166="","",IF(H166="Completed",N(K166),0))</f>
        <v/>
      </c>
      <c r="M166" s="35" t="n"/>
      <c r="N166" s="30">
        <f>IF(A166="","",TEXTJOIN(", ",TRUE,IF(COUNTIF($A$7:$A$506,A166)&gt;1,"Duplicate Session ID",""),IF(B166="","Course ID is missing",""),IF(AND(B166&lt;&gt;"",COUNTIF('Course Setup'!$A$7:$A$106,B166)=0),"Course ID not found",""),IF(C166="","Session Date is missing",""),IF(D166="","Start Time is missing",""),IF(E166="","End Time is missing",""),IF(AND(D166&lt;&gt;"",E166&lt;&gt;"",E166&lt;=D166),"End Time must be later than Start Time",""),IF(AND(J166&lt;&gt;"",N(F166)+N(G166)&gt;J166),"Break and excluded minutes exceed gross minutes",""),IF(H166="","Session Status is missing",""),IF(I166="","Delivery Mode is missing",""),IF(AND(H166="Completed",C166&gt;'Course Setup'!$B$2),"Completed session is after the As of Date",""),IF(AND(H166="Scheduled",C166&lt;'Course Setup'!$B$2),"Scheduled session is before the As of Date",""),IF(AND(B166&lt;&gt;"",C166&lt;&gt;"",IFERROR(C166&lt;INDEX('Course Setup'!$D$7:$D$106,MATCH(B166,'Course Setup'!$A$7:$A$106,0)),FALSE)),"Session is before the course start date",""),IF(AND(B166&lt;&gt;"",C166&lt;&gt;"",IFERROR(C166&gt;INDEX('Course Setup'!$E$7:$E$106,MATCH(B166,'Course Setup'!$A$7:$A$106,0)),FALSE)),"Session is after the course end date","")))</f>
        <v/>
      </c>
    </row>
    <row r="167" ht="22" customHeight="1">
      <c r="A167" s="27" t="n"/>
      <c r="B167" s="27" t="n"/>
      <c r="C167" s="43" t="n"/>
      <c r="D167" s="33" t="n"/>
      <c r="E167" s="33" t="n"/>
      <c r="F167" s="29" t="n"/>
      <c r="G167" s="29" t="n"/>
      <c r="H167" s="27" t="n"/>
      <c r="I167" s="27" t="n"/>
      <c r="J167" s="34">
        <f>IF(OR(A167="",C167="",D167="",E167=""),"",IF(E167&lt;=D167,"",ROUND((E167-D167)*1440,0)))</f>
        <v/>
      </c>
      <c r="K167" s="34">
        <f>IF(J167="","",MAX(0,J167-N(F167)-N(G167)))</f>
        <v/>
      </c>
      <c r="L167" s="34">
        <f>IF(A167="","",IF(H167="Completed",N(K167),0))</f>
        <v/>
      </c>
      <c r="M167" s="35" t="n"/>
      <c r="N167" s="30">
        <f>IF(A167="","",TEXTJOIN(", ",TRUE,IF(COUNTIF($A$7:$A$506,A167)&gt;1,"Duplicate Session ID",""),IF(B167="","Course ID is missing",""),IF(AND(B167&lt;&gt;"",COUNTIF('Course Setup'!$A$7:$A$106,B167)=0),"Course ID not found",""),IF(C167="","Session Date is missing",""),IF(D167="","Start Time is missing",""),IF(E167="","End Time is missing",""),IF(AND(D167&lt;&gt;"",E167&lt;&gt;"",E167&lt;=D167),"End Time must be later than Start Time",""),IF(AND(J167&lt;&gt;"",N(F167)+N(G167)&gt;J167),"Break and excluded minutes exceed gross minutes",""),IF(H167="","Session Status is missing",""),IF(I167="","Delivery Mode is missing",""),IF(AND(H167="Completed",C167&gt;'Course Setup'!$B$2),"Completed session is after the As of Date",""),IF(AND(H167="Scheduled",C167&lt;'Course Setup'!$B$2),"Scheduled session is before the As of Date",""),IF(AND(B167&lt;&gt;"",C167&lt;&gt;"",IFERROR(C167&lt;INDEX('Course Setup'!$D$7:$D$106,MATCH(B167,'Course Setup'!$A$7:$A$106,0)),FALSE)),"Session is before the course start date",""),IF(AND(B167&lt;&gt;"",C167&lt;&gt;"",IFERROR(C167&gt;INDEX('Course Setup'!$E$7:$E$106,MATCH(B167,'Course Setup'!$A$7:$A$106,0)),FALSE)),"Session is after the course end date","")))</f>
        <v/>
      </c>
    </row>
    <row r="168" ht="22" customHeight="1">
      <c r="A168" s="27" t="n"/>
      <c r="B168" s="27" t="n"/>
      <c r="C168" s="43" t="n"/>
      <c r="D168" s="33" t="n"/>
      <c r="E168" s="33" t="n"/>
      <c r="F168" s="29" t="n"/>
      <c r="G168" s="29" t="n"/>
      <c r="H168" s="27" t="n"/>
      <c r="I168" s="27" t="n"/>
      <c r="J168" s="34">
        <f>IF(OR(A168="",C168="",D168="",E168=""),"",IF(E168&lt;=D168,"",ROUND((E168-D168)*1440,0)))</f>
        <v/>
      </c>
      <c r="K168" s="34">
        <f>IF(J168="","",MAX(0,J168-N(F168)-N(G168)))</f>
        <v/>
      </c>
      <c r="L168" s="34">
        <f>IF(A168="","",IF(H168="Completed",N(K168),0))</f>
        <v/>
      </c>
      <c r="M168" s="35" t="n"/>
      <c r="N168" s="30">
        <f>IF(A168="","",TEXTJOIN(", ",TRUE,IF(COUNTIF($A$7:$A$506,A168)&gt;1,"Duplicate Session ID",""),IF(B168="","Course ID is missing",""),IF(AND(B168&lt;&gt;"",COUNTIF('Course Setup'!$A$7:$A$106,B168)=0),"Course ID not found",""),IF(C168="","Session Date is missing",""),IF(D168="","Start Time is missing",""),IF(E168="","End Time is missing",""),IF(AND(D168&lt;&gt;"",E168&lt;&gt;"",E168&lt;=D168),"End Time must be later than Start Time",""),IF(AND(J168&lt;&gt;"",N(F168)+N(G168)&gt;J168),"Break and excluded minutes exceed gross minutes",""),IF(H168="","Session Status is missing",""),IF(I168="","Delivery Mode is missing",""),IF(AND(H168="Completed",C168&gt;'Course Setup'!$B$2),"Completed session is after the As of Date",""),IF(AND(H168="Scheduled",C168&lt;'Course Setup'!$B$2),"Scheduled session is before the As of Date",""),IF(AND(B168&lt;&gt;"",C168&lt;&gt;"",IFERROR(C168&lt;INDEX('Course Setup'!$D$7:$D$106,MATCH(B168,'Course Setup'!$A$7:$A$106,0)),FALSE)),"Session is before the course start date",""),IF(AND(B168&lt;&gt;"",C168&lt;&gt;"",IFERROR(C168&gt;INDEX('Course Setup'!$E$7:$E$106,MATCH(B168,'Course Setup'!$A$7:$A$106,0)),FALSE)),"Session is after the course end date","")))</f>
        <v/>
      </c>
    </row>
    <row r="169" ht="22" customHeight="1">
      <c r="A169" s="27" t="n"/>
      <c r="B169" s="27" t="n"/>
      <c r="C169" s="43" t="n"/>
      <c r="D169" s="33" t="n"/>
      <c r="E169" s="33" t="n"/>
      <c r="F169" s="29" t="n"/>
      <c r="G169" s="29" t="n"/>
      <c r="H169" s="27" t="n"/>
      <c r="I169" s="27" t="n"/>
      <c r="J169" s="34">
        <f>IF(OR(A169="",C169="",D169="",E169=""),"",IF(E169&lt;=D169,"",ROUND((E169-D169)*1440,0)))</f>
        <v/>
      </c>
      <c r="K169" s="34">
        <f>IF(J169="","",MAX(0,J169-N(F169)-N(G169)))</f>
        <v/>
      </c>
      <c r="L169" s="34">
        <f>IF(A169="","",IF(H169="Completed",N(K169),0))</f>
        <v/>
      </c>
      <c r="M169" s="35" t="n"/>
      <c r="N169" s="30">
        <f>IF(A169="","",TEXTJOIN(", ",TRUE,IF(COUNTIF($A$7:$A$506,A169)&gt;1,"Duplicate Session ID",""),IF(B169="","Course ID is missing",""),IF(AND(B169&lt;&gt;"",COUNTIF('Course Setup'!$A$7:$A$106,B169)=0),"Course ID not found",""),IF(C169="","Session Date is missing",""),IF(D169="","Start Time is missing",""),IF(E169="","End Time is missing",""),IF(AND(D169&lt;&gt;"",E169&lt;&gt;"",E169&lt;=D169),"End Time must be later than Start Time",""),IF(AND(J169&lt;&gt;"",N(F169)+N(G169)&gt;J169),"Break and excluded minutes exceed gross minutes",""),IF(H169="","Session Status is missing",""),IF(I169="","Delivery Mode is missing",""),IF(AND(H169="Completed",C169&gt;'Course Setup'!$B$2),"Completed session is after the As of Date",""),IF(AND(H169="Scheduled",C169&lt;'Course Setup'!$B$2),"Scheduled session is before the As of Date",""),IF(AND(B169&lt;&gt;"",C169&lt;&gt;"",IFERROR(C169&lt;INDEX('Course Setup'!$D$7:$D$106,MATCH(B169,'Course Setup'!$A$7:$A$106,0)),FALSE)),"Session is before the course start date",""),IF(AND(B169&lt;&gt;"",C169&lt;&gt;"",IFERROR(C169&gt;INDEX('Course Setup'!$E$7:$E$106,MATCH(B169,'Course Setup'!$A$7:$A$106,0)),FALSE)),"Session is after the course end date","")))</f>
        <v/>
      </c>
    </row>
    <row r="170" ht="22" customHeight="1">
      <c r="A170" s="27" t="n"/>
      <c r="B170" s="27" t="n"/>
      <c r="C170" s="43" t="n"/>
      <c r="D170" s="33" t="n"/>
      <c r="E170" s="33" t="n"/>
      <c r="F170" s="29" t="n"/>
      <c r="G170" s="29" t="n"/>
      <c r="H170" s="27" t="n"/>
      <c r="I170" s="27" t="n"/>
      <c r="J170" s="34">
        <f>IF(OR(A170="",C170="",D170="",E170=""),"",IF(E170&lt;=D170,"",ROUND((E170-D170)*1440,0)))</f>
        <v/>
      </c>
      <c r="K170" s="34">
        <f>IF(J170="","",MAX(0,J170-N(F170)-N(G170)))</f>
        <v/>
      </c>
      <c r="L170" s="34">
        <f>IF(A170="","",IF(H170="Completed",N(K170),0))</f>
        <v/>
      </c>
      <c r="M170" s="35" t="n"/>
      <c r="N170" s="30">
        <f>IF(A170="","",TEXTJOIN(", ",TRUE,IF(COUNTIF($A$7:$A$506,A170)&gt;1,"Duplicate Session ID",""),IF(B170="","Course ID is missing",""),IF(AND(B170&lt;&gt;"",COUNTIF('Course Setup'!$A$7:$A$106,B170)=0),"Course ID not found",""),IF(C170="","Session Date is missing",""),IF(D170="","Start Time is missing",""),IF(E170="","End Time is missing",""),IF(AND(D170&lt;&gt;"",E170&lt;&gt;"",E170&lt;=D170),"End Time must be later than Start Time",""),IF(AND(J170&lt;&gt;"",N(F170)+N(G170)&gt;J170),"Break and excluded minutes exceed gross minutes",""),IF(H170="","Session Status is missing",""),IF(I170="","Delivery Mode is missing",""),IF(AND(H170="Completed",C170&gt;'Course Setup'!$B$2),"Completed session is after the As of Date",""),IF(AND(H170="Scheduled",C170&lt;'Course Setup'!$B$2),"Scheduled session is before the As of Date",""),IF(AND(B170&lt;&gt;"",C170&lt;&gt;"",IFERROR(C170&lt;INDEX('Course Setup'!$D$7:$D$106,MATCH(B170,'Course Setup'!$A$7:$A$106,0)),FALSE)),"Session is before the course start date",""),IF(AND(B170&lt;&gt;"",C170&lt;&gt;"",IFERROR(C170&gt;INDEX('Course Setup'!$E$7:$E$106,MATCH(B170,'Course Setup'!$A$7:$A$106,0)),FALSE)),"Session is after the course end date","")))</f>
        <v/>
      </c>
    </row>
    <row r="171" ht="22" customHeight="1">
      <c r="A171" s="27" t="n"/>
      <c r="B171" s="27" t="n"/>
      <c r="C171" s="43" t="n"/>
      <c r="D171" s="33" t="n"/>
      <c r="E171" s="33" t="n"/>
      <c r="F171" s="29" t="n"/>
      <c r="G171" s="29" t="n"/>
      <c r="H171" s="27" t="n"/>
      <c r="I171" s="27" t="n"/>
      <c r="J171" s="34">
        <f>IF(OR(A171="",C171="",D171="",E171=""),"",IF(E171&lt;=D171,"",ROUND((E171-D171)*1440,0)))</f>
        <v/>
      </c>
      <c r="K171" s="34">
        <f>IF(J171="","",MAX(0,J171-N(F171)-N(G171)))</f>
        <v/>
      </c>
      <c r="L171" s="34">
        <f>IF(A171="","",IF(H171="Completed",N(K171),0))</f>
        <v/>
      </c>
      <c r="M171" s="35" t="n"/>
      <c r="N171" s="30">
        <f>IF(A171="","",TEXTJOIN(", ",TRUE,IF(COUNTIF($A$7:$A$506,A171)&gt;1,"Duplicate Session ID",""),IF(B171="","Course ID is missing",""),IF(AND(B171&lt;&gt;"",COUNTIF('Course Setup'!$A$7:$A$106,B171)=0),"Course ID not found",""),IF(C171="","Session Date is missing",""),IF(D171="","Start Time is missing",""),IF(E171="","End Time is missing",""),IF(AND(D171&lt;&gt;"",E171&lt;&gt;"",E171&lt;=D171),"End Time must be later than Start Time",""),IF(AND(J171&lt;&gt;"",N(F171)+N(G171)&gt;J171),"Break and excluded minutes exceed gross minutes",""),IF(H171="","Session Status is missing",""),IF(I171="","Delivery Mode is missing",""),IF(AND(H171="Completed",C171&gt;'Course Setup'!$B$2),"Completed session is after the As of Date",""),IF(AND(H171="Scheduled",C171&lt;'Course Setup'!$B$2),"Scheduled session is before the As of Date",""),IF(AND(B171&lt;&gt;"",C171&lt;&gt;"",IFERROR(C171&lt;INDEX('Course Setup'!$D$7:$D$106,MATCH(B171,'Course Setup'!$A$7:$A$106,0)),FALSE)),"Session is before the course start date",""),IF(AND(B171&lt;&gt;"",C171&lt;&gt;"",IFERROR(C171&gt;INDEX('Course Setup'!$E$7:$E$106,MATCH(B171,'Course Setup'!$A$7:$A$106,0)),FALSE)),"Session is after the course end date","")))</f>
        <v/>
      </c>
    </row>
    <row r="172" ht="22" customHeight="1">
      <c r="A172" s="27" t="n"/>
      <c r="B172" s="27" t="n"/>
      <c r="C172" s="43" t="n"/>
      <c r="D172" s="33" t="n"/>
      <c r="E172" s="33" t="n"/>
      <c r="F172" s="29" t="n"/>
      <c r="G172" s="29" t="n"/>
      <c r="H172" s="27" t="n"/>
      <c r="I172" s="27" t="n"/>
      <c r="J172" s="34">
        <f>IF(OR(A172="",C172="",D172="",E172=""),"",IF(E172&lt;=D172,"",ROUND((E172-D172)*1440,0)))</f>
        <v/>
      </c>
      <c r="K172" s="34">
        <f>IF(J172="","",MAX(0,J172-N(F172)-N(G172)))</f>
        <v/>
      </c>
      <c r="L172" s="34">
        <f>IF(A172="","",IF(H172="Completed",N(K172),0))</f>
        <v/>
      </c>
      <c r="M172" s="35" t="n"/>
      <c r="N172" s="30">
        <f>IF(A172="","",TEXTJOIN(", ",TRUE,IF(COUNTIF($A$7:$A$506,A172)&gt;1,"Duplicate Session ID",""),IF(B172="","Course ID is missing",""),IF(AND(B172&lt;&gt;"",COUNTIF('Course Setup'!$A$7:$A$106,B172)=0),"Course ID not found",""),IF(C172="","Session Date is missing",""),IF(D172="","Start Time is missing",""),IF(E172="","End Time is missing",""),IF(AND(D172&lt;&gt;"",E172&lt;&gt;"",E172&lt;=D172),"End Time must be later than Start Time",""),IF(AND(J172&lt;&gt;"",N(F172)+N(G172)&gt;J172),"Break and excluded minutes exceed gross minutes",""),IF(H172="","Session Status is missing",""),IF(I172="","Delivery Mode is missing",""),IF(AND(H172="Completed",C172&gt;'Course Setup'!$B$2),"Completed session is after the As of Date",""),IF(AND(H172="Scheduled",C172&lt;'Course Setup'!$B$2),"Scheduled session is before the As of Date",""),IF(AND(B172&lt;&gt;"",C172&lt;&gt;"",IFERROR(C172&lt;INDEX('Course Setup'!$D$7:$D$106,MATCH(B172,'Course Setup'!$A$7:$A$106,0)),FALSE)),"Session is before the course start date",""),IF(AND(B172&lt;&gt;"",C172&lt;&gt;"",IFERROR(C172&gt;INDEX('Course Setup'!$E$7:$E$106,MATCH(B172,'Course Setup'!$A$7:$A$106,0)),FALSE)),"Session is after the course end date","")))</f>
        <v/>
      </c>
    </row>
    <row r="173" ht="22" customHeight="1">
      <c r="A173" s="27" t="n"/>
      <c r="B173" s="27" t="n"/>
      <c r="C173" s="43" t="n"/>
      <c r="D173" s="33" t="n"/>
      <c r="E173" s="33" t="n"/>
      <c r="F173" s="29" t="n"/>
      <c r="G173" s="29" t="n"/>
      <c r="H173" s="27" t="n"/>
      <c r="I173" s="27" t="n"/>
      <c r="J173" s="34">
        <f>IF(OR(A173="",C173="",D173="",E173=""),"",IF(E173&lt;=D173,"",ROUND((E173-D173)*1440,0)))</f>
        <v/>
      </c>
      <c r="K173" s="34">
        <f>IF(J173="","",MAX(0,J173-N(F173)-N(G173)))</f>
        <v/>
      </c>
      <c r="L173" s="34">
        <f>IF(A173="","",IF(H173="Completed",N(K173),0))</f>
        <v/>
      </c>
      <c r="M173" s="35" t="n"/>
      <c r="N173" s="30">
        <f>IF(A173="","",TEXTJOIN(", ",TRUE,IF(COUNTIF($A$7:$A$506,A173)&gt;1,"Duplicate Session ID",""),IF(B173="","Course ID is missing",""),IF(AND(B173&lt;&gt;"",COUNTIF('Course Setup'!$A$7:$A$106,B173)=0),"Course ID not found",""),IF(C173="","Session Date is missing",""),IF(D173="","Start Time is missing",""),IF(E173="","End Time is missing",""),IF(AND(D173&lt;&gt;"",E173&lt;&gt;"",E173&lt;=D173),"End Time must be later than Start Time",""),IF(AND(J173&lt;&gt;"",N(F173)+N(G173)&gt;J173),"Break and excluded minutes exceed gross minutes",""),IF(H173="","Session Status is missing",""),IF(I173="","Delivery Mode is missing",""),IF(AND(H173="Completed",C173&gt;'Course Setup'!$B$2),"Completed session is after the As of Date",""),IF(AND(H173="Scheduled",C173&lt;'Course Setup'!$B$2),"Scheduled session is before the As of Date",""),IF(AND(B173&lt;&gt;"",C173&lt;&gt;"",IFERROR(C173&lt;INDEX('Course Setup'!$D$7:$D$106,MATCH(B173,'Course Setup'!$A$7:$A$106,0)),FALSE)),"Session is before the course start date",""),IF(AND(B173&lt;&gt;"",C173&lt;&gt;"",IFERROR(C173&gt;INDEX('Course Setup'!$E$7:$E$106,MATCH(B173,'Course Setup'!$A$7:$A$106,0)),FALSE)),"Session is after the course end date","")))</f>
        <v/>
      </c>
    </row>
    <row r="174" ht="22" customHeight="1">
      <c r="A174" s="27" t="n"/>
      <c r="B174" s="27" t="n"/>
      <c r="C174" s="43" t="n"/>
      <c r="D174" s="33" t="n"/>
      <c r="E174" s="33" t="n"/>
      <c r="F174" s="29" t="n"/>
      <c r="G174" s="29" t="n"/>
      <c r="H174" s="27" t="n"/>
      <c r="I174" s="27" t="n"/>
      <c r="J174" s="34">
        <f>IF(OR(A174="",C174="",D174="",E174=""),"",IF(E174&lt;=D174,"",ROUND((E174-D174)*1440,0)))</f>
        <v/>
      </c>
      <c r="K174" s="34">
        <f>IF(J174="","",MAX(0,J174-N(F174)-N(G174)))</f>
        <v/>
      </c>
      <c r="L174" s="34">
        <f>IF(A174="","",IF(H174="Completed",N(K174),0))</f>
        <v/>
      </c>
      <c r="M174" s="35" t="n"/>
      <c r="N174" s="30">
        <f>IF(A174="","",TEXTJOIN(", ",TRUE,IF(COUNTIF($A$7:$A$506,A174)&gt;1,"Duplicate Session ID",""),IF(B174="","Course ID is missing",""),IF(AND(B174&lt;&gt;"",COUNTIF('Course Setup'!$A$7:$A$106,B174)=0),"Course ID not found",""),IF(C174="","Session Date is missing",""),IF(D174="","Start Time is missing",""),IF(E174="","End Time is missing",""),IF(AND(D174&lt;&gt;"",E174&lt;&gt;"",E174&lt;=D174),"End Time must be later than Start Time",""),IF(AND(J174&lt;&gt;"",N(F174)+N(G174)&gt;J174),"Break and excluded minutes exceed gross minutes",""),IF(H174="","Session Status is missing",""),IF(I174="","Delivery Mode is missing",""),IF(AND(H174="Completed",C174&gt;'Course Setup'!$B$2),"Completed session is after the As of Date",""),IF(AND(H174="Scheduled",C174&lt;'Course Setup'!$B$2),"Scheduled session is before the As of Date",""),IF(AND(B174&lt;&gt;"",C174&lt;&gt;"",IFERROR(C174&lt;INDEX('Course Setup'!$D$7:$D$106,MATCH(B174,'Course Setup'!$A$7:$A$106,0)),FALSE)),"Session is before the course start date",""),IF(AND(B174&lt;&gt;"",C174&lt;&gt;"",IFERROR(C174&gt;INDEX('Course Setup'!$E$7:$E$106,MATCH(B174,'Course Setup'!$A$7:$A$106,0)),FALSE)),"Session is after the course end date","")))</f>
        <v/>
      </c>
    </row>
    <row r="175" ht="22" customHeight="1">
      <c r="A175" s="27" t="n"/>
      <c r="B175" s="27" t="n"/>
      <c r="C175" s="43" t="n"/>
      <c r="D175" s="33" t="n"/>
      <c r="E175" s="33" t="n"/>
      <c r="F175" s="29" t="n"/>
      <c r="G175" s="29" t="n"/>
      <c r="H175" s="27" t="n"/>
      <c r="I175" s="27" t="n"/>
      <c r="J175" s="34">
        <f>IF(OR(A175="",C175="",D175="",E175=""),"",IF(E175&lt;=D175,"",ROUND((E175-D175)*1440,0)))</f>
        <v/>
      </c>
      <c r="K175" s="34">
        <f>IF(J175="","",MAX(0,J175-N(F175)-N(G175)))</f>
        <v/>
      </c>
      <c r="L175" s="34">
        <f>IF(A175="","",IF(H175="Completed",N(K175),0))</f>
        <v/>
      </c>
      <c r="M175" s="35" t="n"/>
      <c r="N175" s="30">
        <f>IF(A175="","",TEXTJOIN(", ",TRUE,IF(COUNTIF($A$7:$A$506,A175)&gt;1,"Duplicate Session ID",""),IF(B175="","Course ID is missing",""),IF(AND(B175&lt;&gt;"",COUNTIF('Course Setup'!$A$7:$A$106,B175)=0),"Course ID not found",""),IF(C175="","Session Date is missing",""),IF(D175="","Start Time is missing",""),IF(E175="","End Time is missing",""),IF(AND(D175&lt;&gt;"",E175&lt;&gt;"",E175&lt;=D175),"End Time must be later than Start Time",""),IF(AND(J175&lt;&gt;"",N(F175)+N(G175)&gt;J175),"Break and excluded minutes exceed gross minutes",""),IF(H175="","Session Status is missing",""),IF(I175="","Delivery Mode is missing",""),IF(AND(H175="Completed",C175&gt;'Course Setup'!$B$2),"Completed session is after the As of Date",""),IF(AND(H175="Scheduled",C175&lt;'Course Setup'!$B$2),"Scheduled session is before the As of Date",""),IF(AND(B175&lt;&gt;"",C175&lt;&gt;"",IFERROR(C175&lt;INDEX('Course Setup'!$D$7:$D$106,MATCH(B175,'Course Setup'!$A$7:$A$106,0)),FALSE)),"Session is before the course start date",""),IF(AND(B175&lt;&gt;"",C175&lt;&gt;"",IFERROR(C175&gt;INDEX('Course Setup'!$E$7:$E$106,MATCH(B175,'Course Setup'!$A$7:$A$106,0)),FALSE)),"Session is after the course end date","")))</f>
        <v/>
      </c>
    </row>
    <row r="176" ht="22" customHeight="1">
      <c r="A176" s="27" t="n"/>
      <c r="B176" s="27" t="n"/>
      <c r="C176" s="43" t="n"/>
      <c r="D176" s="33" t="n"/>
      <c r="E176" s="33" t="n"/>
      <c r="F176" s="29" t="n"/>
      <c r="G176" s="29" t="n"/>
      <c r="H176" s="27" t="n"/>
      <c r="I176" s="27" t="n"/>
      <c r="J176" s="34">
        <f>IF(OR(A176="",C176="",D176="",E176=""),"",IF(E176&lt;=D176,"",ROUND((E176-D176)*1440,0)))</f>
        <v/>
      </c>
      <c r="K176" s="34">
        <f>IF(J176="","",MAX(0,J176-N(F176)-N(G176)))</f>
        <v/>
      </c>
      <c r="L176" s="34">
        <f>IF(A176="","",IF(H176="Completed",N(K176),0))</f>
        <v/>
      </c>
      <c r="M176" s="35" t="n"/>
      <c r="N176" s="30">
        <f>IF(A176="","",TEXTJOIN(", ",TRUE,IF(COUNTIF($A$7:$A$506,A176)&gt;1,"Duplicate Session ID",""),IF(B176="","Course ID is missing",""),IF(AND(B176&lt;&gt;"",COUNTIF('Course Setup'!$A$7:$A$106,B176)=0),"Course ID not found",""),IF(C176="","Session Date is missing",""),IF(D176="","Start Time is missing",""),IF(E176="","End Time is missing",""),IF(AND(D176&lt;&gt;"",E176&lt;&gt;"",E176&lt;=D176),"End Time must be later than Start Time",""),IF(AND(J176&lt;&gt;"",N(F176)+N(G176)&gt;J176),"Break and excluded minutes exceed gross minutes",""),IF(H176="","Session Status is missing",""),IF(I176="","Delivery Mode is missing",""),IF(AND(H176="Completed",C176&gt;'Course Setup'!$B$2),"Completed session is after the As of Date",""),IF(AND(H176="Scheduled",C176&lt;'Course Setup'!$B$2),"Scheduled session is before the As of Date",""),IF(AND(B176&lt;&gt;"",C176&lt;&gt;"",IFERROR(C176&lt;INDEX('Course Setup'!$D$7:$D$106,MATCH(B176,'Course Setup'!$A$7:$A$106,0)),FALSE)),"Session is before the course start date",""),IF(AND(B176&lt;&gt;"",C176&lt;&gt;"",IFERROR(C176&gt;INDEX('Course Setup'!$E$7:$E$106,MATCH(B176,'Course Setup'!$A$7:$A$106,0)),FALSE)),"Session is after the course end date","")))</f>
        <v/>
      </c>
    </row>
    <row r="177" ht="22" customHeight="1">
      <c r="A177" s="27" t="n"/>
      <c r="B177" s="27" t="n"/>
      <c r="C177" s="43" t="n"/>
      <c r="D177" s="33" t="n"/>
      <c r="E177" s="33" t="n"/>
      <c r="F177" s="29" t="n"/>
      <c r="G177" s="29" t="n"/>
      <c r="H177" s="27" t="n"/>
      <c r="I177" s="27" t="n"/>
      <c r="J177" s="34">
        <f>IF(OR(A177="",C177="",D177="",E177=""),"",IF(E177&lt;=D177,"",ROUND((E177-D177)*1440,0)))</f>
        <v/>
      </c>
      <c r="K177" s="34">
        <f>IF(J177="","",MAX(0,J177-N(F177)-N(G177)))</f>
        <v/>
      </c>
      <c r="L177" s="34">
        <f>IF(A177="","",IF(H177="Completed",N(K177),0))</f>
        <v/>
      </c>
      <c r="M177" s="35" t="n"/>
      <c r="N177" s="30">
        <f>IF(A177="","",TEXTJOIN(", ",TRUE,IF(COUNTIF($A$7:$A$506,A177)&gt;1,"Duplicate Session ID",""),IF(B177="","Course ID is missing",""),IF(AND(B177&lt;&gt;"",COUNTIF('Course Setup'!$A$7:$A$106,B177)=0),"Course ID not found",""),IF(C177="","Session Date is missing",""),IF(D177="","Start Time is missing",""),IF(E177="","End Time is missing",""),IF(AND(D177&lt;&gt;"",E177&lt;&gt;"",E177&lt;=D177),"End Time must be later than Start Time",""),IF(AND(J177&lt;&gt;"",N(F177)+N(G177)&gt;J177),"Break and excluded minutes exceed gross minutes",""),IF(H177="","Session Status is missing",""),IF(I177="","Delivery Mode is missing",""),IF(AND(H177="Completed",C177&gt;'Course Setup'!$B$2),"Completed session is after the As of Date",""),IF(AND(H177="Scheduled",C177&lt;'Course Setup'!$B$2),"Scheduled session is before the As of Date",""),IF(AND(B177&lt;&gt;"",C177&lt;&gt;"",IFERROR(C177&lt;INDEX('Course Setup'!$D$7:$D$106,MATCH(B177,'Course Setup'!$A$7:$A$106,0)),FALSE)),"Session is before the course start date",""),IF(AND(B177&lt;&gt;"",C177&lt;&gt;"",IFERROR(C177&gt;INDEX('Course Setup'!$E$7:$E$106,MATCH(B177,'Course Setup'!$A$7:$A$106,0)),FALSE)),"Session is after the course end date","")))</f>
        <v/>
      </c>
    </row>
    <row r="178" ht="22" customHeight="1">
      <c r="A178" s="27" t="n"/>
      <c r="B178" s="27" t="n"/>
      <c r="C178" s="43" t="n"/>
      <c r="D178" s="33" t="n"/>
      <c r="E178" s="33" t="n"/>
      <c r="F178" s="29" t="n"/>
      <c r="G178" s="29" t="n"/>
      <c r="H178" s="27" t="n"/>
      <c r="I178" s="27" t="n"/>
      <c r="J178" s="34">
        <f>IF(OR(A178="",C178="",D178="",E178=""),"",IF(E178&lt;=D178,"",ROUND((E178-D178)*1440,0)))</f>
        <v/>
      </c>
      <c r="K178" s="34">
        <f>IF(J178="","",MAX(0,J178-N(F178)-N(G178)))</f>
        <v/>
      </c>
      <c r="L178" s="34">
        <f>IF(A178="","",IF(H178="Completed",N(K178),0))</f>
        <v/>
      </c>
      <c r="M178" s="35" t="n"/>
      <c r="N178" s="30">
        <f>IF(A178="","",TEXTJOIN(", ",TRUE,IF(COUNTIF($A$7:$A$506,A178)&gt;1,"Duplicate Session ID",""),IF(B178="","Course ID is missing",""),IF(AND(B178&lt;&gt;"",COUNTIF('Course Setup'!$A$7:$A$106,B178)=0),"Course ID not found",""),IF(C178="","Session Date is missing",""),IF(D178="","Start Time is missing",""),IF(E178="","End Time is missing",""),IF(AND(D178&lt;&gt;"",E178&lt;&gt;"",E178&lt;=D178),"End Time must be later than Start Time",""),IF(AND(J178&lt;&gt;"",N(F178)+N(G178)&gt;J178),"Break and excluded minutes exceed gross minutes",""),IF(H178="","Session Status is missing",""),IF(I178="","Delivery Mode is missing",""),IF(AND(H178="Completed",C178&gt;'Course Setup'!$B$2),"Completed session is after the As of Date",""),IF(AND(H178="Scheduled",C178&lt;'Course Setup'!$B$2),"Scheduled session is before the As of Date",""),IF(AND(B178&lt;&gt;"",C178&lt;&gt;"",IFERROR(C178&lt;INDEX('Course Setup'!$D$7:$D$106,MATCH(B178,'Course Setup'!$A$7:$A$106,0)),FALSE)),"Session is before the course start date",""),IF(AND(B178&lt;&gt;"",C178&lt;&gt;"",IFERROR(C178&gt;INDEX('Course Setup'!$E$7:$E$106,MATCH(B178,'Course Setup'!$A$7:$A$106,0)),FALSE)),"Session is after the course end date","")))</f>
        <v/>
      </c>
    </row>
    <row r="179" ht="22" customHeight="1">
      <c r="A179" s="27" t="n"/>
      <c r="B179" s="27" t="n"/>
      <c r="C179" s="43" t="n"/>
      <c r="D179" s="33" t="n"/>
      <c r="E179" s="33" t="n"/>
      <c r="F179" s="29" t="n"/>
      <c r="G179" s="29" t="n"/>
      <c r="H179" s="27" t="n"/>
      <c r="I179" s="27" t="n"/>
      <c r="J179" s="34">
        <f>IF(OR(A179="",C179="",D179="",E179=""),"",IF(E179&lt;=D179,"",ROUND((E179-D179)*1440,0)))</f>
        <v/>
      </c>
      <c r="K179" s="34">
        <f>IF(J179="","",MAX(0,J179-N(F179)-N(G179)))</f>
        <v/>
      </c>
      <c r="L179" s="34">
        <f>IF(A179="","",IF(H179="Completed",N(K179),0))</f>
        <v/>
      </c>
      <c r="M179" s="35" t="n"/>
      <c r="N179" s="30">
        <f>IF(A179="","",TEXTJOIN(", ",TRUE,IF(COUNTIF($A$7:$A$506,A179)&gt;1,"Duplicate Session ID",""),IF(B179="","Course ID is missing",""),IF(AND(B179&lt;&gt;"",COUNTIF('Course Setup'!$A$7:$A$106,B179)=0),"Course ID not found",""),IF(C179="","Session Date is missing",""),IF(D179="","Start Time is missing",""),IF(E179="","End Time is missing",""),IF(AND(D179&lt;&gt;"",E179&lt;&gt;"",E179&lt;=D179),"End Time must be later than Start Time",""),IF(AND(J179&lt;&gt;"",N(F179)+N(G179)&gt;J179),"Break and excluded minutes exceed gross minutes",""),IF(H179="","Session Status is missing",""),IF(I179="","Delivery Mode is missing",""),IF(AND(H179="Completed",C179&gt;'Course Setup'!$B$2),"Completed session is after the As of Date",""),IF(AND(H179="Scheduled",C179&lt;'Course Setup'!$B$2),"Scheduled session is before the As of Date",""),IF(AND(B179&lt;&gt;"",C179&lt;&gt;"",IFERROR(C179&lt;INDEX('Course Setup'!$D$7:$D$106,MATCH(B179,'Course Setup'!$A$7:$A$106,0)),FALSE)),"Session is before the course start date",""),IF(AND(B179&lt;&gt;"",C179&lt;&gt;"",IFERROR(C179&gt;INDEX('Course Setup'!$E$7:$E$106,MATCH(B179,'Course Setup'!$A$7:$A$106,0)),FALSE)),"Session is after the course end date","")))</f>
        <v/>
      </c>
    </row>
    <row r="180" ht="22" customHeight="1">
      <c r="A180" s="27" t="n"/>
      <c r="B180" s="27" t="n"/>
      <c r="C180" s="43" t="n"/>
      <c r="D180" s="33" t="n"/>
      <c r="E180" s="33" t="n"/>
      <c r="F180" s="29" t="n"/>
      <c r="G180" s="29" t="n"/>
      <c r="H180" s="27" t="n"/>
      <c r="I180" s="27" t="n"/>
      <c r="J180" s="34">
        <f>IF(OR(A180="",C180="",D180="",E180=""),"",IF(E180&lt;=D180,"",ROUND((E180-D180)*1440,0)))</f>
        <v/>
      </c>
      <c r="K180" s="34">
        <f>IF(J180="","",MAX(0,J180-N(F180)-N(G180)))</f>
        <v/>
      </c>
      <c r="L180" s="34">
        <f>IF(A180="","",IF(H180="Completed",N(K180),0))</f>
        <v/>
      </c>
      <c r="M180" s="35" t="n"/>
      <c r="N180" s="30">
        <f>IF(A180="","",TEXTJOIN(", ",TRUE,IF(COUNTIF($A$7:$A$506,A180)&gt;1,"Duplicate Session ID",""),IF(B180="","Course ID is missing",""),IF(AND(B180&lt;&gt;"",COUNTIF('Course Setup'!$A$7:$A$106,B180)=0),"Course ID not found",""),IF(C180="","Session Date is missing",""),IF(D180="","Start Time is missing",""),IF(E180="","End Time is missing",""),IF(AND(D180&lt;&gt;"",E180&lt;&gt;"",E180&lt;=D180),"End Time must be later than Start Time",""),IF(AND(J180&lt;&gt;"",N(F180)+N(G180)&gt;J180),"Break and excluded minutes exceed gross minutes",""),IF(H180="","Session Status is missing",""),IF(I180="","Delivery Mode is missing",""),IF(AND(H180="Completed",C180&gt;'Course Setup'!$B$2),"Completed session is after the As of Date",""),IF(AND(H180="Scheduled",C180&lt;'Course Setup'!$B$2),"Scheduled session is before the As of Date",""),IF(AND(B180&lt;&gt;"",C180&lt;&gt;"",IFERROR(C180&lt;INDEX('Course Setup'!$D$7:$D$106,MATCH(B180,'Course Setup'!$A$7:$A$106,0)),FALSE)),"Session is before the course start date",""),IF(AND(B180&lt;&gt;"",C180&lt;&gt;"",IFERROR(C180&gt;INDEX('Course Setup'!$E$7:$E$106,MATCH(B180,'Course Setup'!$A$7:$A$106,0)),FALSE)),"Session is after the course end date","")))</f>
        <v/>
      </c>
    </row>
    <row r="181" ht="22" customHeight="1">
      <c r="A181" s="27" t="n"/>
      <c r="B181" s="27" t="n"/>
      <c r="C181" s="43" t="n"/>
      <c r="D181" s="33" t="n"/>
      <c r="E181" s="33" t="n"/>
      <c r="F181" s="29" t="n"/>
      <c r="G181" s="29" t="n"/>
      <c r="H181" s="27" t="n"/>
      <c r="I181" s="27" t="n"/>
      <c r="J181" s="34">
        <f>IF(OR(A181="",C181="",D181="",E181=""),"",IF(E181&lt;=D181,"",ROUND((E181-D181)*1440,0)))</f>
        <v/>
      </c>
      <c r="K181" s="34">
        <f>IF(J181="","",MAX(0,J181-N(F181)-N(G181)))</f>
        <v/>
      </c>
      <c r="L181" s="34">
        <f>IF(A181="","",IF(H181="Completed",N(K181),0))</f>
        <v/>
      </c>
      <c r="M181" s="35" t="n"/>
      <c r="N181" s="30">
        <f>IF(A181="","",TEXTJOIN(", ",TRUE,IF(COUNTIF($A$7:$A$506,A181)&gt;1,"Duplicate Session ID",""),IF(B181="","Course ID is missing",""),IF(AND(B181&lt;&gt;"",COUNTIF('Course Setup'!$A$7:$A$106,B181)=0),"Course ID not found",""),IF(C181="","Session Date is missing",""),IF(D181="","Start Time is missing",""),IF(E181="","End Time is missing",""),IF(AND(D181&lt;&gt;"",E181&lt;&gt;"",E181&lt;=D181),"End Time must be later than Start Time",""),IF(AND(J181&lt;&gt;"",N(F181)+N(G181)&gt;J181),"Break and excluded minutes exceed gross minutes",""),IF(H181="","Session Status is missing",""),IF(I181="","Delivery Mode is missing",""),IF(AND(H181="Completed",C181&gt;'Course Setup'!$B$2),"Completed session is after the As of Date",""),IF(AND(H181="Scheduled",C181&lt;'Course Setup'!$B$2),"Scheduled session is before the As of Date",""),IF(AND(B181&lt;&gt;"",C181&lt;&gt;"",IFERROR(C181&lt;INDEX('Course Setup'!$D$7:$D$106,MATCH(B181,'Course Setup'!$A$7:$A$106,0)),FALSE)),"Session is before the course start date",""),IF(AND(B181&lt;&gt;"",C181&lt;&gt;"",IFERROR(C181&gt;INDEX('Course Setup'!$E$7:$E$106,MATCH(B181,'Course Setup'!$A$7:$A$106,0)),FALSE)),"Session is after the course end date","")))</f>
        <v/>
      </c>
    </row>
    <row r="182" ht="22" customHeight="1">
      <c r="A182" s="27" t="n"/>
      <c r="B182" s="27" t="n"/>
      <c r="C182" s="43" t="n"/>
      <c r="D182" s="33" t="n"/>
      <c r="E182" s="33" t="n"/>
      <c r="F182" s="29" t="n"/>
      <c r="G182" s="29" t="n"/>
      <c r="H182" s="27" t="n"/>
      <c r="I182" s="27" t="n"/>
      <c r="J182" s="34">
        <f>IF(OR(A182="",C182="",D182="",E182=""),"",IF(E182&lt;=D182,"",ROUND((E182-D182)*1440,0)))</f>
        <v/>
      </c>
      <c r="K182" s="34">
        <f>IF(J182="","",MAX(0,J182-N(F182)-N(G182)))</f>
        <v/>
      </c>
      <c r="L182" s="34">
        <f>IF(A182="","",IF(H182="Completed",N(K182),0))</f>
        <v/>
      </c>
      <c r="M182" s="35" t="n"/>
      <c r="N182" s="30">
        <f>IF(A182="","",TEXTJOIN(", ",TRUE,IF(COUNTIF($A$7:$A$506,A182)&gt;1,"Duplicate Session ID",""),IF(B182="","Course ID is missing",""),IF(AND(B182&lt;&gt;"",COUNTIF('Course Setup'!$A$7:$A$106,B182)=0),"Course ID not found",""),IF(C182="","Session Date is missing",""),IF(D182="","Start Time is missing",""),IF(E182="","End Time is missing",""),IF(AND(D182&lt;&gt;"",E182&lt;&gt;"",E182&lt;=D182),"End Time must be later than Start Time",""),IF(AND(J182&lt;&gt;"",N(F182)+N(G182)&gt;J182),"Break and excluded minutes exceed gross minutes",""),IF(H182="","Session Status is missing",""),IF(I182="","Delivery Mode is missing",""),IF(AND(H182="Completed",C182&gt;'Course Setup'!$B$2),"Completed session is after the As of Date",""),IF(AND(H182="Scheduled",C182&lt;'Course Setup'!$B$2),"Scheduled session is before the As of Date",""),IF(AND(B182&lt;&gt;"",C182&lt;&gt;"",IFERROR(C182&lt;INDEX('Course Setup'!$D$7:$D$106,MATCH(B182,'Course Setup'!$A$7:$A$106,0)),FALSE)),"Session is before the course start date",""),IF(AND(B182&lt;&gt;"",C182&lt;&gt;"",IFERROR(C182&gt;INDEX('Course Setup'!$E$7:$E$106,MATCH(B182,'Course Setup'!$A$7:$A$106,0)),FALSE)),"Session is after the course end date","")))</f>
        <v/>
      </c>
    </row>
    <row r="183" ht="22" customHeight="1">
      <c r="A183" s="27" t="n"/>
      <c r="B183" s="27" t="n"/>
      <c r="C183" s="43" t="n"/>
      <c r="D183" s="33" t="n"/>
      <c r="E183" s="33" t="n"/>
      <c r="F183" s="29" t="n"/>
      <c r="G183" s="29" t="n"/>
      <c r="H183" s="27" t="n"/>
      <c r="I183" s="27" t="n"/>
      <c r="J183" s="34">
        <f>IF(OR(A183="",C183="",D183="",E183=""),"",IF(E183&lt;=D183,"",ROUND((E183-D183)*1440,0)))</f>
        <v/>
      </c>
      <c r="K183" s="34">
        <f>IF(J183="","",MAX(0,J183-N(F183)-N(G183)))</f>
        <v/>
      </c>
      <c r="L183" s="34">
        <f>IF(A183="","",IF(H183="Completed",N(K183),0))</f>
        <v/>
      </c>
      <c r="M183" s="35" t="n"/>
      <c r="N183" s="30">
        <f>IF(A183="","",TEXTJOIN(", ",TRUE,IF(COUNTIF($A$7:$A$506,A183)&gt;1,"Duplicate Session ID",""),IF(B183="","Course ID is missing",""),IF(AND(B183&lt;&gt;"",COUNTIF('Course Setup'!$A$7:$A$106,B183)=0),"Course ID not found",""),IF(C183="","Session Date is missing",""),IF(D183="","Start Time is missing",""),IF(E183="","End Time is missing",""),IF(AND(D183&lt;&gt;"",E183&lt;&gt;"",E183&lt;=D183),"End Time must be later than Start Time",""),IF(AND(J183&lt;&gt;"",N(F183)+N(G183)&gt;J183),"Break and excluded minutes exceed gross minutes",""),IF(H183="","Session Status is missing",""),IF(I183="","Delivery Mode is missing",""),IF(AND(H183="Completed",C183&gt;'Course Setup'!$B$2),"Completed session is after the As of Date",""),IF(AND(H183="Scheduled",C183&lt;'Course Setup'!$B$2),"Scheduled session is before the As of Date",""),IF(AND(B183&lt;&gt;"",C183&lt;&gt;"",IFERROR(C183&lt;INDEX('Course Setup'!$D$7:$D$106,MATCH(B183,'Course Setup'!$A$7:$A$106,0)),FALSE)),"Session is before the course start date",""),IF(AND(B183&lt;&gt;"",C183&lt;&gt;"",IFERROR(C183&gt;INDEX('Course Setup'!$E$7:$E$106,MATCH(B183,'Course Setup'!$A$7:$A$106,0)),FALSE)),"Session is after the course end date","")))</f>
        <v/>
      </c>
    </row>
    <row r="184" ht="22" customHeight="1">
      <c r="A184" s="27" t="n"/>
      <c r="B184" s="27" t="n"/>
      <c r="C184" s="43" t="n"/>
      <c r="D184" s="33" t="n"/>
      <c r="E184" s="33" t="n"/>
      <c r="F184" s="29" t="n"/>
      <c r="G184" s="29" t="n"/>
      <c r="H184" s="27" t="n"/>
      <c r="I184" s="27" t="n"/>
      <c r="J184" s="34">
        <f>IF(OR(A184="",C184="",D184="",E184=""),"",IF(E184&lt;=D184,"",ROUND((E184-D184)*1440,0)))</f>
        <v/>
      </c>
      <c r="K184" s="34">
        <f>IF(J184="","",MAX(0,J184-N(F184)-N(G184)))</f>
        <v/>
      </c>
      <c r="L184" s="34">
        <f>IF(A184="","",IF(H184="Completed",N(K184),0))</f>
        <v/>
      </c>
      <c r="M184" s="35" t="n"/>
      <c r="N184" s="30">
        <f>IF(A184="","",TEXTJOIN(", ",TRUE,IF(COUNTIF($A$7:$A$506,A184)&gt;1,"Duplicate Session ID",""),IF(B184="","Course ID is missing",""),IF(AND(B184&lt;&gt;"",COUNTIF('Course Setup'!$A$7:$A$106,B184)=0),"Course ID not found",""),IF(C184="","Session Date is missing",""),IF(D184="","Start Time is missing",""),IF(E184="","End Time is missing",""),IF(AND(D184&lt;&gt;"",E184&lt;&gt;"",E184&lt;=D184),"End Time must be later than Start Time",""),IF(AND(J184&lt;&gt;"",N(F184)+N(G184)&gt;J184),"Break and excluded minutes exceed gross minutes",""),IF(H184="","Session Status is missing",""),IF(I184="","Delivery Mode is missing",""),IF(AND(H184="Completed",C184&gt;'Course Setup'!$B$2),"Completed session is after the As of Date",""),IF(AND(H184="Scheduled",C184&lt;'Course Setup'!$B$2),"Scheduled session is before the As of Date",""),IF(AND(B184&lt;&gt;"",C184&lt;&gt;"",IFERROR(C184&lt;INDEX('Course Setup'!$D$7:$D$106,MATCH(B184,'Course Setup'!$A$7:$A$106,0)),FALSE)),"Session is before the course start date",""),IF(AND(B184&lt;&gt;"",C184&lt;&gt;"",IFERROR(C184&gt;INDEX('Course Setup'!$E$7:$E$106,MATCH(B184,'Course Setup'!$A$7:$A$106,0)),FALSE)),"Session is after the course end date","")))</f>
        <v/>
      </c>
    </row>
    <row r="185" ht="22" customHeight="1">
      <c r="A185" s="27" t="n"/>
      <c r="B185" s="27" t="n"/>
      <c r="C185" s="43" t="n"/>
      <c r="D185" s="33" t="n"/>
      <c r="E185" s="33" t="n"/>
      <c r="F185" s="29" t="n"/>
      <c r="G185" s="29" t="n"/>
      <c r="H185" s="27" t="n"/>
      <c r="I185" s="27" t="n"/>
      <c r="J185" s="34">
        <f>IF(OR(A185="",C185="",D185="",E185=""),"",IF(E185&lt;=D185,"",ROUND((E185-D185)*1440,0)))</f>
        <v/>
      </c>
      <c r="K185" s="34">
        <f>IF(J185="","",MAX(0,J185-N(F185)-N(G185)))</f>
        <v/>
      </c>
      <c r="L185" s="34">
        <f>IF(A185="","",IF(H185="Completed",N(K185),0))</f>
        <v/>
      </c>
      <c r="M185" s="35" t="n"/>
      <c r="N185" s="30">
        <f>IF(A185="","",TEXTJOIN(", ",TRUE,IF(COUNTIF($A$7:$A$506,A185)&gt;1,"Duplicate Session ID",""),IF(B185="","Course ID is missing",""),IF(AND(B185&lt;&gt;"",COUNTIF('Course Setup'!$A$7:$A$106,B185)=0),"Course ID not found",""),IF(C185="","Session Date is missing",""),IF(D185="","Start Time is missing",""),IF(E185="","End Time is missing",""),IF(AND(D185&lt;&gt;"",E185&lt;&gt;"",E185&lt;=D185),"End Time must be later than Start Time",""),IF(AND(J185&lt;&gt;"",N(F185)+N(G185)&gt;J185),"Break and excluded minutes exceed gross minutes",""),IF(H185="","Session Status is missing",""),IF(I185="","Delivery Mode is missing",""),IF(AND(H185="Completed",C185&gt;'Course Setup'!$B$2),"Completed session is after the As of Date",""),IF(AND(H185="Scheduled",C185&lt;'Course Setup'!$B$2),"Scheduled session is before the As of Date",""),IF(AND(B185&lt;&gt;"",C185&lt;&gt;"",IFERROR(C185&lt;INDEX('Course Setup'!$D$7:$D$106,MATCH(B185,'Course Setup'!$A$7:$A$106,0)),FALSE)),"Session is before the course start date",""),IF(AND(B185&lt;&gt;"",C185&lt;&gt;"",IFERROR(C185&gt;INDEX('Course Setup'!$E$7:$E$106,MATCH(B185,'Course Setup'!$A$7:$A$106,0)),FALSE)),"Session is after the course end date","")))</f>
        <v/>
      </c>
    </row>
    <row r="186" ht="22" customHeight="1">
      <c r="A186" s="27" t="n"/>
      <c r="B186" s="27" t="n"/>
      <c r="C186" s="43" t="n"/>
      <c r="D186" s="33" t="n"/>
      <c r="E186" s="33" t="n"/>
      <c r="F186" s="29" t="n"/>
      <c r="G186" s="29" t="n"/>
      <c r="H186" s="27" t="n"/>
      <c r="I186" s="27" t="n"/>
      <c r="J186" s="34">
        <f>IF(OR(A186="",C186="",D186="",E186=""),"",IF(E186&lt;=D186,"",ROUND((E186-D186)*1440,0)))</f>
        <v/>
      </c>
      <c r="K186" s="34">
        <f>IF(J186="","",MAX(0,J186-N(F186)-N(G186)))</f>
        <v/>
      </c>
      <c r="L186" s="34">
        <f>IF(A186="","",IF(H186="Completed",N(K186),0))</f>
        <v/>
      </c>
      <c r="M186" s="35" t="n"/>
      <c r="N186" s="30">
        <f>IF(A186="","",TEXTJOIN(", ",TRUE,IF(COUNTIF($A$7:$A$506,A186)&gt;1,"Duplicate Session ID",""),IF(B186="","Course ID is missing",""),IF(AND(B186&lt;&gt;"",COUNTIF('Course Setup'!$A$7:$A$106,B186)=0),"Course ID not found",""),IF(C186="","Session Date is missing",""),IF(D186="","Start Time is missing",""),IF(E186="","End Time is missing",""),IF(AND(D186&lt;&gt;"",E186&lt;&gt;"",E186&lt;=D186),"End Time must be later than Start Time",""),IF(AND(J186&lt;&gt;"",N(F186)+N(G186)&gt;J186),"Break and excluded minutes exceed gross minutes",""),IF(H186="","Session Status is missing",""),IF(I186="","Delivery Mode is missing",""),IF(AND(H186="Completed",C186&gt;'Course Setup'!$B$2),"Completed session is after the As of Date",""),IF(AND(H186="Scheduled",C186&lt;'Course Setup'!$B$2),"Scheduled session is before the As of Date",""),IF(AND(B186&lt;&gt;"",C186&lt;&gt;"",IFERROR(C186&lt;INDEX('Course Setup'!$D$7:$D$106,MATCH(B186,'Course Setup'!$A$7:$A$106,0)),FALSE)),"Session is before the course start date",""),IF(AND(B186&lt;&gt;"",C186&lt;&gt;"",IFERROR(C186&gt;INDEX('Course Setup'!$E$7:$E$106,MATCH(B186,'Course Setup'!$A$7:$A$106,0)),FALSE)),"Session is after the course end date","")))</f>
        <v/>
      </c>
    </row>
    <row r="187" ht="22" customHeight="1">
      <c r="A187" s="27" t="n"/>
      <c r="B187" s="27" t="n"/>
      <c r="C187" s="43" t="n"/>
      <c r="D187" s="33" t="n"/>
      <c r="E187" s="33" t="n"/>
      <c r="F187" s="29" t="n"/>
      <c r="G187" s="29" t="n"/>
      <c r="H187" s="27" t="n"/>
      <c r="I187" s="27" t="n"/>
      <c r="J187" s="34">
        <f>IF(OR(A187="",C187="",D187="",E187=""),"",IF(E187&lt;=D187,"",ROUND((E187-D187)*1440,0)))</f>
        <v/>
      </c>
      <c r="K187" s="34">
        <f>IF(J187="","",MAX(0,J187-N(F187)-N(G187)))</f>
        <v/>
      </c>
      <c r="L187" s="34">
        <f>IF(A187="","",IF(H187="Completed",N(K187),0))</f>
        <v/>
      </c>
      <c r="M187" s="35" t="n"/>
      <c r="N187" s="30">
        <f>IF(A187="","",TEXTJOIN(", ",TRUE,IF(COUNTIF($A$7:$A$506,A187)&gt;1,"Duplicate Session ID",""),IF(B187="","Course ID is missing",""),IF(AND(B187&lt;&gt;"",COUNTIF('Course Setup'!$A$7:$A$106,B187)=0),"Course ID not found",""),IF(C187="","Session Date is missing",""),IF(D187="","Start Time is missing",""),IF(E187="","End Time is missing",""),IF(AND(D187&lt;&gt;"",E187&lt;&gt;"",E187&lt;=D187),"End Time must be later than Start Time",""),IF(AND(J187&lt;&gt;"",N(F187)+N(G187)&gt;J187),"Break and excluded minutes exceed gross minutes",""),IF(H187="","Session Status is missing",""),IF(I187="","Delivery Mode is missing",""),IF(AND(H187="Completed",C187&gt;'Course Setup'!$B$2),"Completed session is after the As of Date",""),IF(AND(H187="Scheduled",C187&lt;'Course Setup'!$B$2),"Scheduled session is before the As of Date",""),IF(AND(B187&lt;&gt;"",C187&lt;&gt;"",IFERROR(C187&lt;INDEX('Course Setup'!$D$7:$D$106,MATCH(B187,'Course Setup'!$A$7:$A$106,0)),FALSE)),"Session is before the course start date",""),IF(AND(B187&lt;&gt;"",C187&lt;&gt;"",IFERROR(C187&gt;INDEX('Course Setup'!$E$7:$E$106,MATCH(B187,'Course Setup'!$A$7:$A$106,0)),FALSE)),"Session is after the course end date","")))</f>
        <v/>
      </c>
    </row>
    <row r="188" ht="22" customHeight="1">
      <c r="A188" s="27" t="n"/>
      <c r="B188" s="27" t="n"/>
      <c r="C188" s="43" t="n"/>
      <c r="D188" s="33" t="n"/>
      <c r="E188" s="33" t="n"/>
      <c r="F188" s="29" t="n"/>
      <c r="G188" s="29" t="n"/>
      <c r="H188" s="27" t="n"/>
      <c r="I188" s="27" t="n"/>
      <c r="J188" s="34">
        <f>IF(OR(A188="",C188="",D188="",E188=""),"",IF(E188&lt;=D188,"",ROUND((E188-D188)*1440,0)))</f>
        <v/>
      </c>
      <c r="K188" s="34">
        <f>IF(J188="","",MAX(0,J188-N(F188)-N(G188)))</f>
        <v/>
      </c>
      <c r="L188" s="34">
        <f>IF(A188="","",IF(H188="Completed",N(K188),0))</f>
        <v/>
      </c>
      <c r="M188" s="35" t="n"/>
      <c r="N188" s="30">
        <f>IF(A188="","",TEXTJOIN(", ",TRUE,IF(COUNTIF($A$7:$A$506,A188)&gt;1,"Duplicate Session ID",""),IF(B188="","Course ID is missing",""),IF(AND(B188&lt;&gt;"",COUNTIF('Course Setup'!$A$7:$A$106,B188)=0),"Course ID not found",""),IF(C188="","Session Date is missing",""),IF(D188="","Start Time is missing",""),IF(E188="","End Time is missing",""),IF(AND(D188&lt;&gt;"",E188&lt;&gt;"",E188&lt;=D188),"End Time must be later than Start Time",""),IF(AND(J188&lt;&gt;"",N(F188)+N(G188)&gt;J188),"Break and excluded minutes exceed gross minutes",""),IF(H188="","Session Status is missing",""),IF(I188="","Delivery Mode is missing",""),IF(AND(H188="Completed",C188&gt;'Course Setup'!$B$2),"Completed session is after the As of Date",""),IF(AND(H188="Scheduled",C188&lt;'Course Setup'!$B$2),"Scheduled session is before the As of Date",""),IF(AND(B188&lt;&gt;"",C188&lt;&gt;"",IFERROR(C188&lt;INDEX('Course Setup'!$D$7:$D$106,MATCH(B188,'Course Setup'!$A$7:$A$106,0)),FALSE)),"Session is before the course start date",""),IF(AND(B188&lt;&gt;"",C188&lt;&gt;"",IFERROR(C188&gt;INDEX('Course Setup'!$E$7:$E$106,MATCH(B188,'Course Setup'!$A$7:$A$106,0)),FALSE)),"Session is after the course end date","")))</f>
        <v/>
      </c>
    </row>
    <row r="189" ht="22" customHeight="1">
      <c r="A189" s="27" t="n"/>
      <c r="B189" s="27" t="n"/>
      <c r="C189" s="43" t="n"/>
      <c r="D189" s="33" t="n"/>
      <c r="E189" s="33" t="n"/>
      <c r="F189" s="29" t="n"/>
      <c r="G189" s="29" t="n"/>
      <c r="H189" s="27" t="n"/>
      <c r="I189" s="27" t="n"/>
      <c r="J189" s="34">
        <f>IF(OR(A189="",C189="",D189="",E189=""),"",IF(E189&lt;=D189,"",ROUND((E189-D189)*1440,0)))</f>
        <v/>
      </c>
      <c r="K189" s="34">
        <f>IF(J189="","",MAX(0,J189-N(F189)-N(G189)))</f>
        <v/>
      </c>
      <c r="L189" s="34">
        <f>IF(A189="","",IF(H189="Completed",N(K189),0))</f>
        <v/>
      </c>
      <c r="M189" s="35" t="n"/>
      <c r="N189" s="30">
        <f>IF(A189="","",TEXTJOIN(", ",TRUE,IF(COUNTIF($A$7:$A$506,A189)&gt;1,"Duplicate Session ID",""),IF(B189="","Course ID is missing",""),IF(AND(B189&lt;&gt;"",COUNTIF('Course Setup'!$A$7:$A$106,B189)=0),"Course ID not found",""),IF(C189="","Session Date is missing",""),IF(D189="","Start Time is missing",""),IF(E189="","End Time is missing",""),IF(AND(D189&lt;&gt;"",E189&lt;&gt;"",E189&lt;=D189),"End Time must be later than Start Time",""),IF(AND(J189&lt;&gt;"",N(F189)+N(G189)&gt;J189),"Break and excluded minutes exceed gross minutes",""),IF(H189="","Session Status is missing",""),IF(I189="","Delivery Mode is missing",""),IF(AND(H189="Completed",C189&gt;'Course Setup'!$B$2),"Completed session is after the As of Date",""),IF(AND(H189="Scheduled",C189&lt;'Course Setup'!$B$2),"Scheduled session is before the As of Date",""),IF(AND(B189&lt;&gt;"",C189&lt;&gt;"",IFERROR(C189&lt;INDEX('Course Setup'!$D$7:$D$106,MATCH(B189,'Course Setup'!$A$7:$A$106,0)),FALSE)),"Session is before the course start date",""),IF(AND(B189&lt;&gt;"",C189&lt;&gt;"",IFERROR(C189&gt;INDEX('Course Setup'!$E$7:$E$106,MATCH(B189,'Course Setup'!$A$7:$A$106,0)),FALSE)),"Session is after the course end date","")))</f>
        <v/>
      </c>
    </row>
    <row r="190" ht="22" customHeight="1">
      <c r="A190" s="27" t="n"/>
      <c r="B190" s="27" t="n"/>
      <c r="C190" s="43" t="n"/>
      <c r="D190" s="33" t="n"/>
      <c r="E190" s="33" t="n"/>
      <c r="F190" s="29" t="n"/>
      <c r="G190" s="29" t="n"/>
      <c r="H190" s="27" t="n"/>
      <c r="I190" s="27" t="n"/>
      <c r="J190" s="34">
        <f>IF(OR(A190="",C190="",D190="",E190=""),"",IF(E190&lt;=D190,"",ROUND((E190-D190)*1440,0)))</f>
        <v/>
      </c>
      <c r="K190" s="34">
        <f>IF(J190="","",MAX(0,J190-N(F190)-N(G190)))</f>
        <v/>
      </c>
      <c r="L190" s="34">
        <f>IF(A190="","",IF(H190="Completed",N(K190),0))</f>
        <v/>
      </c>
      <c r="M190" s="35" t="n"/>
      <c r="N190" s="30">
        <f>IF(A190="","",TEXTJOIN(", ",TRUE,IF(COUNTIF($A$7:$A$506,A190)&gt;1,"Duplicate Session ID",""),IF(B190="","Course ID is missing",""),IF(AND(B190&lt;&gt;"",COUNTIF('Course Setup'!$A$7:$A$106,B190)=0),"Course ID not found",""),IF(C190="","Session Date is missing",""),IF(D190="","Start Time is missing",""),IF(E190="","End Time is missing",""),IF(AND(D190&lt;&gt;"",E190&lt;&gt;"",E190&lt;=D190),"End Time must be later than Start Time",""),IF(AND(J190&lt;&gt;"",N(F190)+N(G190)&gt;J190),"Break and excluded minutes exceed gross minutes",""),IF(H190="","Session Status is missing",""),IF(I190="","Delivery Mode is missing",""),IF(AND(H190="Completed",C190&gt;'Course Setup'!$B$2),"Completed session is after the As of Date",""),IF(AND(H190="Scheduled",C190&lt;'Course Setup'!$B$2),"Scheduled session is before the As of Date",""),IF(AND(B190&lt;&gt;"",C190&lt;&gt;"",IFERROR(C190&lt;INDEX('Course Setup'!$D$7:$D$106,MATCH(B190,'Course Setup'!$A$7:$A$106,0)),FALSE)),"Session is before the course start date",""),IF(AND(B190&lt;&gt;"",C190&lt;&gt;"",IFERROR(C190&gt;INDEX('Course Setup'!$E$7:$E$106,MATCH(B190,'Course Setup'!$A$7:$A$106,0)),FALSE)),"Session is after the course end date","")))</f>
        <v/>
      </c>
    </row>
    <row r="191" ht="22" customHeight="1">
      <c r="A191" s="27" t="n"/>
      <c r="B191" s="27" t="n"/>
      <c r="C191" s="43" t="n"/>
      <c r="D191" s="33" t="n"/>
      <c r="E191" s="33" t="n"/>
      <c r="F191" s="29" t="n"/>
      <c r="G191" s="29" t="n"/>
      <c r="H191" s="27" t="n"/>
      <c r="I191" s="27" t="n"/>
      <c r="J191" s="34">
        <f>IF(OR(A191="",C191="",D191="",E191=""),"",IF(E191&lt;=D191,"",ROUND((E191-D191)*1440,0)))</f>
        <v/>
      </c>
      <c r="K191" s="34">
        <f>IF(J191="","",MAX(0,J191-N(F191)-N(G191)))</f>
        <v/>
      </c>
      <c r="L191" s="34">
        <f>IF(A191="","",IF(H191="Completed",N(K191),0))</f>
        <v/>
      </c>
      <c r="M191" s="35" t="n"/>
      <c r="N191" s="30">
        <f>IF(A191="","",TEXTJOIN(", ",TRUE,IF(COUNTIF($A$7:$A$506,A191)&gt;1,"Duplicate Session ID",""),IF(B191="","Course ID is missing",""),IF(AND(B191&lt;&gt;"",COUNTIF('Course Setup'!$A$7:$A$106,B191)=0),"Course ID not found",""),IF(C191="","Session Date is missing",""),IF(D191="","Start Time is missing",""),IF(E191="","End Time is missing",""),IF(AND(D191&lt;&gt;"",E191&lt;&gt;"",E191&lt;=D191),"End Time must be later than Start Time",""),IF(AND(J191&lt;&gt;"",N(F191)+N(G191)&gt;J191),"Break and excluded minutes exceed gross minutes",""),IF(H191="","Session Status is missing",""),IF(I191="","Delivery Mode is missing",""),IF(AND(H191="Completed",C191&gt;'Course Setup'!$B$2),"Completed session is after the As of Date",""),IF(AND(H191="Scheduled",C191&lt;'Course Setup'!$B$2),"Scheduled session is before the As of Date",""),IF(AND(B191&lt;&gt;"",C191&lt;&gt;"",IFERROR(C191&lt;INDEX('Course Setup'!$D$7:$D$106,MATCH(B191,'Course Setup'!$A$7:$A$106,0)),FALSE)),"Session is before the course start date",""),IF(AND(B191&lt;&gt;"",C191&lt;&gt;"",IFERROR(C191&gt;INDEX('Course Setup'!$E$7:$E$106,MATCH(B191,'Course Setup'!$A$7:$A$106,0)),FALSE)),"Session is after the course end date","")))</f>
        <v/>
      </c>
    </row>
    <row r="192" ht="22" customHeight="1">
      <c r="A192" s="27" t="n"/>
      <c r="B192" s="27" t="n"/>
      <c r="C192" s="43" t="n"/>
      <c r="D192" s="33" t="n"/>
      <c r="E192" s="33" t="n"/>
      <c r="F192" s="29" t="n"/>
      <c r="G192" s="29" t="n"/>
      <c r="H192" s="27" t="n"/>
      <c r="I192" s="27" t="n"/>
      <c r="J192" s="34">
        <f>IF(OR(A192="",C192="",D192="",E192=""),"",IF(E192&lt;=D192,"",ROUND((E192-D192)*1440,0)))</f>
        <v/>
      </c>
      <c r="K192" s="34">
        <f>IF(J192="","",MAX(0,J192-N(F192)-N(G192)))</f>
        <v/>
      </c>
      <c r="L192" s="34">
        <f>IF(A192="","",IF(H192="Completed",N(K192),0))</f>
        <v/>
      </c>
      <c r="M192" s="35" t="n"/>
      <c r="N192" s="30">
        <f>IF(A192="","",TEXTJOIN(", ",TRUE,IF(COUNTIF($A$7:$A$506,A192)&gt;1,"Duplicate Session ID",""),IF(B192="","Course ID is missing",""),IF(AND(B192&lt;&gt;"",COUNTIF('Course Setup'!$A$7:$A$106,B192)=0),"Course ID not found",""),IF(C192="","Session Date is missing",""),IF(D192="","Start Time is missing",""),IF(E192="","End Time is missing",""),IF(AND(D192&lt;&gt;"",E192&lt;&gt;"",E192&lt;=D192),"End Time must be later than Start Time",""),IF(AND(J192&lt;&gt;"",N(F192)+N(G192)&gt;J192),"Break and excluded minutes exceed gross minutes",""),IF(H192="","Session Status is missing",""),IF(I192="","Delivery Mode is missing",""),IF(AND(H192="Completed",C192&gt;'Course Setup'!$B$2),"Completed session is after the As of Date",""),IF(AND(H192="Scheduled",C192&lt;'Course Setup'!$B$2),"Scheduled session is before the As of Date",""),IF(AND(B192&lt;&gt;"",C192&lt;&gt;"",IFERROR(C192&lt;INDEX('Course Setup'!$D$7:$D$106,MATCH(B192,'Course Setup'!$A$7:$A$106,0)),FALSE)),"Session is before the course start date",""),IF(AND(B192&lt;&gt;"",C192&lt;&gt;"",IFERROR(C192&gt;INDEX('Course Setup'!$E$7:$E$106,MATCH(B192,'Course Setup'!$A$7:$A$106,0)),FALSE)),"Session is after the course end date","")))</f>
        <v/>
      </c>
    </row>
    <row r="193" ht="22" customHeight="1">
      <c r="A193" s="27" t="n"/>
      <c r="B193" s="27" t="n"/>
      <c r="C193" s="43" t="n"/>
      <c r="D193" s="33" t="n"/>
      <c r="E193" s="33" t="n"/>
      <c r="F193" s="29" t="n"/>
      <c r="G193" s="29" t="n"/>
      <c r="H193" s="27" t="n"/>
      <c r="I193" s="27" t="n"/>
      <c r="J193" s="34">
        <f>IF(OR(A193="",C193="",D193="",E193=""),"",IF(E193&lt;=D193,"",ROUND((E193-D193)*1440,0)))</f>
        <v/>
      </c>
      <c r="K193" s="34">
        <f>IF(J193="","",MAX(0,J193-N(F193)-N(G193)))</f>
        <v/>
      </c>
      <c r="L193" s="34">
        <f>IF(A193="","",IF(H193="Completed",N(K193),0))</f>
        <v/>
      </c>
      <c r="M193" s="35" t="n"/>
      <c r="N193" s="30">
        <f>IF(A193="","",TEXTJOIN(", ",TRUE,IF(COUNTIF($A$7:$A$506,A193)&gt;1,"Duplicate Session ID",""),IF(B193="","Course ID is missing",""),IF(AND(B193&lt;&gt;"",COUNTIF('Course Setup'!$A$7:$A$106,B193)=0),"Course ID not found",""),IF(C193="","Session Date is missing",""),IF(D193="","Start Time is missing",""),IF(E193="","End Time is missing",""),IF(AND(D193&lt;&gt;"",E193&lt;&gt;"",E193&lt;=D193),"End Time must be later than Start Time",""),IF(AND(J193&lt;&gt;"",N(F193)+N(G193)&gt;J193),"Break and excluded minutes exceed gross minutes",""),IF(H193="","Session Status is missing",""),IF(I193="","Delivery Mode is missing",""),IF(AND(H193="Completed",C193&gt;'Course Setup'!$B$2),"Completed session is after the As of Date",""),IF(AND(H193="Scheduled",C193&lt;'Course Setup'!$B$2),"Scheduled session is before the As of Date",""),IF(AND(B193&lt;&gt;"",C193&lt;&gt;"",IFERROR(C193&lt;INDEX('Course Setup'!$D$7:$D$106,MATCH(B193,'Course Setup'!$A$7:$A$106,0)),FALSE)),"Session is before the course start date",""),IF(AND(B193&lt;&gt;"",C193&lt;&gt;"",IFERROR(C193&gt;INDEX('Course Setup'!$E$7:$E$106,MATCH(B193,'Course Setup'!$A$7:$A$106,0)),FALSE)),"Session is after the course end date","")))</f>
        <v/>
      </c>
    </row>
    <row r="194" ht="22" customHeight="1">
      <c r="A194" s="27" t="n"/>
      <c r="B194" s="27" t="n"/>
      <c r="C194" s="43" t="n"/>
      <c r="D194" s="33" t="n"/>
      <c r="E194" s="33" t="n"/>
      <c r="F194" s="29" t="n"/>
      <c r="G194" s="29" t="n"/>
      <c r="H194" s="27" t="n"/>
      <c r="I194" s="27" t="n"/>
      <c r="J194" s="34">
        <f>IF(OR(A194="",C194="",D194="",E194=""),"",IF(E194&lt;=D194,"",ROUND((E194-D194)*1440,0)))</f>
        <v/>
      </c>
      <c r="K194" s="34">
        <f>IF(J194="","",MAX(0,J194-N(F194)-N(G194)))</f>
        <v/>
      </c>
      <c r="L194" s="34">
        <f>IF(A194="","",IF(H194="Completed",N(K194),0))</f>
        <v/>
      </c>
      <c r="M194" s="35" t="n"/>
      <c r="N194" s="30">
        <f>IF(A194="","",TEXTJOIN(", ",TRUE,IF(COUNTIF($A$7:$A$506,A194)&gt;1,"Duplicate Session ID",""),IF(B194="","Course ID is missing",""),IF(AND(B194&lt;&gt;"",COUNTIF('Course Setup'!$A$7:$A$106,B194)=0),"Course ID not found",""),IF(C194="","Session Date is missing",""),IF(D194="","Start Time is missing",""),IF(E194="","End Time is missing",""),IF(AND(D194&lt;&gt;"",E194&lt;&gt;"",E194&lt;=D194),"End Time must be later than Start Time",""),IF(AND(J194&lt;&gt;"",N(F194)+N(G194)&gt;J194),"Break and excluded minutes exceed gross minutes",""),IF(H194="","Session Status is missing",""),IF(I194="","Delivery Mode is missing",""),IF(AND(H194="Completed",C194&gt;'Course Setup'!$B$2),"Completed session is after the As of Date",""),IF(AND(H194="Scheduled",C194&lt;'Course Setup'!$B$2),"Scheduled session is before the As of Date",""),IF(AND(B194&lt;&gt;"",C194&lt;&gt;"",IFERROR(C194&lt;INDEX('Course Setup'!$D$7:$D$106,MATCH(B194,'Course Setup'!$A$7:$A$106,0)),FALSE)),"Session is before the course start date",""),IF(AND(B194&lt;&gt;"",C194&lt;&gt;"",IFERROR(C194&gt;INDEX('Course Setup'!$E$7:$E$106,MATCH(B194,'Course Setup'!$A$7:$A$106,0)),FALSE)),"Session is after the course end date","")))</f>
        <v/>
      </c>
    </row>
    <row r="195" ht="22" customHeight="1">
      <c r="A195" s="27" t="n"/>
      <c r="B195" s="27" t="n"/>
      <c r="C195" s="43" t="n"/>
      <c r="D195" s="33" t="n"/>
      <c r="E195" s="33" t="n"/>
      <c r="F195" s="29" t="n"/>
      <c r="G195" s="29" t="n"/>
      <c r="H195" s="27" t="n"/>
      <c r="I195" s="27" t="n"/>
      <c r="J195" s="34">
        <f>IF(OR(A195="",C195="",D195="",E195=""),"",IF(E195&lt;=D195,"",ROUND((E195-D195)*1440,0)))</f>
        <v/>
      </c>
      <c r="K195" s="34">
        <f>IF(J195="","",MAX(0,J195-N(F195)-N(G195)))</f>
        <v/>
      </c>
      <c r="L195" s="34">
        <f>IF(A195="","",IF(H195="Completed",N(K195),0))</f>
        <v/>
      </c>
      <c r="M195" s="35" t="n"/>
      <c r="N195" s="30">
        <f>IF(A195="","",TEXTJOIN(", ",TRUE,IF(COUNTIF($A$7:$A$506,A195)&gt;1,"Duplicate Session ID",""),IF(B195="","Course ID is missing",""),IF(AND(B195&lt;&gt;"",COUNTIF('Course Setup'!$A$7:$A$106,B195)=0),"Course ID not found",""),IF(C195="","Session Date is missing",""),IF(D195="","Start Time is missing",""),IF(E195="","End Time is missing",""),IF(AND(D195&lt;&gt;"",E195&lt;&gt;"",E195&lt;=D195),"End Time must be later than Start Time",""),IF(AND(J195&lt;&gt;"",N(F195)+N(G195)&gt;J195),"Break and excluded minutes exceed gross minutes",""),IF(H195="","Session Status is missing",""),IF(I195="","Delivery Mode is missing",""),IF(AND(H195="Completed",C195&gt;'Course Setup'!$B$2),"Completed session is after the As of Date",""),IF(AND(H195="Scheduled",C195&lt;'Course Setup'!$B$2),"Scheduled session is before the As of Date",""),IF(AND(B195&lt;&gt;"",C195&lt;&gt;"",IFERROR(C195&lt;INDEX('Course Setup'!$D$7:$D$106,MATCH(B195,'Course Setup'!$A$7:$A$106,0)),FALSE)),"Session is before the course start date",""),IF(AND(B195&lt;&gt;"",C195&lt;&gt;"",IFERROR(C195&gt;INDEX('Course Setup'!$E$7:$E$106,MATCH(B195,'Course Setup'!$A$7:$A$106,0)),FALSE)),"Session is after the course end date","")))</f>
        <v/>
      </c>
    </row>
    <row r="196" ht="22" customHeight="1">
      <c r="A196" s="27" t="n"/>
      <c r="B196" s="27" t="n"/>
      <c r="C196" s="43" t="n"/>
      <c r="D196" s="33" t="n"/>
      <c r="E196" s="33" t="n"/>
      <c r="F196" s="29" t="n"/>
      <c r="G196" s="29" t="n"/>
      <c r="H196" s="27" t="n"/>
      <c r="I196" s="27" t="n"/>
      <c r="J196" s="34">
        <f>IF(OR(A196="",C196="",D196="",E196=""),"",IF(E196&lt;=D196,"",ROUND((E196-D196)*1440,0)))</f>
        <v/>
      </c>
      <c r="K196" s="34">
        <f>IF(J196="","",MAX(0,J196-N(F196)-N(G196)))</f>
        <v/>
      </c>
      <c r="L196" s="34">
        <f>IF(A196="","",IF(H196="Completed",N(K196),0))</f>
        <v/>
      </c>
      <c r="M196" s="35" t="n"/>
      <c r="N196" s="30">
        <f>IF(A196="","",TEXTJOIN(", ",TRUE,IF(COUNTIF($A$7:$A$506,A196)&gt;1,"Duplicate Session ID",""),IF(B196="","Course ID is missing",""),IF(AND(B196&lt;&gt;"",COUNTIF('Course Setup'!$A$7:$A$106,B196)=0),"Course ID not found",""),IF(C196="","Session Date is missing",""),IF(D196="","Start Time is missing",""),IF(E196="","End Time is missing",""),IF(AND(D196&lt;&gt;"",E196&lt;&gt;"",E196&lt;=D196),"End Time must be later than Start Time",""),IF(AND(J196&lt;&gt;"",N(F196)+N(G196)&gt;J196),"Break and excluded minutes exceed gross minutes",""),IF(H196="","Session Status is missing",""),IF(I196="","Delivery Mode is missing",""),IF(AND(H196="Completed",C196&gt;'Course Setup'!$B$2),"Completed session is after the As of Date",""),IF(AND(H196="Scheduled",C196&lt;'Course Setup'!$B$2),"Scheduled session is before the As of Date",""),IF(AND(B196&lt;&gt;"",C196&lt;&gt;"",IFERROR(C196&lt;INDEX('Course Setup'!$D$7:$D$106,MATCH(B196,'Course Setup'!$A$7:$A$106,0)),FALSE)),"Session is before the course start date",""),IF(AND(B196&lt;&gt;"",C196&lt;&gt;"",IFERROR(C196&gt;INDEX('Course Setup'!$E$7:$E$106,MATCH(B196,'Course Setup'!$A$7:$A$106,0)),FALSE)),"Session is after the course end date","")))</f>
        <v/>
      </c>
    </row>
    <row r="197" ht="22" customHeight="1">
      <c r="A197" s="27" t="n"/>
      <c r="B197" s="27" t="n"/>
      <c r="C197" s="43" t="n"/>
      <c r="D197" s="33" t="n"/>
      <c r="E197" s="33" t="n"/>
      <c r="F197" s="29" t="n"/>
      <c r="G197" s="29" t="n"/>
      <c r="H197" s="27" t="n"/>
      <c r="I197" s="27" t="n"/>
      <c r="J197" s="34">
        <f>IF(OR(A197="",C197="",D197="",E197=""),"",IF(E197&lt;=D197,"",ROUND((E197-D197)*1440,0)))</f>
        <v/>
      </c>
      <c r="K197" s="34">
        <f>IF(J197="","",MAX(0,J197-N(F197)-N(G197)))</f>
        <v/>
      </c>
      <c r="L197" s="34">
        <f>IF(A197="","",IF(H197="Completed",N(K197),0))</f>
        <v/>
      </c>
      <c r="M197" s="35" t="n"/>
      <c r="N197" s="30">
        <f>IF(A197="","",TEXTJOIN(", ",TRUE,IF(COUNTIF($A$7:$A$506,A197)&gt;1,"Duplicate Session ID",""),IF(B197="","Course ID is missing",""),IF(AND(B197&lt;&gt;"",COUNTIF('Course Setup'!$A$7:$A$106,B197)=0),"Course ID not found",""),IF(C197="","Session Date is missing",""),IF(D197="","Start Time is missing",""),IF(E197="","End Time is missing",""),IF(AND(D197&lt;&gt;"",E197&lt;&gt;"",E197&lt;=D197),"End Time must be later than Start Time",""),IF(AND(J197&lt;&gt;"",N(F197)+N(G197)&gt;J197),"Break and excluded minutes exceed gross minutes",""),IF(H197="","Session Status is missing",""),IF(I197="","Delivery Mode is missing",""),IF(AND(H197="Completed",C197&gt;'Course Setup'!$B$2),"Completed session is after the As of Date",""),IF(AND(H197="Scheduled",C197&lt;'Course Setup'!$B$2),"Scheduled session is before the As of Date",""),IF(AND(B197&lt;&gt;"",C197&lt;&gt;"",IFERROR(C197&lt;INDEX('Course Setup'!$D$7:$D$106,MATCH(B197,'Course Setup'!$A$7:$A$106,0)),FALSE)),"Session is before the course start date",""),IF(AND(B197&lt;&gt;"",C197&lt;&gt;"",IFERROR(C197&gt;INDEX('Course Setup'!$E$7:$E$106,MATCH(B197,'Course Setup'!$A$7:$A$106,0)),FALSE)),"Session is after the course end date","")))</f>
        <v/>
      </c>
    </row>
    <row r="198" ht="22" customHeight="1">
      <c r="A198" s="27" t="n"/>
      <c r="B198" s="27" t="n"/>
      <c r="C198" s="43" t="n"/>
      <c r="D198" s="33" t="n"/>
      <c r="E198" s="33" t="n"/>
      <c r="F198" s="29" t="n"/>
      <c r="G198" s="29" t="n"/>
      <c r="H198" s="27" t="n"/>
      <c r="I198" s="27" t="n"/>
      <c r="J198" s="34">
        <f>IF(OR(A198="",C198="",D198="",E198=""),"",IF(E198&lt;=D198,"",ROUND((E198-D198)*1440,0)))</f>
        <v/>
      </c>
      <c r="K198" s="34">
        <f>IF(J198="","",MAX(0,J198-N(F198)-N(G198)))</f>
        <v/>
      </c>
      <c r="L198" s="34">
        <f>IF(A198="","",IF(H198="Completed",N(K198),0))</f>
        <v/>
      </c>
      <c r="M198" s="35" t="n"/>
      <c r="N198" s="30">
        <f>IF(A198="","",TEXTJOIN(", ",TRUE,IF(COUNTIF($A$7:$A$506,A198)&gt;1,"Duplicate Session ID",""),IF(B198="","Course ID is missing",""),IF(AND(B198&lt;&gt;"",COUNTIF('Course Setup'!$A$7:$A$106,B198)=0),"Course ID not found",""),IF(C198="","Session Date is missing",""),IF(D198="","Start Time is missing",""),IF(E198="","End Time is missing",""),IF(AND(D198&lt;&gt;"",E198&lt;&gt;"",E198&lt;=D198),"End Time must be later than Start Time",""),IF(AND(J198&lt;&gt;"",N(F198)+N(G198)&gt;J198),"Break and excluded minutes exceed gross minutes",""),IF(H198="","Session Status is missing",""),IF(I198="","Delivery Mode is missing",""),IF(AND(H198="Completed",C198&gt;'Course Setup'!$B$2),"Completed session is after the As of Date",""),IF(AND(H198="Scheduled",C198&lt;'Course Setup'!$B$2),"Scheduled session is before the As of Date",""),IF(AND(B198&lt;&gt;"",C198&lt;&gt;"",IFERROR(C198&lt;INDEX('Course Setup'!$D$7:$D$106,MATCH(B198,'Course Setup'!$A$7:$A$106,0)),FALSE)),"Session is before the course start date",""),IF(AND(B198&lt;&gt;"",C198&lt;&gt;"",IFERROR(C198&gt;INDEX('Course Setup'!$E$7:$E$106,MATCH(B198,'Course Setup'!$A$7:$A$106,0)),FALSE)),"Session is after the course end date","")))</f>
        <v/>
      </c>
    </row>
    <row r="199" ht="22" customHeight="1">
      <c r="A199" s="27" t="n"/>
      <c r="B199" s="27" t="n"/>
      <c r="C199" s="43" t="n"/>
      <c r="D199" s="33" t="n"/>
      <c r="E199" s="33" t="n"/>
      <c r="F199" s="29" t="n"/>
      <c r="G199" s="29" t="n"/>
      <c r="H199" s="27" t="n"/>
      <c r="I199" s="27" t="n"/>
      <c r="J199" s="34">
        <f>IF(OR(A199="",C199="",D199="",E199=""),"",IF(E199&lt;=D199,"",ROUND((E199-D199)*1440,0)))</f>
        <v/>
      </c>
      <c r="K199" s="34">
        <f>IF(J199="","",MAX(0,J199-N(F199)-N(G199)))</f>
        <v/>
      </c>
      <c r="L199" s="34">
        <f>IF(A199="","",IF(H199="Completed",N(K199),0))</f>
        <v/>
      </c>
      <c r="M199" s="35" t="n"/>
      <c r="N199" s="30">
        <f>IF(A199="","",TEXTJOIN(", ",TRUE,IF(COUNTIF($A$7:$A$506,A199)&gt;1,"Duplicate Session ID",""),IF(B199="","Course ID is missing",""),IF(AND(B199&lt;&gt;"",COUNTIF('Course Setup'!$A$7:$A$106,B199)=0),"Course ID not found",""),IF(C199="","Session Date is missing",""),IF(D199="","Start Time is missing",""),IF(E199="","End Time is missing",""),IF(AND(D199&lt;&gt;"",E199&lt;&gt;"",E199&lt;=D199),"End Time must be later than Start Time",""),IF(AND(J199&lt;&gt;"",N(F199)+N(G199)&gt;J199),"Break and excluded minutes exceed gross minutes",""),IF(H199="","Session Status is missing",""),IF(I199="","Delivery Mode is missing",""),IF(AND(H199="Completed",C199&gt;'Course Setup'!$B$2),"Completed session is after the As of Date",""),IF(AND(H199="Scheduled",C199&lt;'Course Setup'!$B$2),"Scheduled session is before the As of Date",""),IF(AND(B199&lt;&gt;"",C199&lt;&gt;"",IFERROR(C199&lt;INDEX('Course Setup'!$D$7:$D$106,MATCH(B199,'Course Setup'!$A$7:$A$106,0)),FALSE)),"Session is before the course start date",""),IF(AND(B199&lt;&gt;"",C199&lt;&gt;"",IFERROR(C199&gt;INDEX('Course Setup'!$E$7:$E$106,MATCH(B199,'Course Setup'!$A$7:$A$106,0)),FALSE)),"Session is after the course end date","")))</f>
        <v/>
      </c>
    </row>
    <row r="200" ht="22" customHeight="1">
      <c r="A200" s="27" t="n"/>
      <c r="B200" s="27" t="n"/>
      <c r="C200" s="43" t="n"/>
      <c r="D200" s="33" t="n"/>
      <c r="E200" s="33" t="n"/>
      <c r="F200" s="29" t="n"/>
      <c r="G200" s="29" t="n"/>
      <c r="H200" s="27" t="n"/>
      <c r="I200" s="27" t="n"/>
      <c r="J200" s="34">
        <f>IF(OR(A200="",C200="",D200="",E200=""),"",IF(E200&lt;=D200,"",ROUND((E200-D200)*1440,0)))</f>
        <v/>
      </c>
      <c r="K200" s="34">
        <f>IF(J200="","",MAX(0,J200-N(F200)-N(G200)))</f>
        <v/>
      </c>
      <c r="L200" s="34">
        <f>IF(A200="","",IF(H200="Completed",N(K200),0))</f>
        <v/>
      </c>
      <c r="M200" s="35" t="n"/>
      <c r="N200" s="30">
        <f>IF(A200="","",TEXTJOIN(", ",TRUE,IF(COUNTIF($A$7:$A$506,A200)&gt;1,"Duplicate Session ID",""),IF(B200="","Course ID is missing",""),IF(AND(B200&lt;&gt;"",COUNTIF('Course Setup'!$A$7:$A$106,B200)=0),"Course ID not found",""),IF(C200="","Session Date is missing",""),IF(D200="","Start Time is missing",""),IF(E200="","End Time is missing",""),IF(AND(D200&lt;&gt;"",E200&lt;&gt;"",E200&lt;=D200),"End Time must be later than Start Time",""),IF(AND(J200&lt;&gt;"",N(F200)+N(G200)&gt;J200),"Break and excluded minutes exceed gross minutes",""),IF(H200="","Session Status is missing",""),IF(I200="","Delivery Mode is missing",""),IF(AND(H200="Completed",C200&gt;'Course Setup'!$B$2),"Completed session is after the As of Date",""),IF(AND(H200="Scheduled",C200&lt;'Course Setup'!$B$2),"Scheduled session is before the As of Date",""),IF(AND(B200&lt;&gt;"",C200&lt;&gt;"",IFERROR(C200&lt;INDEX('Course Setup'!$D$7:$D$106,MATCH(B200,'Course Setup'!$A$7:$A$106,0)),FALSE)),"Session is before the course start date",""),IF(AND(B200&lt;&gt;"",C200&lt;&gt;"",IFERROR(C200&gt;INDEX('Course Setup'!$E$7:$E$106,MATCH(B200,'Course Setup'!$A$7:$A$106,0)),FALSE)),"Session is after the course end date","")))</f>
        <v/>
      </c>
    </row>
    <row r="201" ht="22" customHeight="1">
      <c r="A201" s="27" t="n"/>
      <c r="B201" s="27" t="n"/>
      <c r="C201" s="43" t="n"/>
      <c r="D201" s="33" t="n"/>
      <c r="E201" s="33" t="n"/>
      <c r="F201" s="29" t="n"/>
      <c r="G201" s="29" t="n"/>
      <c r="H201" s="27" t="n"/>
      <c r="I201" s="27" t="n"/>
      <c r="J201" s="34">
        <f>IF(OR(A201="",C201="",D201="",E201=""),"",IF(E201&lt;=D201,"",ROUND((E201-D201)*1440,0)))</f>
        <v/>
      </c>
      <c r="K201" s="34">
        <f>IF(J201="","",MAX(0,J201-N(F201)-N(G201)))</f>
        <v/>
      </c>
      <c r="L201" s="34">
        <f>IF(A201="","",IF(H201="Completed",N(K201),0))</f>
        <v/>
      </c>
      <c r="M201" s="35" t="n"/>
      <c r="N201" s="30">
        <f>IF(A201="","",TEXTJOIN(", ",TRUE,IF(COUNTIF($A$7:$A$506,A201)&gt;1,"Duplicate Session ID",""),IF(B201="","Course ID is missing",""),IF(AND(B201&lt;&gt;"",COUNTIF('Course Setup'!$A$7:$A$106,B201)=0),"Course ID not found",""),IF(C201="","Session Date is missing",""),IF(D201="","Start Time is missing",""),IF(E201="","End Time is missing",""),IF(AND(D201&lt;&gt;"",E201&lt;&gt;"",E201&lt;=D201),"End Time must be later than Start Time",""),IF(AND(J201&lt;&gt;"",N(F201)+N(G201)&gt;J201),"Break and excluded minutes exceed gross minutes",""),IF(H201="","Session Status is missing",""),IF(I201="","Delivery Mode is missing",""),IF(AND(H201="Completed",C201&gt;'Course Setup'!$B$2),"Completed session is after the As of Date",""),IF(AND(H201="Scheduled",C201&lt;'Course Setup'!$B$2),"Scheduled session is before the As of Date",""),IF(AND(B201&lt;&gt;"",C201&lt;&gt;"",IFERROR(C201&lt;INDEX('Course Setup'!$D$7:$D$106,MATCH(B201,'Course Setup'!$A$7:$A$106,0)),FALSE)),"Session is before the course start date",""),IF(AND(B201&lt;&gt;"",C201&lt;&gt;"",IFERROR(C201&gt;INDEX('Course Setup'!$E$7:$E$106,MATCH(B201,'Course Setup'!$A$7:$A$106,0)),FALSE)),"Session is after the course end date","")))</f>
        <v/>
      </c>
    </row>
    <row r="202" ht="22" customHeight="1">
      <c r="A202" s="27" t="n"/>
      <c r="B202" s="27" t="n"/>
      <c r="C202" s="43" t="n"/>
      <c r="D202" s="33" t="n"/>
      <c r="E202" s="33" t="n"/>
      <c r="F202" s="29" t="n"/>
      <c r="G202" s="29" t="n"/>
      <c r="H202" s="27" t="n"/>
      <c r="I202" s="27" t="n"/>
      <c r="J202" s="34">
        <f>IF(OR(A202="",C202="",D202="",E202=""),"",IF(E202&lt;=D202,"",ROUND((E202-D202)*1440,0)))</f>
        <v/>
      </c>
      <c r="K202" s="34">
        <f>IF(J202="","",MAX(0,J202-N(F202)-N(G202)))</f>
        <v/>
      </c>
      <c r="L202" s="34">
        <f>IF(A202="","",IF(H202="Completed",N(K202),0))</f>
        <v/>
      </c>
      <c r="M202" s="35" t="n"/>
      <c r="N202" s="30">
        <f>IF(A202="","",TEXTJOIN(", ",TRUE,IF(COUNTIF($A$7:$A$506,A202)&gt;1,"Duplicate Session ID",""),IF(B202="","Course ID is missing",""),IF(AND(B202&lt;&gt;"",COUNTIF('Course Setup'!$A$7:$A$106,B202)=0),"Course ID not found",""),IF(C202="","Session Date is missing",""),IF(D202="","Start Time is missing",""),IF(E202="","End Time is missing",""),IF(AND(D202&lt;&gt;"",E202&lt;&gt;"",E202&lt;=D202),"End Time must be later than Start Time",""),IF(AND(J202&lt;&gt;"",N(F202)+N(G202)&gt;J202),"Break and excluded minutes exceed gross minutes",""),IF(H202="","Session Status is missing",""),IF(I202="","Delivery Mode is missing",""),IF(AND(H202="Completed",C202&gt;'Course Setup'!$B$2),"Completed session is after the As of Date",""),IF(AND(H202="Scheduled",C202&lt;'Course Setup'!$B$2),"Scheduled session is before the As of Date",""),IF(AND(B202&lt;&gt;"",C202&lt;&gt;"",IFERROR(C202&lt;INDEX('Course Setup'!$D$7:$D$106,MATCH(B202,'Course Setup'!$A$7:$A$106,0)),FALSE)),"Session is before the course start date",""),IF(AND(B202&lt;&gt;"",C202&lt;&gt;"",IFERROR(C202&gt;INDEX('Course Setup'!$E$7:$E$106,MATCH(B202,'Course Setup'!$A$7:$A$106,0)),FALSE)),"Session is after the course end date","")))</f>
        <v/>
      </c>
    </row>
    <row r="203" ht="22" customHeight="1">
      <c r="A203" s="27" t="n"/>
      <c r="B203" s="27" t="n"/>
      <c r="C203" s="43" t="n"/>
      <c r="D203" s="33" t="n"/>
      <c r="E203" s="33" t="n"/>
      <c r="F203" s="29" t="n"/>
      <c r="G203" s="29" t="n"/>
      <c r="H203" s="27" t="n"/>
      <c r="I203" s="27" t="n"/>
      <c r="J203" s="34">
        <f>IF(OR(A203="",C203="",D203="",E203=""),"",IF(E203&lt;=D203,"",ROUND((E203-D203)*1440,0)))</f>
        <v/>
      </c>
      <c r="K203" s="34">
        <f>IF(J203="","",MAX(0,J203-N(F203)-N(G203)))</f>
        <v/>
      </c>
      <c r="L203" s="34">
        <f>IF(A203="","",IF(H203="Completed",N(K203),0))</f>
        <v/>
      </c>
      <c r="M203" s="35" t="n"/>
      <c r="N203" s="30">
        <f>IF(A203="","",TEXTJOIN(", ",TRUE,IF(COUNTIF($A$7:$A$506,A203)&gt;1,"Duplicate Session ID",""),IF(B203="","Course ID is missing",""),IF(AND(B203&lt;&gt;"",COUNTIF('Course Setup'!$A$7:$A$106,B203)=0),"Course ID not found",""),IF(C203="","Session Date is missing",""),IF(D203="","Start Time is missing",""),IF(E203="","End Time is missing",""),IF(AND(D203&lt;&gt;"",E203&lt;&gt;"",E203&lt;=D203),"End Time must be later than Start Time",""),IF(AND(J203&lt;&gt;"",N(F203)+N(G203)&gt;J203),"Break and excluded minutes exceed gross minutes",""),IF(H203="","Session Status is missing",""),IF(I203="","Delivery Mode is missing",""),IF(AND(H203="Completed",C203&gt;'Course Setup'!$B$2),"Completed session is after the As of Date",""),IF(AND(H203="Scheduled",C203&lt;'Course Setup'!$B$2),"Scheduled session is before the As of Date",""),IF(AND(B203&lt;&gt;"",C203&lt;&gt;"",IFERROR(C203&lt;INDEX('Course Setup'!$D$7:$D$106,MATCH(B203,'Course Setup'!$A$7:$A$106,0)),FALSE)),"Session is before the course start date",""),IF(AND(B203&lt;&gt;"",C203&lt;&gt;"",IFERROR(C203&gt;INDEX('Course Setup'!$E$7:$E$106,MATCH(B203,'Course Setup'!$A$7:$A$106,0)),FALSE)),"Session is after the course end date","")))</f>
        <v/>
      </c>
    </row>
    <row r="204" ht="22" customHeight="1">
      <c r="A204" s="27" t="n"/>
      <c r="B204" s="27" t="n"/>
      <c r="C204" s="43" t="n"/>
      <c r="D204" s="33" t="n"/>
      <c r="E204" s="33" t="n"/>
      <c r="F204" s="29" t="n"/>
      <c r="G204" s="29" t="n"/>
      <c r="H204" s="27" t="n"/>
      <c r="I204" s="27" t="n"/>
      <c r="J204" s="34">
        <f>IF(OR(A204="",C204="",D204="",E204=""),"",IF(E204&lt;=D204,"",ROUND((E204-D204)*1440,0)))</f>
        <v/>
      </c>
      <c r="K204" s="34">
        <f>IF(J204="","",MAX(0,J204-N(F204)-N(G204)))</f>
        <v/>
      </c>
      <c r="L204" s="34">
        <f>IF(A204="","",IF(H204="Completed",N(K204),0))</f>
        <v/>
      </c>
      <c r="M204" s="35" t="n"/>
      <c r="N204" s="30">
        <f>IF(A204="","",TEXTJOIN(", ",TRUE,IF(COUNTIF($A$7:$A$506,A204)&gt;1,"Duplicate Session ID",""),IF(B204="","Course ID is missing",""),IF(AND(B204&lt;&gt;"",COUNTIF('Course Setup'!$A$7:$A$106,B204)=0),"Course ID not found",""),IF(C204="","Session Date is missing",""),IF(D204="","Start Time is missing",""),IF(E204="","End Time is missing",""),IF(AND(D204&lt;&gt;"",E204&lt;&gt;"",E204&lt;=D204),"End Time must be later than Start Time",""),IF(AND(J204&lt;&gt;"",N(F204)+N(G204)&gt;J204),"Break and excluded minutes exceed gross minutes",""),IF(H204="","Session Status is missing",""),IF(I204="","Delivery Mode is missing",""),IF(AND(H204="Completed",C204&gt;'Course Setup'!$B$2),"Completed session is after the As of Date",""),IF(AND(H204="Scheduled",C204&lt;'Course Setup'!$B$2),"Scheduled session is before the As of Date",""),IF(AND(B204&lt;&gt;"",C204&lt;&gt;"",IFERROR(C204&lt;INDEX('Course Setup'!$D$7:$D$106,MATCH(B204,'Course Setup'!$A$7:$A$106,0)),FALSE)),"Session is before the course start date",""),IF(AND(B204&lt;&gt;"",C204&lt;&gt;"",IFERROR(C204&gt;INDEX('Course Setup'!$E$7:$E$106,MATCH(B204,'Course Setup'!$A$7:$A$106,0)),FALSE)),"Session is after the course end date","")))</f>
        <v/>
      </c>
    </row>
    <row r="205" ht="22" customHeight="1">
      <c r="A205" s="27" t="n"/>
      <c r="B205" s="27" t="n"/>
      <c r="C205" s="43" t="n"/>
      <c r="D205" s="33" t="n"/>
      <c r="E205" s="33" t="n"/>
      <c r="F205" s="29" t="n"/>
      <c r="G205" s="29" t="n"/>
      <c r="H205" s="27" t="n"/>
      <c r="I205" s="27" t="n"/>
      <c r="J205" s="34">
        <f>IF(OR(A205="",C205="",D205="",E205=""),"",IF(E205&lt;=D205,"",ROUND((E205-D205)*1440,0)))</f>
        <v/>
      </c>
      <c r="K205" s="34">
        <f>IF(J205="","",MAX(0,J205-N(F205)-N(G205)))</f>
        <v/>
      </c>
      <c r="L205" s="34">
        <f>IF(A205="","",IF(H205="Completed",N(K205),0))</f>
        <v/>
      </c>
      <c r="M205" s="35" t="n"/>
      <c r="N205" s="30">
        <f>IF(A205="","",TEXTJOIN(", ",TRUE,IF(COUNTIF($A$7:$A$506,A205)&gt;1,"Duplicate Session ID",""),IF(B205="","Course ID is missing",""),IF(AND(B205&lt;&gt;"",COUNTIF('Course Setup'!$A$7:$A$106,B205)=0),"Course ID not found",""),IF(C205="","Session Date is missing",""),IF(D205="","Start Time is missing",""),IF(E205="","End Time is missing",""),IF(AND(D205&lt;&gt;"",E205&lt;&gt;"",E205&lt;=D205),"End Time must be later than Start Time",""),IF(AND(J205&lt;&gt;"",N(F205)+N(G205)&gt;J205),"Break and excluded minutes exceed gross minutes",""),IF(H205="","Session Status is missing",""),IF(I205="","Delivery Mode is missing",""),IF(AND(H205="Completed",C205&gt;'Course Setup'!$B$2),"Completed session is after the As of Date",""),IF(AND(H205="Scheduled",C205&lt;'Course Setup'!$B$2),"Scheduled session is before the As of Date",""),IF(AND(B205&lt;&gt;"",C205&lt;&gt;"",IFERROR(C205&lt;INDEX('Course Setup'!$D$7:$D$106,MATCH(B205,'Course Setup'!$A$7:$A$106,0)),FALSE)),"Session is before the course start date",""),IF(AND(B205&lt;&gt;"",C205&lt;&gt;"",IFERROR(C205&gt;INDEX('Course Setup'!$E$7:$E$106,MATCH(B205,'Course Setup'!$A$7:$A$106,0)),FALSE)),"Session is after the course end date","")))</f>
        <v/>
      </c>
    </row>
    <row r="206" ht="22" customHeight="1">
      <c r="A206" s="27" t="n"/>
      <c r="B206" s="27" t="n"/>
      <c r="C206" s="43" t="n"/>
      <c r="D206" s="33" t="n"/>
      <c r="E206" s="33" t="n"/>
      <c r="F206" s="29" t="n"/>
      <c r="G206" s="29" t="n"/>
      <c r="H206" s="27" t="n"/>
      <c r="I206" s="27" t="n"/>
      <c r="J206" s="34">
        <f>IF(OR(A206="",C206="",D206="",E206=""),"",IF(E206&lt;=D206,"",ROUND((E206-D206)*1440,0)))</f>
        <v/>
      </c>
      <c r="K206" s="34">
        <f>IF(J206="","",MAX(0,J206-N(F206)-N(G206)))</f>
        <v/>
      </c>
      <c r="L206" s="34">
        <f>IF(A206="","",IF(H206="Completed",N(K206),0))</f>
        <v/>
      </c>
      <c r="M206" s="35" t="n"/>
      <c r="N206" s="30">
        <f>IF(A206="","",TEXTJOIN(", ",TRUE,IF(COUNTIF($A$7:$A$506,A206)&gt;1,"Duplicate Session ID",""),IF(B206="","Course ID is missing",""),IF(AND(B206&lt;&gt;"",COUNTIF('Course Setup'!$A$7:$A$106,B206)=0),"Course ID not found",""),IF(C206="","Session Date is missing",""),IF(D206="","Start Time is missing",""),IF(E206="","End Time is missing",""),IF(AND(D206&lt;&gt;"",E206&lt;&gt;"",E206&lt;=D206),"End Time must be later than Start Time",""),IF(AND(J206&lt;&gt;"",N(F206)+N(G206)&gt;J206),"Break and excluded minutes exceed gross minutes",""),IF(H206="","Session Status is missing",""),IF(I206="","Delivery Mode is missing",""),IF(AND(H206="Completed",C206&gt;'Course Setup'!$B$2),"Completed session is after the As of Date",""),IF(AND(H206="Scheduled",C206&lt;'Course Setup'!$B$2),"Scheduled session is before the As of Date",""),IF(AND(B206&lt;&gt;"",C206&lt;&gt;"",IFERROR(C206&lt;INDEX('Course Setup'!$D$7:$D$106,MATCH(B206,'Course Setup'!$A$7:$A$106,0)),FALSE)),"Session is before the course start date",""),IF(AND(B206&lt;&gt;"",C206&lt;&gt;"",IFERROR(C206&gt;INDEX('Course Setup'!$E$7:$E$106,MATCH(B206,'Course Setup'!$A$7:$A$106,0)),FALSE)),"Session is after the course end date","")))</f>
        <v/>
      </c>
    </row>
    <row r="207" ht="22" customHeight="1">
      <c r="A207" s="27" t="n"/>
      <c r="B207" s="27" t="n"/>
      <c r="C207" s="43" t="n"/>
      <c r="D207" s="33" t="n"/>
      <c r="E207" s="33" t="n"/>
      <c r="F207" s="29" t="n"/>
      <c r="G207" s="29" t="n"/>
      <c r="H207" s="27" t="n"/>
      <c r="I207" s="27" t="n"/>
      <c r="J207" s="34">
        <f>IF(OR(A207="",C207="",D207="",E207=""),"",IF(E207&lt;=D207,"",ROUND((E207-D207)*1440,0)))</f>
        <v/>
      </c>
      <c r="K207" s="34">
        <f>IF(J207="","",MAX(0,J207-N(F207)-N(G207)))</f>
        <v/>
      </c>
      <c r="L207" s="34">
        <f>IF(A207="","",IF(H207="Completed",N(K207),0))</f>
        <v/>
      </c>
      <c r="M207" s="35" t="n"/>
      <c r="N207" s="30">
        <f>IF(A207="","",TEXTJOIN(", ",TRUE,IF(COUNTIF($A$7:$A$506,A207)&gt;1,"Duplicate Session ID",""),IF(B207="","Course ID is missing",""),IF(AND(B207&lt;&gt;"",COUNTIF('Course Setup'!$A$7:$A$106,B207)=0),"Course ID not found",""),IF(C207="","Session Date is missing",""),IF(D207="","Start Time is missing",""),IF(E207="","End Time is missing",""),IF(AND(D207&lt;&gt;"",E207&lt;&gt;"",E207&lt;=D207),"End Time must be later than Start Time",""),IF(AND(J207&lt;&gt;"",N(F207)+N(G207)&gt;J207),"Break and excluded minutes exceed gross minutes",""),IF(H207="","Session Status is missing",""),IF(I207="","Delivery Mode is missing",""),IF(AND(H207="Completed",C207&gt;'Course Setup'!$B$2),"Completed session is after the As of Date",""),IF(AND(H207="Scheduled",C207&lt;'Course Setup'!$B$2),"Scheduled session is before the As of Date",""),IF(AND(B207&lt;&gt;"",C207&lt;&gt;"",IFERROR(C207&lt;INDEX('Course Setup'!$D$7:$D$106,MATCH(B207,'Course Setup'!$A$7:$A$106,0)),FALSE)),"Session is before the course start date",""),IF(AND(B207&lt;&gt;"",C207&lt;&gt;"",IFERROR(C207&gt;INDEX('Course Setup'!$E$7:$E$106,MATCH(B207,'Course Setup'!$A$7:$A$106,0)),FALSE)),"Session is after the course end date","")))</f>
        <v/>
      </c>
    </row>
    <row r="208" ht="22" customHeight="1">
      <c r="A208" s="27" t="n"/>
      <c r="B208" s="27" t="n"/>
      <c r="C208" s="43" t="n"/>
      <c r="D208" s="33" t="n"/>
      <c r="E208" s="33" t="n"/>
      <c r="F208" s="29" t="n"/>
      <c r="G208" s="29" t="n"/>
      <c r="H208" s="27" t="n"/>
      <c r="I208" s="27" t="n"/>
      <c r="J208" s="34">
        <f>IF(OR(A208="",C208="",D208="",E208=""),"",IF(E208&lt;=D208,"",ROUND((E208-D208)*1440,0)))</f>
        <v/>
      </c>
      <c r="K208" s="34">
        <f>IF(J208="","",MAX(0,J208-N(F208)-N(G208)))</f>
        <v/>
      </c>
      <c r="L208" s="34">
        <f>IF(A208="","",IF(H208="Completed",N(K208),0))</f>
        <v/>
      </c>
      <c r="M208" s="35" t="n"/>
      <c r="N208" s="30">
        <f>IF(A208="","",TEXTJOIN(", ",TRUE,IF(COUNTIF($A$7:$A$506,A208)&gt;1,"Duplicate Session ID",""),IF(B208="","Course ID is missing",""),IF(AND(B208&lt;&gt;"",COUNTIF('Course Setup'!$A$7:$A$106,B208)=0),"Course ID not found",""),IF(C208="","Session Date is missing",""),IF(D208="","Start Time is missing",""),IF(E208="","End Time is missing",""),IF(AND(D208&lt;&gt;"",E208&lt;&gt;"",E208&lt;=D208),"End Time must be later than Start Time",""),IF(AND(J208&lt;&gt;"",N(F208)+N(G208)&gt;J208),"Break and excluded minutes exceed gross minutes",""),IF(H208="","Session Status is missing",""),IF(I208="","Delivery Mode is missing",""),IF(AND(H208="Completed",C208&gt;'Course Setup'!$B$2),"Completed session is after the As of Date",""),IF(AND(H208="Scheduled",C208&lt;'Course Setup'!$B$2),"Scheduled session is before the As of Date",""),IF(AND(B208&lt;&gt;"",C208&lt;&gt;"",IFERROR(C208&lt;INDEX('Course Setup'!$D$7:$D$106,MATCH(B208,'Course Setup'!$A$7:$A$106,0)),FALSE)),"Session is before the course start date",""),IF(AND(B208&lt;&gt;"",C208&lt;&gt;"",IFERROR(C208&gt;INDEX('Course Setup'!$E$7:$E$106,MATCH(B208,'Course Setup'!$A$7:$A$106,0)),FALSE)),"Session is after the course end date","")))</f>
        <v/>
      </c>
    </row>
    <row r="209" ht="22" customHeight="1">
      <c r="A209" s="27" t="n"/>
      <c r="B209" s="27" t="n"/>
      <c r="C209" s="43" t="n"/>
      <c r="D209" s="33" t="n"/>
      <c r="E209" s="33" t="n"/>
      <c r="F209" s="29" t="n"/>
      <c r="G209" s="29" t="n"/>
      <c r="H209" s="27" t="n"/>
      <c r="I209" s="27" t="n"/>
      <c r="J209" s="34">
        <f>IF(OR(A209="",C209="",D209="",E209=""),"",IF(E209&lt;=D209,"",ROUND((E209-D209)*1440,0)))</f>
        <v/>
      </c>
      <c r="K209" s="34">
        <f>IF(J209="","",MAX(0,J209-N(F209)-N(G209)))</f>
        <v/>
      </c>
      <c r="L209" s="34">
        <f>IF(A209="","",IF(H209="Completed",N(K209),0))</f>
        <v/>
      </c>
      <c r="M209" s="35" t="n"/>
      <c r="N209" s="30">
        <f>IF(A209="","",TEXTJOIN(", ",TRUE,IF(COUNTIF($A$7:$A$506,A209)&gt;1,"Duplicate Session ID",""),IF(B209="","Course ID is missing",""),IF(AND(B209&lt;&gt;"",COUNTIF('Course Setup'!$A$7:$A$106,B209)=0),"Course ID not found",""),IF(C209="","Session Date is missing",""),IF(D209="","Start Time is missing",""),IF(E209="","End Time is missing",""),IF(AND(D209&lt;&gt;"",E209&lt;&gt;"",E209&lt;=D209),"End Time must be later than Start Time",""),IF(AND(J209&lt;&gt;"",N(F209)+N(G209)&gt;J209),"Break and excluded minutes exceed gross minutes",""),IF(H209="","Session Status is missing",""),IF(I209="","Delivery Mode is missing",""),IF(AND(H209="Completed",C209&gt;'Course Setup'!$B$2),"Completed session is after the As of Date",""),IF(AND(H209="Scheduled",C209&lt;'Course Setup'!$B$2),"Scheduled session is before the As of Date",""),IF(AND(B209&lt;&gt;"",C209&lt;&gt;"",IFERROR(C209&lt;INDEX('Course Setup'!$D$7:$D$106,MATCH(B209,'Course Setup'!$A$7:$A$106,0)),FALSE)),"Session is before the course start date",""),IF(AND(B209&lt;&gt;"",C209&lt;&gt;"",IFERROR(C209&gt;INDEX('Course Setup'!$E$7:$E$106,MATCH(B209,'Course Setup'!$A$7:$A$106,0)),FALSE)),"Session is after the course end date","")))</f>
        <v/>
      </c>
    </row>
    <row r="210" ht="22" customHeight="1">
      <c r="A210" s="27" t="n"/>
      <c r="B210" s="27" t="n"/>
      <c r="C210" s="43" t="n"/>
      <c r="D210" s="33" t="n"/>
      <c r="E210" s="33" t="n"/>
      <c r="F210" s="29" t="n"/>
      <c r="G210" s="29" t="n"/>
      <c r="H210" s="27" t="n"/>
      <c r="I210" s="27" t="n"/>
      <c r="J210" s="34">
        <f>IF(OR(A210="",C210="",D210="",E210=""),"",IF(E210&lt;=D210,"",ROUND((E210-D210)*1440,0)))</f>
        <v/>
      </c>
      <c r="K210" s="34">
        <f>IF(J210="","",MAX(0,J210-N(F210)-N(G210)))</f>
        <v/>
      </c>
      <c r="L210" s="34">
        <f>IF(A210="","",IF(H210="Completed",N(K210),0))</f>
        <v/>
      </c>
      <c r="M210" s="35" t="n"/>
      <c r="N210" s="30">
        <f>IF(A210="","",TEXTJOIN(", ",TRUE,IF(COUNTIF($A$7:$A$506,A210)&gt;1,"Duplicate Session ID",""),IF(B210="","Course ID is missing",""),IF(AND(B210&lt;&gt;"",COUNTIF('Course Setup'!$A$7:$A$106,B210)=0),"Course ID not found",""),IF(C210="","Session Date is missing",""),IF(D210="","Start Time is missing",""),IF(E210="","End Time is missing",""),IF(AND(D210&lt;&gt;"",E210&lt;&gt;"",E210&lt;=D210),"End Time must be later than Start Time",""),IF(AND(J210&lt;&gt;"",N(F210)+N(G210)&gt;J210),"Break and excluded minutes exceed gross minutes",""),IF(H210="","Session Status is missing",""),IF(I210="","Delivery Mode is missing",""),IF(AND(H210="Completed",C210&gt;'Course Setup'!$B$2),"Completed session is after the As of Date",""),IF(AND(H210="Scheduled",C210&lt;'Course Setup'!$B$2),"Scheduled session is before the As of Date",""),IF(AND(B210&lt;&gt;"",C210&lt;&gt;"",IFERROR(C210&lt;INDEX('Course Setup'!$D$7:$D$106,MATCH(B210,'Course Setup'!$A$7:$A$106,0)),FALSE)),"Session is before the course start date",""),IF(AND(B210&lt;&gt;"",C210&lt;&gt;"",IFERROR(C210&gt;INDEX('Course Setup'!$E$7:$E$106,MATCH(B210,'Course Setup'!$A$7:$A$106,0)),FALSE)),"Session is after the course end date","")))</f>
        <v/>
      </c>
    </row>
    <row r="211" ht="22" customHeight="1">
      <c r="A211" s="27" t="n"/>
      <c r="B211" s="27" t="n"/>
      <c r="C211" s="43" t="n"/>
      <c r="D211" s="33" t="n"/>
      <c r="E211" s="33" t="n"/>
      <c r="F211" s="29" t="n"/>
      <c r="G211" s="29" t="n"/>
      <c r="H211" s="27" t="n"/>
      <c r="I211" s="27" t="n"/>
      <c r="J211" s="34">
        <f>IF(OR(A211="",C211="",D211="",E211=""),"",IF(E211&lt;=D211,"",ROUND((E211-D211)*1440,0)))</f>
        <v/>
      </c>
      <c r="K211" s="34">
        <f>IF(J211="","",MAX(0,J211-N(F211)-N(G211)))</f>
        <v/>
      </c>
      <c r="L211" s="34">
        <f>IF(A211="","",IF(H211="Completed",N(K211),0))</f>
        <v/>
      </c>
      <c r="M211" s="35" t="n"/>
      <c r="N211" s="30">
        <f>IF(A211="","",TEXTJOIN(", ",TRUE,IF(COUNTIF($A$7:$A$506,A211)&gt;1,"Duplicate Session ID",""),IF(B211="","Course ID is missing",""),IF(AND(B211&lt;&gt;"",COUNTIF('Course Setup'!$A$7:$A$106,B211)=0),"Course ID not found",""),IF(C211="","Session Date is missing",""),IF(D211="","Start Time is missing",""),IF(E211="","End Time is missing",""),IF(AND(D211&lt;&gt;"",E211&lt;&gt;"",E211&lt;=D211),"End Time must be later than Start Time",""),IF(AND(J211&lt;&gt;"",N(F211)+N(G211)&gt;J211),"Break and excluded minutes exceed gross minutes",""),IF(H211="","Session Status is missing",""),IF(I211="","Delivery Mode is missing",""),IF(AND(H211="Completed",C211&gt;'Course Setup'!$B$2),"Completed session is after the As of Date",""),IF(AND(H211="Scheduled",C211&lt;'Course Setup'!$B$2),"Scheduled session is before the As of Date",""),IF(AND(B211&lt;&gt;"",C211&lt;&gt;"",IFERROR(C211&lt;INDEX('Course Setup'!$D$7:$D$106,MATCH(B211,'Course Setup'!$A$7:$A$106,0)),FALSE)),"Session is before the course start date",""),IF(AND(B211&lt;&gt;"",C211&lt;&gt;"",IFERROR(C211&gt;INDEX('Course Setup'!$E$7:$E$106,MATCH(B211,'Course Setup'!$A$7:$A$106,0)),FALSE)),"Session is after the course end date","")))</f>
        <v/>
      </c>
    </row>
    <row r="212" ht="22" customHeight="1">
      <c r="A212" s="27" t="n"/>
      <c r="B212" s="27" t="n"/>
      <c r="C212" s="43" t="n"/>
      <c r="D212" s="33" t="n"/>
      <c r="E212" s="33" t="n"/>
      <c r="F212" s="29" t="n"/>
      <c r="G212" s="29" t="n"/>
      <c r="H212" s="27" t="n"/>
      <c r="I212" s="27" t="n"/>
      <c r="J212" s="34">
        <f>IF(OR(A212="",C212="",D212="",E212=""),"",IF(E212&lt;=D212,"",ROUND((E212-D212)*1440,0)))</f>
        <v/>
      </c>
      <c r="K212" s="34">
        <f>IF(J212="","",MAX(0,J212-N(F212)-N(G212)))</f>
        <v/>
      </c>
      <c r="L212" s="34">
        <f>IF(A212="","",IF(H212="Completed",N(K212),0))</f>
        <v/>
      </c>
      <c r="M212" s="35" t="n"/>
      <c r="N212" s="30">
        <f>IF(A212="","",TEXTJOIN(", ",TRUE,IF(COUNTIF($A$7:$A$506,A212)&gt;1,"Duplicate Session ID",""),IF(B212="","Course ID is missing",""),IF(AND(B212&lt;&gt;"",COUNTIF('Course Setup'!$A$7:$A$106,B212)=0),"Course ID not found",""),IF(C212="","Session Date is missing",""),IF(D212="","Start Time is missing",""),IF(E212="","End Time is missing",""),IF(AND(D212&lt;&gt;"",E212&lt;&gt;"",E212&lt;=D212),"End Time must be later than Start Time",""),IF(AND(J212&lt;&gt;"",N(F212)+N(G212)&gt;J212),"Break and excluded minutes exceed gross minutes",""),IF(H212="","Session Status is missing",""),IF(I212="","Delivery Mode is missing",""),IF(AND(H212="Completed",C212&gt;'Course Setup'!$B$2),"Completed session is after the As of Date",""),IF(AND(H212="Scheduled",C212&lt;'Course Setup'!$B$2),"Scheduled session is before the As of Date",""),IF(AND(B212&lt;&gt;"",C212&lt;&gt;"",IFERROR(C212&lt;INDEX('Course Setup'!$D$7:$D$106,MATCH(B212,'Course Setup'!$A$7:$A$106,0)),FALSE)),"Session is before the course start date",""),IF(AND(B212&lt;&gt;"",C212&lt;&gt;"",IFERROR(C212&gt;INDEX('Course Setup'!$E$7:$E$106,MATCH(B212,'Course Setup'!$A$7:$A$106,0)),FALSE)),"Session is after the course end date","")))</f>
        <v/>
      </c>
    </row>
    <row r="213" ht="22" customHeight="1">
      <c r="A213" s="27" t="n"/>
      <c r="B213" s="27" t="n"/>
      <c r="C213" s="43" t="n"/>
      <c r="D213" s="33" t="n"/>
      <c r="E213" s="33" t="n"/>
      <c r="F213" s="29" t="n"/>
      <c r="G213" s="29" t="n"/>
      <c r="H213" s="27" t="n"/>
      <c r="I213" s="27" t="n"/>
      <c r="J213" s="34">
        <f>IF(OR(A213="",C213="",D213="",E213=""),"",IF(E213&lt;=D213,"",ROUND((E213-D213)*1440,0)))</f>
        <v/>
      </c>
      <c r="K213" s="34">
        <f>IF(J213="","",MAX(0,J213-N(F213)-N(G213)))</f>
        <v/>
      </c>
      <c r="L213" s="34">
        <f>IF(A213="","",IF(H213="Completed",N(K213),0))</f>
        <v/>
      </c>
      <c r="M213" s="35" t="n"/>
      <c r="N213" s="30">
        <f>IF(A213="","",TEXTJOIN(", ",TRUE,IF(COUNTIF($A$7:$A$506,A213)&gt;1,"Duplicate Session ID",""),IF(B213="","Course ID is missing",""),IF(AND(B213&lt;&gt;"",COUNTIF('Course Setup'!$A$7:$A$106,B213)=0),"Course ID not found",""),IF(C213="","Session Date is missing",""),IF(D213="","Start Time is missing",""),IF(E213="","End Time is missing",""),IF(AND(D213&lt;&gt;"",E213&lt;&gt;"",E213&lt;=D213),"End Time must be later than Start Time",""),IF(AND(J213&lt;&gt;"",N(F213)+N(G213)&gt;J213),"Break and excluded minutes exceed gross minutes",""),IF(H213="","Session Status is missing",""),IF(I213="","Delivery Mode is missing",""),IF(AND(H213="Completed",C213&gt;'Course Setup'!$B$2),"Completed session is after the As of Date",""),IF(AND(H213="Scheduled",C213&lt;'Course Setup'!$B$2),"Scheduled session is before the As of Date",""),IF(AND(B213&lt;&gt;"",C213&lt;&gt;"",IFERROR(C213&lt;INDEX('Course Setup'!$D$7:$D$106,MATCH(B213,'Course Setup'!$A$7:$A$106,0)),FALSE)),"Session is before the course start date",""),IF(AND(B213&lt;&gt;"",C213&lt;&gt;"",IFERROR(C213&gt;INDEX('Course Setup'!$E$7:$E$106,MATCH(B213,'Course Setup'!$A$7:$A$106,0)),FALSE)),"Session is after the course end date","")))</f>
        <v/>
      </c>
    </row>
    <row r="214" ht="22" customHeight="1">
      <c r="A214" s="27" t="n"/>
      <c r="B214" s="27" t="n"/>
      <c r="C214" s="43" t="n"/>
      <c r="D214" s="33" t="n"/>
      <c r="E214" s="33" t="n"/>
      <c r="F214" s="29" t="n"/>
      <c r="G214" s="29" t="n"/>
      <c r="H214" s="27" t="n"/>
      <c r="I214" s="27" t="n"/>
      <c r="J214" s="34">
        <f>IF(OR(A214="",C214="",D214="",E214=""),"",IF(E214&lt;=D214,"",ROUND((E214-D214)*1440,0)))</f>
        <v/>
      </c>
      <c r="K214" s="34">
        <f>IF(J214="","",MAX(0,J214-N(F214)-N(G214)))</f>
        <v/>
      </c>
      <c r="L214" s="34">
        <f>IF(A214="","",IF(H214="Completed",N(K214),0))</f>
        <v/>
      </c>
      <c r="M214" s="35" t="n"/>
      <c r="N214" s="30">
        <f>IF(A214="","",TEXTJOIN(", ",TRUE,IF(COUNTIF($A$7:$A$506,A214)&gt;1,"Duplicate Session ID",""),IF(B214="","Course ID is missing",""),IF(AND(B214&lt;&gt;"",COUNTIF('Course Setup'!$A$7:$A$106,B214)=0),"Course ID not found",""),IF(C214="","Session Date is missing",""),IF(D214="","Start Time is missing",""),IF(E214="","End Time is missing",""),IF(AND(D214&lt;&gt;"",E214&lt;&gt;"",E214&lt;=D214),"End Time must be later than Start Time",""),IF(AND(J214&lt;&gt;"",N(F214)+N(G214)&gt;J214),"Break and excluded minutes exceed gross minutes",""),IF(H214="","Session Status is missing",""),IF(I214="","Delivery Mode is missing",""),IF(AND(H214="Completed",C214&gt;'Course Setup'!$B$2),"Completed session is after the As of Date",""),IF(AND(H214="Scheduled",C214&lt;'Course Setup'!$B$2),"Scheduled session is before the As of Date",""),IF(AND(B214&lt;&gt;"",C214&lt;&gt;"",IFERROR(C214&lt;INDEX('Course Setup'!$D$7:$D$106,MATCH(B214,'Course Setup'!$A$7:$A$106,0)),FALSE)),"Session is before the course start date",""),IF(AND(B214&lt;&gt;"",C214&lt;&gt;"",IFERROR(C214&gt;INDEX('Course Setup'!$E$7:$E$106,MATCH(B214,'Course Setup'!$A$7:$A$106,0)),FALSE)),"Session is after the course end date","")))</f>
        <v/>
      </c>
    </row>
    <row r="215" ht="22" customHeight="1">
      <c r="A215" s="27" t="n"/>
      <c r="B215" s="27" t="n"/>
      <c r="C215" s="43" t="n"/>
      <c r="D215" s="33" t="n"/>
      <c r="E215" s="33" t="n"/>
      <c r="F215" s="29" t="n"/>
      <c r="G215" s="29" t="n"/>
      <c r="H215" s="27" t="n"/>
      <c r="I215" s="27" t="n"/>
      <c r="J215" s="34">
        <f>IF(OR(A215="",C215="",D215="",E215=""),"",IF(E215&lt;=D215,"",ROUND((E215-D215)*1440,0)))</f>
        <v/>
      </c>
      <c r="K215" s="34">
        <f>IF(J215="","",MAX(0,J215-N(F215)-N(G215)))</f>
        <v/>
      </c>
      <c r="L215" s="34">
        <f>IF(A215="","",IF(H215="Completed",N(K215),0))</f>
        <v/>
      </c>
      <c r="M215" s="35" t="n"/>
      <c r="N215" s="30">
        <f>IF(A215="","",TEXTJOIN(", ",TRUE,IF(COUNTIF($A$7:$A$506,A215)&gt;1,"Duplicate Session ID",""),IF(B215="","Course ID is missing",""),IF(AND(B215&lt;&gt;"",COUNTIF('Course Setup'!$A$7:$A$106,B215)=0),"Course ID not found",""),IF(C215="","Session Date is missing",""),IF(D215="","Start Time is missing",""),IF(E215="","End Time is missing",""),IF(AND(D215&lt;&gt;"",E215&lt;&gt;"",E215&lt;=D215),"End Time must be later than Start Time",""),IF(AND(J215&lt;&gt;"",N(F215)+N(G215)&gt;J215),"Break and excluded minutes exceed gross minutes",""),IF(H215="","Session Status is missing",""),IF(I215="","Delivery Mode is missing",""),IF(AND(H215="Completed",C215&gt;'Course Setup'!$B$2),"Completed session is after the As of Date",""),IF(AND(H215="Scheduled",C215&lt;'Course Setup'!$B$2),"Scheduled session is before the As of Date",""),IF(AND(B215&lt;&gt;"",C215&lt;&gt;"",IFERROR(C215&lt;INDEX('Course Setup'!$D$7:$D$106,MATCH(B215,'Course Setup'!$A$7:$A$106,0)),FALSE)),"Session is before the course start date",""),IF(AND(B215&lt;&gt;"",C215&lt;&gt;"",IFERROR(C215&gt;INDEX('Course Setup'!$E$7:$E$106,MATCH(B215,'Course Setup'!$A$7:$A$106,0)),FALSE)),"Session is after the course end date","")))</f>
        <v/>
      </c>
    </row>
    <row r="216" ht="22" customHeight="1">
      <c r="A216" s="27" t="n"/>
      <c r="B216" s="27" t="n"/>
      <c r="C216" s="43" t="n"/>
      <c r="D216" s="33" t="n"/>
      <c r="E216" s="33" t="n"/>
      <c r="F216" s="29" t="n"/>
      <c r="G216" s="29" t="n"/>
      <c r="H216" s="27" t="n"/>
      <c r="I216" s="27" t="n"/>
      <c r="J216" s="34">
        <f>IF(OR(A216="",C216="",D216="",E216=""),"",IF(E216&lt;=D216,"",ROUND((E216-D216)*1440,0)))</f>
        <v/>
      </c>
      <c r="K216" s="34">
        <f>IF(J216="","",MAX(0,J216-N(F216)-N(G216)))</f>
        <v/>
      </c>
      <c r="L216" s="34">
        <f>IF(A216="","",IF(H216="Completed",N(K216),0))</f>
        <v/>
      </c>
      <c r="M216" s="35" t="n"/>
      <c r="N216" s="30">
        <f>IF(A216="","",TEXTJOIN(", ",TRUE,IF(COUNTIF($A$7:$A$506,A216)&gt;1,"Duplicate Session ID",""),IF(B216="","Course ID is missing",""),IF(AND(B216&lt;&gt;"",COUNTIF('Course Setup'!$A$7:$A$106,B216)=0),"Course ID not found",""),IF(C216="","Session Date is missing",""),IF(D216="","Start Time is missing",""),IF(E216="","End Time is missing",""),IF(AND(D216&lt;&gt;"",E216&lt;&gt;"",E216&lt;=D216),"End Time must be later than Start Time",""),IF(AND(J216&lt;&gt;"",N(F216)+N(G216)&gt;J216),"Break and excluded minutes exceed gross minutes",""),IF(H216="","Session Status is missing",""),IF(I216="","Delivery Mode is missing",""),IF(AND(H216="Completed",C216&gt;'Course Setup'!$B$2),"Completed session is after the As of Date",""),IF(AND(H216="Scheduled",C216&lt;'Course Setup'!$B$2),"Scheduled session is before the As of Date",""),IF(AND(B216&lt;&gt;"",C216&lt;&gt;"",IFERROR(C216&lt;INDEX('Course Setup'!$D$7:$D$106,MATCH(B216,'Course Setup'!$A$7:$A$106,0)),FALSE)),"Session is before the course start date",""),IF(AND(B216&lt;&gt;"",C216&lt;&gt;"",IFERROR(C216&gt;INDEX('Course Setup'!$E$7:$E$106,MATCH(B216,'Course Setup'!$A$7:$A$106,0)),FALSE)),"Session is after the course end date","")))</f>
        <v/>
      </c>
    </row>
    <row r="217" ht="22" customHeight="1">
      <c r="A217" s="27" t="n"/>
      <c r="B217" s="27" t="n"/>
      <c r="C217" s="43" t="n"/>
      <c r="D217" s="33" t="n"/>
      <c r="E217" s="33" t="n"/>
      <c r="F217" s="29" t="n"/>
      <c r="G217" s="29" t="n"/>
      <c r="H217" s="27" t="n"/>
      <c r="I217" s="27" t="n"/>
      <c r="J217" s="34">
        <f>IF(OR(A217="",C217="",D217="",E217=""),"",IF(E217&lt;=D217,"",ROUND((E217-D217)*1440,0)))</f>
        <v/>
      </c>
      <c r="K217" s="34">
        <f>IF(J217="","",MAX(0,J217-N(F217)-N(G217)))</f>
        <v/>
      </c>
      <c r="L217" s="34">
        <f>IF(A217="","",IF(H217="Completed",N(K217),0))</f>
        <v/>
      </c>
      <c r="M217" s="35" t="n"/>
      <c r="N217" s="30">
        <f>IF(A217="","",TEXTJOIN(", ",TRUE,IF(COUNTIF($A$7:$A$506,A217)&gt;1,"Duplicate Session ID",""),IF(B217="","Course ID is missing",""),IF(AND(B217&lt;&gt;"",COUNTIF('Course Setup'!$A$7:$A$106,B217)=0),"Course ID not found",""),IF(C217="","Session Date is missing",""),IF(D217="","Start Time is missing",""),IF(E217="","End Time is missing",""),IF(AND(D217&lt;&gt;"",E217&lt;&gt;"",E217&lt;=D217),"End Time must be later than Start Time",""),IF(AND(J217&lt;&gt;"",N(F217)+N(G217)&gt;J217),"Break and excluded minutes exceed gross minutes",""),IF(H217="","Session Status is missing",""),IF(I217="","Delivery Mode is missing",""),IF(AND(H217="Completed",C217&gt;'Course Setup'!$B$2),"Completed session is after the As of Date",""),IF(AND(H217="Scheduled",C217&lt;'Course Setup'!$B$2),"Scheduled session is before the As of Date",""),IF(AND(B217&lt;&gt;"",C217&lt;&gt;"",IFERROR(C217&lt;INDEX('Course Setup'!$D$7:$D$106,MATCH(B217,'Course Setup'!$A$7:$A$106,0)),FALSE)),"Session is before the course start date",""),IF(AND(B217&lt;&gt;"",C217&lt;&gt;"",IFERROR(C217&gt;INDEX('Course Setup'!$E$7:$E$106,MATCH(B217,'Course Setup'!$A$7:$A$106,0)),FALSE)),"Session is after the course end date","")))</f>
        <v/>
      </c>
    </row>
    <row r="218" ht="22" customHeight="1">
      <c r="A218" s="27" t="n"/>
      <c r="B218" s="27" t="n"/>
      <c r="C218" s="43" t="n"/>
      <c r="D218" s="33" t="n"/>
      <c r="E218" s="33" t="n"/>
      <c r="F218" s="29" t="n"/>
      <c r="G218" s="29" t="n"/>
      <c r="H218" s="27" t="n"/>
      <c r="I218" s="27" t="n"/>
      <c r="J218" s="34">
        <f>IF(OR(A218="",C218="",D218="",E218=""),"",IF(E218&lt;=D218,"",ROUND((E218-D218)*1440,0)))</f>
        <v/>
      </c>
      <c r="K218" s="34">
        <f>IF(J218="","",MAX(0,J218-N(F218)-N(G218)))</f>
        <v/>
      </c>
      <c r="L218" s="34">
        <f>IF(A218="","",IF(H218="Completed",N(K218),0))</f>
        <v/>
      </c>
      <c r="M218" s="35" t="n"/>
      <c r="N218" s="30">
        <f>IF(A218="","",TEXTJOIN(", ",TRUE,IF(COUNTIF($A$7:$A$506,A218)&gt;1,"Duplicate Session ID",""),IF(B218="","Course ID is missing",""),IF(AND(B218&lt;&gt;"",COUNTIF('Course Setup'!$A$7:$A$106,B218)=0),"Course ID not found",""),IF(C218="","Session Date is missing",""),IF(D218="","Start Time is missing",""),IF(E218="","End Time is missing",""),IF(AND(D218&lt;&gt;"",E218&lt;&gt;"",E218&lt;=D218),"End Time must be later than Start Time",""),IF(AND(J218&lt;&gt;"",N(F218)+N(G218)&gt;J218),"Break and excluded minutes exceed gross minutes",""),IF(H218="","Session Status is missing",""),IF(I218="","Delivery Mode is missing",""),IF(AND(H218="Completed",C218&gt;'Course Setup'!$B$2),"Completed session is after the As of Date",""),IF(AND(H218="Scheduled",C218&lt;'Course Setup'!$B$2),"Scheduled session is before the As of Date",""),IF(AND(B218&lt;&gt;"",C218&lt;&gt;"",IFERROR(C218&lt;INDEX('Course Setup'!$D$7:$D$106,MATCH(B218,'Course Setup'!$A$7:$A$106,0)),FALSE)),"Session is before the course start date",""),IF(AND(B218&lt;&gt;"",C218&lt;&gt;"",IFERROR(C218&gt;INDEX('Course Setup'!$E$7:$E$106,MATCH(B218,'Course Setup'!$A$7:$A$106,0)),FALSE)),"Session is after the course end date","")))</f>
        <v/>
      </c>
    </row>
    <row r="219" ht="22" customHeight="1">
      <c r="A219" s="27" t="n"/>
      <c r="B219" s="27" t="n"/>
      <c r="C219" s="43" t="n"/>
      <c r="D219" s="33" t="n"/>
      <c r="E219" s="33" t="n"/>
      <c r="F219" s="29" t="n"/>
      <c r="G219" s="29" t="n"/>
      <c r="H219" s="27" t="n"/>
      <c r="I219" s="27" t="n"/>
      <c r="J219" s="34">
        <f>IF(OR(A219="",C219="",D219="",E219=""),"",IF(E219&lt;=D219,"",ROUND((E219-D219)*1440,0)))</f>
        <v/>
      </c>
      <c r="K219" s="34">
        <f>IF(J219="","",MAX(0,J219-N(F219)-N(G219)))</f>
        <v/>
      </c>
      <c r="L219" s="34">
        <f>IF(A219="","",IF(H219="Completed",N(K219),0))</f>
        <v/>
      </c>
      <c r="M219" s="35" t="n"/>
      <c r="N219" s="30">
        <f>IF(A219="","",TEXTJOIN(", ",TRUE,IF(COUNTIF($A$7:$A$506,A219)&gt;1,"Duplicate Session ID",""),IF(B219="","Course ID is missing",""),IF(AND(B219&lt;&gt;"",COUNTIF('Course Setup'!$A$7:$A$106,B219)=0),"Course ID not found",""),IF(C219="","Session Date is missing",""),IF(D219="","Start Time is missing",""),IF(E219="","End Time is missing",""),IF(AND(D219&lt;&gt;"",E219&lt;&gt;"",E219&lt;=D219),"End Time must be later than Start Time",""),IF(AND(J219&lt;&gt;"",N(F219)+N(G219)&gt;J219),"Break and excluded minutes exceed gross minutes",""),IF(H219="","Session Status is missing",""),IF(I219="","Delivery Mode is missing",""),IF(AND(H219="Completed",C219&gt;'Course Setup'!$B$2),"Completed session is after the As of Date",""),IF(AND(H219="Scheduled",C219&lt;'Course Setup'!$B$2),"Scheduled session is before the As of Date",""),IF(AND(B219&lt;&gt;"",C219&lt;&gt;"",IFERROR(C219&lt;INDEX('Course Setup'!$D$7:$D$106,MATCH(B219,'Course Setup'!$A$7:$A$106,0)),FALSE)),"Session is before the course start date",""),IF(AND(B219&lt;&gt;"",C219&lt;&gt;"",IFERROR(C219&gt;INDEX('Course Setup'!$E$7:$E$106,MATCH(B219,'Course Setup'!$A$7:$A$106,0)),FALSE)),"Session is after the course end date","")))</f>
        <v/>
      </c>
    </row>
    <row r="220" ht="22" customHeight="1">
      <c r="A220" s="27" t="n"/>
      <c r="B220" s="27" t="n"/>
      <c r="C220" s="43" t="n"/>
      <c r="D220" s="33" t="n"/>
      <c r="E220" s="33" t="n"/>
      <c r="F220" s="29" t="n"/>
      <c r="G220" s="29" t="n"/>
      <c r="H220" s="27" t="n"/>
      <c r="I220" s="27" t="n"/>
      <c r="J220" s="34">
        <f>IF(OR(A220="",C220="",D220="",E220=""),"",IF(E220&lt;=D220,"",ROUND((E220-D220)*1440,0)))</f>
        <v/>
      </c>
      <c r="K220" s="34">
        <f>IF(J220="","",MAX(0,J220-N(F220)-N(G220)))</f>
        <v/>
      </c>
      <c r="L220" s="34">
        <f>IF(A220="","",IF(H220="Completed",N(K220),0))</f>
        <v/>
      </c>
      <c r="M220" s="35" t="n"/>
      <c r="N220" s="30">
        <f>IF(A220="","",TEXTJOIN(", ",TRUE,IF(COUNTIF($A$7:$A$506,A220)&gt;1,"Duplicate Session ID",""),IF(B220="","Course ID is missing",""),IF(AND(B220&lt;&gt;"",COUNTIF('Course Setup'!$A$7:$A$106,B220)=0),"Course ID not found",""),IF(C220="","Session Date is missing",""),IF(D220="","Start Time is missing",""),IF(E220="","End Time is missing",""),IF(AND(D220&lt;&gt;"",E220&lt;&gt;"",E220&lt;=D220),"End Time must be later than Start Time",""),IF(AND(J220&lt;&gt;"",N(F220)+N(G220)&gt;J220),"Break and excluded minutes exceed gross minutes",""),IF(H220="","Session Status is missing",""),IF(I220="","Delivery Mode is missing",""),IF(AND(H220="Completed",C220&gt;'Course Setup'!$B$2),"Completed session is after the As of Date",""),IF(AND(H220="Scheduled",C220&lt;'Course Setup'!$B$2),"Scheduled session is before the As of Date",""),IF(AND(B220&lt;&gt;"",C220&lt;&gt;"",IFERROR(C220&lt;INDEX('Course Setup'!$D$7:$D$106,MATCH(B220,'Course Setup'!$A$7:$A$106,0)),FALSE)),"Session is before the course start date",""),IF(AND(B220&lt;&gt;"",C220&lt;&gt;"",IFERROR(C220&gt;INDEX('Course Setup'!$E$7:$E$106,MATCH(B220,'Course Setup'!$A$7:$A$106,0)),FALSE)),"Session is after the course end date","")))</f>
        <v/>
      </c>
    </row>
    <row r="221" ht="22" customHeight="1">
      <c r="A221" s="27" t="n"/>
      <c r="B221" s="27" t="n"/>
      <c r="C221" s="43" t="n"/>
      <c r="D221" s="33" t="n"/>
      <c r="E221" s="33" t="n"/>
      <c r="F221" s="29" t="n"/>
      <c r="G221" s="29" t="n"/>
      <c r="H221" s="27" t="n"/>
      <c r="I221" s="27" t="n"/>
      <c r="J221" s="34">
        <f>IF(OR(A221="",C221="",D221="",E221=""),"",IF(E221&lt;=D221,"",ROUND((E221-D221)*1440,0)))</f>
        <v/>
      </c>
      <c r="K221" s="34">
        <f>IF(J221="","",MAX(0,J221-N(F221)-N(G221)))</f>
        <v/>
      </c>
      <c r="L221" s="34">
        <f>IF(A221="","",IF(H221="Completed",N(K221),0))</f>
        <v/>
      </c>
      <c r="M221" s="35" t="n"/>
      <c r="N221" s="30">
        <f>IF(A221="","",TEXTJOIN(", ",TRUE,IF(COUNTIF($A$7:$A$506,A221)&gt;1,"Duplicate Session ID",""),IF(B221="","Course ID is missing",""),IF(AND(B221&lt;&gt;"",COUNTIF('Course Setup'!$A$7:$A$106,B221)=0),"Course ID not found",""),IF(C221="","Session Date is missing",""),IF(D221="","Start Time is missing",""),IF(E221="","End Time is missing",""),IF(AND(D221&lt;&gt;"",E221&lt;&gt;"",E221&lt;=D221),"End Time must be later than Start Time",""),IF(AND(J221&lt;&gt;"",N(F221)+N(G221)&gt;J221),"Break and excluded minutes exceed gross minutes",""),IF(H221="","Session Status is missing",""),IF(I221="","Delivery Mode is missing",""),IF(AND(H221="Completed",C221&gt;'Course Setup'!$B$2),"Completed session is after the As of Date",""),IF(AND(H221="Scheduled",C221&lt;'Course Setup'!$B$2),"Scheduled session is before the As of Date",""),IF(AND(B221&lt;&gt;"",C221&lt;&gt;"",IFERROR(C221&lt;INDEX('Course Setup'!$D$7:$D$106,MATCH(B221,'Course Setup'!$A$7:$A$106,0)),FALSE)),"Session is before the course start date",""),IF(AND(B221&lt;&gt;"",C221&lt;&gt;"",IFERROR(C221&gt;INDEX('Course Setup'!$E$7:$E$106,MATCH(B221,'Course Setup'!$A$7:$A$106,0)),FALSE)),"Session is after the course end date","")))</f>
        <v/>
      </c>
    </row>
    <row r="222" ht="22" customHeight="1">
      <c r="A222" s="27" t="n"/>
      <c r="B222" s="27" t="n"/>
      <c r="C222" s="43" t="n"/>
      <c r="D222" s="33" t="n"/>
      <c r="E222" s="33" t="n"/>
      <c r="F222" s="29" t="n"/>
      <c r="G222" s="29" t="n"/>
      <c r="H222" s="27" t="n"/>
      <c r="I222" s="27" t="n"/>
      <c r="J222" s="34">
        <f>IF(OR(A222="",C222="",D222="",E222=""),"",IF(E222&lt;=D222,"",ROUND((E222-D222)*1440,0)))</f>
        <v/>
      </c>
      <c r="K222" s="34">
        <f>IF(J222="","",MAX(0,J222-N(F222)-N(G222)))</f>
        <v/>
      </c>
      <c r="L222" s="34">
        <f>IF(A222="","",IF(H222="Completed",N(K222),0))</f>
        <v/>
      </c>
      <c r="M222" s="35" t="n"/>
      <c r="N222" s="30">
        <f>IF(A222="","",TEXTJOIN(", ",TRUE,IF(COUNTIF($A$7:$A$506,A222)&gt;1,"Duplicate Session ID",""),IF(B222="","Course ID is missing",""),IF(AND(B222&lt;&gt;"",COUNTIF('Course Setup'!$A$7:$A$106,B222)=0),"Course ID not found",""),IF(C222="","Session Date is missing",""),IF(D222="","Start Time is missing",""),IF(E222="","End Time is missing",""),IF(AND(D222&lt;&gt;"",E222&lt;&gt;"",E222&lt;=D222),"End Time must be later than Start Time",""),IF(AND(J222&lt;&gt;"",N(F222)+N(G222)&gt;J222),"Break and excluded minutes exceed gross minutes",""),IF(H222="","Session Status is missing",""),IF(I222="","Delivery Mode is missing",""),IF(AND(H222="Completed",C222&gt;'Course Setup'!$B$2),"Completed session is after the As of Date",""),IF(AND(H222="Scheduled",C222&lt;'Course Setup'!$B$2),"Scheduled session is before the As of Date",""),IF(AND(B222&lt;&gt;"",C222&lt;&gt;"",IFERROR(C222&lt;INDEX('Course Setup'!$D$7:$D$106,MATCH(B222,'Course Setup'!$A$7:$A$106,0)),FALSE)),"Session is before the course start date",""),IF(AND(B222&lt;&gt;"",C222&lt;&gt;"",IFERROR(C222&gt;INDEX('Course Setup'!$E$7:$E$106,MATCH(B222,'Course Setup'!$A$7:$A$106,0)),FALSE)),"Session is after the course end date","")))</f>
        <v/>
      </c>
    </row>
    <row r="223" ht="22" customHeight="1">
      <c r="A223" s="27" t="n"/>
      <c r="B223" s="27" t="n"/>
      <c r="C223" s="43" t="n"/>
      <c r="D223" s="33" t="n"/>
      <c r="E223" s="33" t="n"/>
      <c r="F223" s="29" t="n"/>
      <c r="G223" s="29" t="n"/>
      <c r="H223" s="27" t="n"/>
      <c r="I223" s="27" t="n"/>
      <c r="J223" s="34">
        <f>IF(OR(A223="",C223="",D223="",E223=""),"",IF(E223&lt;=D223,"",ROUND((E223-D223)*1440,0)))</f>
        <v/>
      </c>
      <c r="K223" s="34">
        <f>IF(J223="","",MAX(0,J223-N(F223)-N(G223)))</f>
        <v/>
      </c>
      <c r="L223" s="34">
        <f>IF(A223="","",IF(H223="Completed",N(K223),0))</f>
        <v/>
      </c>
      <c r="M223" s="35" t="n"/>
      <c r="N223" s="30">
        <f>IF(A223="","",TEXTJOIN(", ",TRUE,IF(COUNTIF($A$7:$A$506,A223)&gt;1,"Duplicate Session ID",""),IF(B223="","Course ID is missing",""),IF(AND(B223&lt;&gt;"",COUNTIF('Course Setup'!$A$7:$A$106,B223)=0),"Course ID not found",""),IF(C223="","Session Date is missing",""),IF(D223="","Start Time is missing",""),IF(E223="","End Time is missing",""),IF(AND(D223&lt;&gt;"",E223&lt;&gt;"",E223&lt;=D223),"End Time must be later than Start Time",""),IF(AND(J223&lt;&gt;"",N(F223)+N(G223)&gt;J223),"Break and excluded minutes exceed gross minutes",""),IF(H223="","Session Status is missing",""),IF(I223="","Delivery Mode is missing",""),IF(AND(H223="Completed",C223&gt;'Course Setup'!$B$2),"Completed session is after the As of Date",""),IF(AND(H223="Scheduled",C223&lt;'Course Setup'!$B$2),"Scheduled session is before the As of Date",""),IF(AND(B223&lt;&gt;"",C223&lt;&gt;"",IFERROR(C223&lt;INDEX('Course Setup'!$D$7:$D$106,MATCH(B223,'Course Setup'!$A$7:$A$106,0)),FALSE)),"Session is before the course start date",""),IF(AND(B223&lt;&gt;"",C223&lt;&gt;"",IFERROR(C223&gt;INDEX('Course Setup'!$E$7:$E$106,MATCH(B223,'Course Setup'!$A$7:$A$106,0)),FALSE)),"Session is after the course end date","")))</f>
        <v/>
      </c>
    </row>
    <row r="224" ht="22" customHeight="1">
      <c r="A224" s="27" t="n"/>
      <c r="B224" s="27" t="n"/>
      <c r="C224" s="43" t="n"/>
      <c r="D224" s="33" t="n"/>
      <c r="E224" s="33" t="n"/>
      <c r="F224" s="29" t="n"/>
      <c r="G224" s="29" t="n"/>
      <c r="H224" s="27" t="n"/>
      <c r="I224" s="27" t="n"/>
      <c r="J224" s="34">
        <f>IF(OR(A224="",C224="",D224="",E224=""),"",IF(E224&lt;=D224,"",ROUND((E224-D224)*1440,0)))</f>
        <v/>
      </c>
      <c r="K224" s="34">
        <f>IF(J224="","",MAX(0,J224-N(F224)-N(G224)))</f>
        <v/>
      </c>
      <c r="L224" s="34">
        <f>IF(A224="","",IF(H224="Completed",N(K224),0))</f>
        <v/>
      </c>
      <c r="M224" s="35" t="n"/>
      <c r="N224" s="30">
        <f>IF(A224="","",TEXTJOIN(", ",TRUE,IF(COUNTIF($A$7:$A$506,A224)&gt;1,"Duplicate Session ID",""),IF(B224="","Course ID is missing",""),IF(AND(B224&lt;&gt;"",COUNTIF('Course Setup'!$A$7:$A$106,B224)=0),"Course ID not found",""),IF(C224="","Session Date is missing",""),IF(D224="","Start Time is missing",""),IF(E224="","End Time is missing",""),IF(AND(D224&lt;&gt;"",E224&lt;&gt;"",E224&lt;=D224),"End Time must be later than Start Time",""),IF(AND(J224&lt;&gt;"",N(F224)+N(G224)&gt;J224),"Break and excluded minutes exceed gross minutes",""),IF(H224="","Session Status is missing",""),IF(I224="","Delivery Mode is missing",""),IF(AND(H224="Completed",C224&gt;'Course Setup'!$B$2),"Completed session is after the As of Date",""),IF(AND(H224="Scheduled",C224&lt;'Course Setup'!$B$2),"Scheduled session is before the As of Date",""),IF(AND(B224&lt;&gt;"",C224&lt;&gt;"",IFERROR(C224&lt;INDEX('Course Setup'!$D$7:$D$106,MATCH(B224,'Course Setup'!$A$7:$A$106,0)),FALSE)),"Session is before the course start date",""),IF(AND(B224&lt;&gt;"",C224&lt;&gt;"",IFERROR(C224&gt;INDEX('Course Setup'!$E$7:$E$106,MATCH(B224,'Course Setup'!$A$7:$A$106,0)),FALSE)),"Session is after the course end date","")))</f>
        <v/>
      </c>
    </row>
    <row r="225" ht="22" customHeight="1">
      <c r="A225" s="27" t="n"/>
      <c r="B225" s="27" t="n"/>
      <c r="C225" s="43" t="n"/>
      <c r="D225" s="33" t="n"/>
      <c r="E225" s="33" t="n"/>
      <c r="F225" s="29" t="n"/>
      <c r="G225" s="29" t="n"/>
      <c r="H225" s="27" t="n"/>
      <c r="I225" s="27" t="n"/>
      <c r="J225" s="34">
        <f>IF(OR(A225="",C225="",D225="",E225=""),"",IF(E225&lt;=D225,"",ROUND((E225-D225)*1440,0)))</f>
        <v/>
      </c>
      <c r="K225" s="34">
        <f>IF(J225="","",MAX(0,J225-N(F225)-N(G225)))</f>
        <v/>
      </c>
      <c r="L225" s="34">
        <f>IF(A225="","",IF(H225="Completed",N(K225),0))</f>
        <v/>
      </c>
      <c r="M225" s="35" t="n"/>
      <c r="N225" s="30">
        <f>IF(A225="","",TEXTJOIN(", ",TRUE,IF(COUNTIF($A$7:$A$506,A225)&gt;1,"Duplicate Session ID",""),IF(B225="","Course ID is missing",""),IF(AND(B225&lt;&gt;"",COUNTIF('Course Setup'!$A$7:$A$106,B225)=0),"Course ID not found",""),IF(C225="","Session Date is missing",""),IF(D225="","Start Time is missing",""),IF(E225="","End Time is missing",""),IF(AND(D225&lt;&gt;"",E225&lt;&gt;"",E225&lt;=D225),"End Time must be later than Start Time",""),IF(AND(J225&lt;&gt;"",N(F225)+N(G225)&gt;J225),"Break and excluded minutes exceed gross minutes",""),IF(H225="","Session Status is missing",""),IF(I225="","Delivery Mode is missing",""),IF(AND(H225="Completed",C225&gt;'Course Setup'!$B$2),"Completed session is after the As of Date",""),IF(AND(H225="Scheduled",C225&lt;'Course Setup'!$B$2),"Scheduled session is before the As of Date",""),IF(AND(B225&lt;&gt;"",C225&lt;&gt;"",IFERROR(C225&lt;INDEX('Course Setup'!$D$7:$D$106,MATCH(B225,'Course Setup'!$A$7:$A$106,0)),FALSE)),"Session is before the course start date",""),IF(AND(B225&lt;&gt;"",C225&lt;&gt;"",IFERROR(C225&gt;INDEX('Course Setup'!$E$7:$E$106,MATCH(B225,'Course Setup'!$A$7:$A$106,0)),FALSE)),"Session is after the course end date","")))</f>
        <v/>
      </c>
    </row>
    <row r="226" ht="22" customHeight="1">
      <c r="A226" s="27" t="n"/>
      <c r="B226" s="27" t="n"/>
      <c r="C226" s="43" t="n"/>
      <c r="D226" s="33" t="n"/>
      <c r="E226" s="33" t="n"/>
      <c r="F226" s="29" t="n"/>
      <c r="G226" s="29" t="n"/>
      <c r="H226" s="27" t="n"/>
      <c r="I226" s="27" t="n"/>
      <c r="J226" s="34">
        <f>IF(OR(A226="",C226="",D226="",E226=""),"",IF(E226&lt;=D226,"",ROUND((E226-D226)*1440,0)))</f>
        <v/>
      </c>
      <c r="K226" s="34">
        <f>IF(J226="","",MAX(0,J226-N(F226)-N(G226)))</f>
        <v/>
      </c>
      <c r="L226" s="34">
        <f>IF(A226="","",IF(H226="Completed",N(K226),0))</f>
        <v/>
      </c>
      <c r="M226" s="35" t="n"/>
      <c r="N226" s="30">
        <f>IF(A226="","",TEXTJOIN(", ",TRUE,IF(COUNTIF($A$7:$A$506,A226)&gt;1,"Duplicate Session ID",""),IF(B226="","Course ID is missing",""),IF(AND(B226&lt;&gt;"",COUNTIF('Course Setup'!$A$7:$A$106,B226)=0),"Course ID not found",""),IF(C226="","Session Date is missing",""),IF(D226="","Start Time is missing",""),IF(E226="","End Time is missing",""),IF(AND(D226&lt;&gt;"",E226&lt;&gt;"",E226&lt;=D226),"End Time must be later than Start Time",""),IF(AND(J226&lt;&gt;"",N(F226)+N(G226)&gt;J226),"Break and excluded minutes exceed gross minutes",""),IF(H226="","Session Status is missing",""),IF(I226="","Delivery Mode is missing",""),IF(AND(H226="Completed",C226&gt;'Course Setup'!$B$2),"Completed session is after the As of Date",""),IF(AND(H226="Scheduled",C226&lt;'Course Setup'!$B$2),"Scheduled session is before the As of Date",""),IF(AND(B226&lt;&gt;"",C226&lt;&gt;"",IFERROR(C226&lt;INDEX('Course Setup'!$D$7:$D$106,MATCH(B226,'Course Setup'!$A$7:$A$106,0)),FALSE)),"Session is before the course start date",""),IF(AND(B226&lt;&gt;"",C226&lt;&gt;"",IFERROR(C226&gt;INDEX('Course Setup'!$E$7:$E$106,MATCH(B226,'Course Setup'!$A$7:$A$106,0)),FALSE)),"Session is after the course end date","")))</f>
        <v/>
      </c>
    </row>
    <row r="227" ht="22" customHeight="1">
      <c r="A227" s="27" t="n"/>
      <c r="B227" s="27" t="n"/>
      <c r="C227" s="43" t="n"/>
      <c r="D227" s="33" t="n"/>
      <c r="E227" s="33" t="n"/>
      <c r="F227" s="29" t="n"/>
      <c r="G227" s="29" t="n"/>
      <c r="H227" s="27" t="n"/>
      <c r="I227" s="27" t="n"/>
      <c r="J227" s="34">
        <f>IF(OR(A227="",C227="",D227="",E227=""),"",IF(E227&lt;=D227,"",ROUND((E227-D227)*1440,0)))</f>
        <v/>
      </c>
      <c r="K227" s="34">
        <f>IF(J227="","",MAX(0,J227-N(F227)-N(G227)))</f>
        <v/>
      </c>
      <c r="L227" s="34">
        <f>IF(A227="","",IF(H227="Completed",N(K227),0))</f>
        <v/>
      </c>
      <c r="M227" s="35" t="n"/>
      <c r="N227" s="30">
        <f>IF(A227="","",TEXTJOIN(", ",TRUE,IF(COUNTIF($A$7:$A$506,A227)&gt;1,"Duplicate Session ID",""),IF(B227="","Course ID is missing",""),IF(AND(B227&lt;&gt;"",COUNTIF('Course Setup'!$A$7:$A$106,B227)=0),"Course ID not found",""),IF(C227="","Session Date is missing",""),IF(D227="","Start Time is missing",""),IF(E227="","End Time is missing",""),IF(AND(D227&lt;&gt;"",E227&lt;&gt;"",E227&lt;=D227),"End Time must be later than Start Time",""),IF(AND(J227&lt;&gt;"",N(F227)+N(G227)&gt;J227),"Break and excluded minutes exceed gross minutes",""),IF(H227="","Session Status is missing",""),IF(I227="","Delivery Mode is missing",""),IF(AND(H227="Completed",C227&gt;'Course Setup'!$B$2),"Completed session is after the As of Date",""),IF(AND(H227="Scheduled",C227&lt;'Course Setup'!$B$2),"Scheduled session is before the As of Date",""),IF(AND(B227&lt;&gt;"",C227&lt;&gt;"",IFERROR(C227&lt;INDEX('Course Setup'!$D$7:$D$106,MATCH(B227,'Course Setup'!$A$7:$A$106,0)),FALSE)),"Session is before the course start date",""),IF(AND(B227&lt;&gt;"",C227&lt;&gt;"",IFERROR(C227&gt;INDEX('Course Setup'!$E$7:$E$106,MATCH(B227,'Course Setup'!$A$7:$A$106,0)),FALSE)),"Session is after the course end date","")))</f>
        <v/>
      </c>
    </row>
    <row r="228" ht="22" customHeight="1">
      <c r="A228" s="27" t="n"/>
      <c r="B228" s="27" t="n"/>
      <c r="C228" s="43" t="n"/>
      <c r="D228" s="33" t="n"/>
      <c r="E228" s="33" t="n"/>
      <c r="F228" s="29" t="n"/>
      <c r="G228" s="29" t="n"/>
      <c r="H228" s="27" t="n"/>
      <c r="I228" s="27" t="n"/>
      <c r="J228" s="34">
        <f>IF(OR(A228="",C228="",D228="",E228=""),"",IF(E228&lt;=D228,"",ROUND((E228-D228)*1440,0)))</f>
        <v/>
      </c>
      <c r="K228" s="34">
        <f>IF(J228="","",MAX(0,J228-N(F228)-N(G228)))</f>
        <v/>
      </c>
      <c r="L228" s="34">
        <f>IF(A228="","",IF(H228="Completed",N(K228),0))</f>
        <v/>
      </c>
      <c r="M228" s="35" t="n"/>
      <c r="N228" s="30">
        <f>IF(A228="","",TEXTJOIN(", ",TRUE,IF(COUNTIF($A$7:$A$506,A228)&gt;1,"Duplicate Session ID",""),IF(B228="","Course ID is missing",""),IF(AND(B228&lt;&gt;"",COUNTIF('Course Setup'!$A$7:$A$106,B228)=0),"Course ID not found",""),IF(C228="","Session Date is missing",""),IF(D228="","Start Time is missing",""),IF(E228="","End Time is missing",""),IF(AND(D228&lt;&gt;"",E228&lt;&gt;"",E228&lt;=D228),"End Time must be later than Start Time",""),IF(AND(J228&lt;&gt;"",N(F228)+N(G228)&gt;J228),"Break and excluded minutes exceed gross minutes",""),IF(H228="","Session Status is missing",""),IF(I228="","Delivery Mode is missing",""),IF(AND(H228="Completed",C228&gt;'Course Setup'!$B$2),"Completed session is after the As of Date",""),IF(AND(H228="Scheduled",C228&lt;'Course Setup'!$B$2),"Scheduled session is before the As of Date",""),IF(AND(B228&lt;&gt;"",C228&lt;&gt;"",IFERROR(C228&lt;INDEX('Course Setup'!$D$7:$D$106,MATCH(B228,'Course Setup'!$A$7:$A$106,0)),FALSE)),"Session is before the course start date",""),IF(AND(B228&lt;&gt;"",C228&lt;&gt;"",IFERROR(C228&gt;INDEX('Course Setup'!$E$7:$E$106,MATCH(B228,'Course Setup'!$A$7:$A$106,0)),FALSE)),"Session is after the course end date","")))</f>
        <v/>
      </c>
    </row>
    <row r="229" ht="22" customHeight="1">
      <c r="A229" s="27" t="n"/>
      <c r="B229" s="27" t="n"/>
      <c r="C229" s="43" t="n"/>
      <c r="D229" s="33" t="n"/>
      <c r="E229" s="33" t="n"/>
      <c r="F229" s="29" t="n"/>
      <c r="G229" s="29" t="n"/>
      <c r="H229" s="27" t="n"/>
      <c r="I229" s="27" t="n"/>
      <c r="J229" s="34">
        <f>IF(OR(A229="",C229="",D229="",E229=""),"",IF(E229&lt;=D229,"",ROUND((E229-D229)*1440,0)))</f>
        <v/>
      </c>
      <c r="K229" s="34">
        <f>IF(J229="","",MAX(0,J229-N(F229)-N(G229)))</f>
        <v/>
      </c>
      <c r="L229" s="34">
        <f>IF(A229="","",IF(H229="Completed",N(K229),0))</f>
        <v/>
      </c>
      <c r="M229" s="35" t="n"/>
      <c r="N229" s="30">
        <f>IF(A229="","",TEXTJOIN(", ",TRUE,IF(COUNTIF($A$7:$A$506,A229)&gt;1,"Duplicate Session ID",""),IF(B229="","Course ID is missing",""),IF(AND(B229&lt;&gt;"",COUNTIF('Course Setup'!$A$7:$A$106,B229)=0),"Course ID not found",""),IF(C229="","Session Date is missing",""),IF(D229="","Start Time is missing",""),IF(E229="","End Time is missing",""),IF(AND(D229&lt;&gt;"",E229&lt;&gt;"",E229&lt;=D229),"End Time must be later than Start Time",""),IF(AND(J229&lt;&gt;"",N(F229)+N(G229)&gt;J229),"Break and excluded minutes exceed gross minutes",""),IF(H229="","Session Status is missing",""),IF(I229="","Delivery Mode is missing",""),IF(AND(H229="Completed",C229&gt;'Course Setup'!$B$2),"Completed session is after the As of Date",""),IF(AND(H229="Scheduled",C229&lt;'Course Setup'!$B$2),"Scheduled session is before the As of Date",""),IF(AND(B229&lt;&gt;"",C229&lt;&gt;"",IFERROR(C229&lt;INDEX('Course Setup'!$D$7:$D$106,MATCH(B229,'Course Setup'!$A$7:$A$106,0)),FALSE)),"Session is before the course start date",""),IF(AND(B229&lt;&gt;"",C229&lt;&gt;"",IFERROR(C229&gt;INDEX('Course Setup'!$E$7:$E$106,MATCH(B229,'Course Setup'!$A$7:$A$106,0)),FALSE)),"Session is after the course end date","")))</f>
        <v/>
      </c>
    </row>
    <row r="230" ht="22" customHeight="1">
      <c r="A230" s="27" t="n"/>
      <c r="B230" s="27" t="n"/>
      <c r="C230" s="43" t="n"/>
      <c r="D230" s="33" t="n"/>
      <c r="E230" s="33" t="n"/>
      <c r="F230" s="29" t="n"/>
      <c r="G230" s="29" t="n"/>
      <c r="H230" s="27" t="n"/>
      <c r="I230" s="27" t="n"/>
      <c r="J230" s="34">
        <f>IF(OR(A230="",C230="",D230="",E230=""),"",IF(E230&lt;=D230,"",ROUND((E230-D230)*1440,0)))</f>
        <v/>
      </c>
      <c r="K230" s="34">
        <f>IF(J230="","",MAX(0,J230-N(F230)-N(G230)))</f>
        <v/>
      </c>
      <c r="L230" s="34">
        <f>IF(A230="","",IF(H230="Completed",N(K230),0))</f>
        <v/>
      </c>
      <c r="M230" s="35" t="n"/>
      <c r="N230" s="30">
        <f>IF(A230="","",TEXTJOIN(", ",TRUE,IF(COUNTIF($A$7:$A$506,A230)&gt;1,"Duplicate Session ID",""),IF(B230="","Course ID is missing",""),IF(AND(B230&lt;&gt;"",COUNTIF('Course Setup'!$A$7:$A$106,B230)=0),"Course ID not found",""),IF(C230="","Session Date is missing",""),IF(D230="","Start Time is missing",""),IF(E230="","End Time is missing",""),IF(AND(D230&lt;&gt;"",E230&lt;&gt;"",E230&lt;=D230),"End Time must be later than Start Time",""),IF(AND(J230&lt;&gt;"",N(F230)+N(G230)&gt;J230),"Break and excluded minutes exceed gross minutes",""),IF(H230="","Session Status is missing",""),IF(I230="","Delivery Mode is missing",""),IF(AND(H230="Completed",C230&gt;'Course Setup'!$B$2),"Completed session is after the As of Date",""),IF(AND(H230="Scheduled",C230&lt;'Course Setup'!$B$2),"Scheduled session is before the As of Date",""),IF(AND(B230&lt;&gt;"",C230&lt;&gt;"",IFERROR(C230&lt;INDEX('Course Setup'!$D$7:$D$106,MATCH(B230,'Course Setup'!$A$7:$A$106,0)),FALSE)),"Session is before the course start date",""),IF(AND(B230&lt;&gt;"",C230&lt;&gt;"",IFERROR(C230&gt;INDEX('Course Setup'!$E$7:$E$106,MATCH(B230,'Course Setup'!$A$7:$A$106,0)),FALSE)),"Session is after the course end date","")))</f>
        <v/>
      </c>
    </row>
    <row r="231" ht="22" customHeight="1">
      <c r="A231" s="27" t="n"/>
      <c r="B231" s="27" t="n"/>
      <c r="C231" s="43" t="n"/>
      <c r="D231" s="33" t="n"/>
      <c r="E231" s="33" t="n"/>
      <c r="F231" s="29" t="n"/>
      <c r="G231" s="29" t="n"/>
      <c r="H231" s="27" t="n"/>
      <c r="I231" s="27" t="n"/>
      <c r="J231" s="34">
        <f>IF(OR(A231="",C231="",D231="",E231=""),"",IF(E231&lt;=D231,"",ROUND((E231-D231)*1440,0)))</f>
        <v/>
      </c>
      <c r="K231" s="34">
        <f>IF(J231="","",MAX(0,J231-N(F231)-N(G231)))</f>
        <v/>
      </c>
      <c r="L231" s="34">
        <f>IF(A231="","",IF(H231="Completed",N(K231),0))</f>
        <v/>
      </c>
      <c r="M231" s="35" t="n"/>
      <c r="N231" s="30">
        <f>IF(A231="","",TEXTJOIN(", ",TRUE,IF(COUNTIF($A$7:$A$506,A231)&gt;1,"Duplicate Session ID",""),IF(B231="","Course ID is missing",""),IF(AND(B231&lt;&gt;"",COUNTIF('Course Setup'!$A$7:$A$106,B231)=0),"Course ID not found",""),IF(C231="","Session Date is missing",""),IF(D231="","Start Time is missing",""),IF(E231="","End Time is missing",""),IF(AND(D231&lt;&gt;"",E231&lt;&gt;"",E231&lt;=D231),"End Time must be later than Start Time",""),IF(AND(J231&lt;&gt;"",N(F231)+N(G231)&gt;J231),"Break and excluded minutes exceed gross minutes",""),IF(H231="","Session Status is missing",""),IF(I231="","Delivery Mode is missing",""),IF(AND(H231="Completed",C231&gt;'Course Setup'!$B$2),"Completed session is after the As of Date",""),IF(AND(H231="Scheduled",C231&lt;'Course Setup'!$B$2),"Scheduled session is before the As of Date",""),IF(AND(B231&lt;&gt;"",C231&lt;&gt;"",IFERROR(C231&lt;INDEX('Course Setup'!$D$7:$D$106,MATCH(B231,'Course Setup'!$A$7:$A$106,0)),FALSE)),"Session is before the course start date",""),IF(AND(B231&lt;&gt;"",C231&lt;&gt;"",IFERROR(C231&gt;INDEX('Course Setup'!$E$7:$E$106,MATCH(B231,'Course Setup'!$A$7:$A$106,0)),FALSE)),"Session is after the course end date","")))</f>
        <v/>
      </c>
    </row>
    <row r="232" ht="22" customHeight="1">
      <c r="A232" s="27" t="n"/>
      <c r="B232" s="27" t="n"/>
      <c r="C232" s="43" t="n"/>
      <c r="D232" s="33" t="n"/>
      <c r="E232" s="33" t="n"/>
      <c r="F232" s="29" t="n"/>
      <c r="G232" s="29" t="n"/>
      <c r="H232" s="27" t="n"/>
      <c r="I232" s="27" t="n"/>
      <c r="J232" s="34">
        <f>IF(OR(A232="",C232="",D232="",E232=""),"",IF(E232&lt;=D232,"",ROUND((E232-D232)*1440,0)))</f>
        <v/>
      </c>
      <c r="K232" s="34">
        <f>IF(J232="","",MAX(0,J232-N(F232)-N(G232)))</f>
        <v/>
      </c>
      <c r="L232" s="34">
        <f>IF(A232="","",IF(H232="Completed",N(K232),0))</f>
        <v/>
      </c>
      <c r="M232" s="35" t="n"/>
      <c r="N232" s="30">
        <f>IF(A232="","",TEXTJOIN(", ",TRUE,IF(COUNTIF($A$7:$A$506,A232)&gt;1,"Duplicate Session ID",""),IF(B232="","Course ID is missing",""),IF(AND(B232&lt;&gt;"",COUNTIF('Course Setup'!$A$7:$A$106,B232)=0),"Course ID not found",""),IF(C232="","Session Date is missing",""),IF(D232="","Start Time is missing",""),IF(E232="","End Time is missing",""),IF(AND(D232&lt;&gt;"",E232&lt;&gt;"",E232&lt;=D232),"End Time must be later than Start Time",""),IF(AND(J232&lt;&gt;"",N(F232)+N(G232)&gt;J232),"Break and excluded minutes exceed gross minutes",""),IF(H232="","Session Status is missing",""),IF(I232="","Delivery Mode is missing",""),IF(AND(H232="Completed",C232&gt;'Course Setup'!$B$2),"Completed session is after the As of Date",""),IF(AND(H232="Scheduled",C232&lt;'Course Setup'!$B$2),"Scheduled session is before the As of Date",""),IF(AND(B232&lt;&gt;"",C232&lt;&gt;"",IFERROR(C232&lt;INDEX('Course Setup'!$D$7:$D$106,MATCH(B232,'Course Setup'!$A$7:$A$106,0)),FALSE)),"Session is before the course start date",""),IF(AND(B232&lt;&gt;"",C232&lt;&gt;"",IFERROR(C232&gt;INDEX('Course Setup'!$E$7:$E$106,MATCH(B232,'Course Setup'!$A$7:$A$106,0)),FALSE)),"Session is after the course end date","")))</f>
        <v/>
      </c>
    </row>
    <row r="233" ht="22" customHeight="1">
      <c r="A233" s="27" t="n"/>
      <c r="B233" s="27" t="n"/>
      <c r="C233" s="43" t="n"/>
      <c r="D233" s="33" t="n"/>
      <c r="E233" s="33" t="n"/>
      <c r="F233" s="29" t="n"/>
      <c r="G233" s="29" t="n"/>
      <c r="H233" s="27" t="n"/>
      <c r="I233" s="27" t="n"/>
      <c r="J233" s="34">
        <f>IF(OR(A233="",C233="",D233="",E233=""),"",IF(E233&lt;=D233,"",ROUND((E233-D233)*1440,0)))</f>
        <v/>
      </c>
      <c r="K233" s="34">
        <f>IF(J233="","",MAX(0,J233-N(F233)-N(G233)))</f>
        <v/>
      </c>
      <c r="L233" s="34">
        <f>IF(A233="","",IF(H233="Completed",N(K233),0))</f>
        <v/>
      </c>
      <c r="M233" s="35" t="n"/>
      <c r="N233" s="30">
        <f>IF(A233="","",TEXTJOIN(", ",TRUE,IF(COUNTIF($A$7:$A$506,A233)&gt;1,"Duplicate Session ID",""),IF(B233="","Course ID is missing",""),IF(AND(B233&lt;&gt;"",COUNTIF('Course Setup'!$A$7:$A$106,B233)=0),"Course ID not found",""),IF(C233="","Session Date is missing",""),IF(D233="","Start Time is missing",""),IF(E233="","End Time is missing",""),IF(AND(D233&lt;&gt;"",E233&lt;&gt;"",E233&lt;=D233),"End Time must be later than Start Time",""),IF(AND(J233&lt;&gt;"",N(F233)+N(G233)&gt;J233),"Break and excluded minutes exceed gross minutes",""),IF(H233="","Session Status is missing",""),IF(I233="","Delivery Mode is missing",""),IF(AND(H233="Completed",C233&gt;'Course Setup'!$B$2),"Completed session is after the As of Date",""),IF(AND(H233="Scheduled",C233&lt;'Course Setup'!$B$2),"Scheduled session is before the As of Date",""),IF(AND(B233&lt;&gt;"",C233&lt;&gt;"",IFERROR(C233&lt;INDEX('Course Setup'!$D$7:$D$106,MATCH(B233,'Course Setup'!$A$7:$A$106,0)),FALSE)),"Session is before the course start date",""),IF(AND(B233&lt;&gt;"",C233&lt;&gt;"",IFERROR(C233&gt;INDEX('Course Setup'!$E$7:$E$106,MATCH(B233,'Course Setup'!$A$7:$A$106,0)),FALSE)),"Session is after the course end date","")))</f>
        <v/>
      </c>
    </row>
    <row r="234" ht="22" customHeight="1">
      <c r="A234" s="27" t="n"/>
      <c r="B234" s="27" t="n"/>
      <c r="C234" s="43" t="n"/>
      <c r="D234" s="33" t="n"/>
      <c r="E234" s="33" t="n"/>
      <c r="F234" s="29" t="n"/>
      <c r="G234" s="29" t="n"/>
      <c r="H234" s="27" t="n"/>
      <c r="I234" s="27" t="n"/>
      <c r="J234" s="34">
        <f>IF(OR(A234="",C234="",D234="",E234=""),"",IF(E234&lt;=D234,"",ROUND((E234-D234)*1440,0)))</f>
        <v/>
      </c>
      <c r="K234" s="34">
        <f>IF(J234="","",MAX(0,J234-N(F234)-N(G234)))</f>
        <v/>
      </c>
      <c r="L234" s="34">
        <f>IF(A234="","",IF(H234="Completed",N(K234),0))</f>
        <v/>
      </c>
      <c r="M234" s="35" t="n"/>
      <c r="N234" s="30">
        <f>IF(A234="","",TEXTJOIN(", ",TRUE,IF(COUNTIF($A$7:$A$506,A234)&gt;1,"Duplicate Session ID",""),IF(B234="","Course ID is missing",""),IF(AND(B234&lt;&gt;"",COUNTIF('Course Setup'!$A$7:$A$106,B234)=0),"Course ID not found",""),IF(C234="","Session Date is missing",""),IF(D234="","Start Time is missing",""),IF(E234="","End Time is missing",""),IF(AND(D234&lt;&gt;"",E234&lt;&gt;"",E234&lt;=D234),"End Time must be later than Start Time",""),IF(AND(J234&lt;&gt;"",N(F234)+N(G234)&gt;J234),"Break and excluded minutes exceed gross minutes",""),IF(H234="","Session Status is missing",""),IF(I234="","Delivery Mode is missing",""),IF(AND(H234="Completed",C234&gt;'Course Setup'!$B$2),"Completed session is after the As of Date",""),IF(AND(H234="Scheduled",C234&lt;'Course Setup'!$B$2),"Scheduled session is before the As of Date",""),IF(AND(B234&lt;&gt;"",C234&lt;&gt;"",IFERROR(C234&lt;INDEX('Course Setup'!$D$7:$D$106,MATCH(B234,'Course Setup'!$A$7:$A$106,0)),FALSE)),"Session is before the course start date",""),IF(AND(B234&lt;&gt;"",C234&lt;&gt;"",IFERROR(C234&gt;INDEX('Course Setup'!$E$7:$E$106,MATCH(B234,'Course Setup'!$A$7:$A$106,0)),FALSE)),"Session is after the course end date","")))</f>
        <v/>
      </c>
    </row>
    <row r="235" ht="22" customHeight="1">
      <c r="A235" s="27" t="n"/>
      <c r="B235" s="27" t="n"/>
      <c r="C235" s="43" t="n"/>
      <c r="D235" s="33" t="n"/>
      <c r="E235" s="33" t="n"/>
      <c r="F235" s="29" t="n"/>
      <c r="G235" s="29" t="n"/>
      <c r="H235" s="27" t="n"/>
      <c r="I235" s="27" t="n"/>
      <c r="J235" s="34">
        <f>IF(OR(A235="",C235="",D235="",E235=""),"",IF(E235&lt;=D235,"",ROUND((E235-D235)*1440,0)))</f>
        <v/>
      </c>
      <c r="K235" s="34">
        <f>IF(J235="","",MAX(0,J235-N(F235)-N(G235)))</f>
        <v/>
      </c>
      <c r="L235" s="34">
        <f>IF(A235="","",IF(H235="Completed",N(K235),0))</f>
        <v/>
      </c>
      <c r="M235" s="35" t="n"/>
      <c r="N235" s="30">
        <f>IF(A235="","",TEXTJOIN(", ",TRUE,IF(COUNTIF($A$7:$A$506,A235)&gt;1,"Duplicate Session ID",""),IF(B235="","Course ID is missing",""),IF(AND(B235&lt;&gt;"",COUNTIF('Course Setup'!$A$7:$A$106,B235)=0),"Course ID not found",""),IF(C235="","Session Date is missing",""),IF(D235="","Start Time is missing",""),IF(E235="","End Time is missing",""),IF(AND(D235&lt;&gt;"",E235&lt;&gt;"",E235&lt;=D235),"End Time must be later than Start Time",""),IF(AND(J235&lt;&gt;"",N(F235)+N(G235)&gt;J235),"Break and excluded minutes exceed gross minutes",""),IF(H235="","Session Status is missing",""),IF(I235="","Delivery Mode is missing",""),IF(AND(H235="Completed",C235&gt;'Course Setup'!$B$2),"Completed session is after the As of Date",""),IF(AND(H235="Scheduled",C235&lt;'Course Setup'!$B$2),"Scheduled session is before the As of Date",""),IF(AND(B235&lt;&gt;"",C235&lt;&gt;"",IFERROR(C235&lt;INDEX('Course Setup'!$D$7:$D$106,MATCH(B235,'Course Setup'!$A$7:$A$106,0)),FALSE)),"Session is before the course start date",""),IF(AND(B235&lt;&gt;"",C235&lt;&gt;"",IFERROR(C235&gt;INDEX('Course Setup'!$E$7:$E$106,MATCH(B235,'Course Setup'!$A$7:$A$106,0)),FALSE)),"Session is after the course end date","")))</f>
        <v/>
      </c>
    </row>
    <row r="236" ht="22" customHeight="1">
      <c r="A236" s="27" t="n"/>
      <c r="B236" s="27" t="n"/>
      <c r="C236" s="43" t="n"/>
      <c r="D236" s="33" t="n"/>
      <c r="E236" s="33" t="n"/>
      <c r="F236" s="29" t="n"/>
      <c r="G236" s="29" t="n"/>
      <c r="H236" s="27" t="n"/>
      <c r="I236" s="27" t="n"/>
      <c r="J236" s="34">
        <f>IF(OR(A236="",C236="",D236="",E236=""),"",IF(E236&lt;=D236,"",ROUND((E236-D236)*1440,0)))</f>
        <v/>
      </c>
      <c r="K236" s="34">
        <f>IF(J236="","",MAX(0,J236-N(F236)-N(G236)))</f>
        <v/>
      </c>
      <c r="L236" s="34">
        <f>IF(A236="","",IF(H236="Completed",N(K236),0))</f>
        <v/>
      </c>
      <c r="M236" s="35" t="n"/>
      <c r="N236" s="30">
        <f>IF(A236="","",TEXTJOIN(", ",TRUE,IF(COUNTIF($A$7:$A$506,A236)&gt;1,"Duplicate Session ID",""),IF(B236="","Course ID is missing",""),IF(AND(B236&lt;&gt;"",COUNTIF('Course Setup'!$A$7:$A$106,B236)=0),"Course ID not found",""),IF(C236="","Session Date is missing",""),IF(D236="","Start Time is missing",""),IF(E236="","End Time is missing",""),IF(AND(D236&lt;&gt;"",E236&lt;&gt;"",E236&lt;=D236),"End Time must be later than Start Time",""),IF(AND(J236&lt;&gt;"",N(F236)+N(G236)&gt;J236),"Break and excluded minutes exceed gross minutes",""),IF(H236="","Session Status is missing",""),IF(I236="","Delivery Mode is missing",""),IF(AND(H236="Completed",C236&gt;'Course Setup'!$B$2),"Completed session is after the As of Date",""),IF(AND(H236="Scheduled",C236&lt;'Course Setup'!$B$2),"Scheduled session is before the As of Date",""),IF(AND(B236&lt;&gt;"",C236&lt;&gt;"",IFERROR(C236&lt;INDEX('Course Setup'!$D$7:$D$106,MATCH(B236,'Course Setup'!$A$7:$A$106,0)),FALSE)),"Session is before the course start date",""),IF(AND(B236&lt;&gt;"",C236&lt;&gt;"",IFERROR(C236&gt;INDEX('Course Setup'!$E$7:$E$106,MATCH(B236,'Course Setup'!$A$7:$A$106,0)),FALSE)),"Session is after the course end date","")))</f>
        <v/>
      </c>
    </row>
    <row r="237" ht="22" customHeight="1">
      <c r="A237" s="27" t="n"/>
      <c r="B237" s="27" t="n"/>
      <c r="C237" s="43" t="n"/>
      <c r="D237" s="33" t="n"/>
      <c r="E237" s="33" t="n"/>
      <c r="F237" s="29" t="n"/>
      <c r="G237" s="29" t="n"/>
      <c r="H237" s="27" t="n"/>
      <c r="I237" s="27" t="n"/>
      <c r="J237" s="34">
        <f>IF(OR(A237="",C237="",D237="",E237=""),"",IF(E237&lt;=D237,"",ROUND((E237-D237)*1440,0)))</f>
        <v/>
      </c>
      <c r="K237" s="34">
        <f>IF(J237="","",MAX(0,J237-N(F237)-N(G237)))</f>
        <v/>
      </c>
      <c r="L237" s="34">
        <f>IF(A237="","",IF(H237="Completed",N(K237),0))</f>
        <v/>
      </c>
      <c r="M237" s="35" t="n"/>
      <c r="N237" s="30">
        <f>IF(A237="","",TEXTJOIN(", ",TRUE,IF(COUNTIF($A$7:$A$506,A237)&gt;1,"Duplicate Session ID",""),IF(B237="","Course ID is missing",""),IF(AND(B237&lt;&gt;"",COUNTIF('Course Setup'!$A$7:$A$106,B237)=0),"Course ID not found",""),IF(C237="","Session Date is missing",""),IF(D237="","Start Time is missing",""),IF(E237="","End Time is missing",""),IF(AND(D237&lt;&gt;"",E237&lt;&gt;"",E237&lt;=D237),"End Time must be later than Start Time",""),IF(AND(J237&lt;&gt;"",N(F237)+N(G237)&gt;J237),"Break and excluded minutes exceed gross minutes",""),IF(H237="","Session Status is missing",""),IF(I237="","Delivery Mode is missing",""),IF(AND(H237="Completed",C237&gt;'Course Setup'!$B$2),"Completed session is after the As of Date",""),IF(AND(H237="Scheduled",C237&lt;'Course Setup'!$B$2),"Scheduled session is before the As of Date",""),IF(AND(B237&lt;&gt;"",C237&lt;&gt;"",IFERROR(C237&lt;INDEX('Course Setup'!$D$7:$D$106,MATCH(B237,'Course Setup'!$A$7:$A$106,0)),FALSE)),"Session is before the course start date",""),IF(AND(B237&lt;&gt;"",C237&lt;&gt;"",IFERROR(C237&gt;INDEX('Course Setup'!$E$7:$E$106,MATCH(B237,'Course Setup'!$A$7:$A$106,0)),FALSE)),"Session is after the course end date","")))</f>
        <v/>
      </c>
    </row>
    <row r="238" ht="22" customHeight="1">
      <c r="A238" s="27" t="n"/>
      <c r="B238" s="27" t="n"/>
      <c r="C238" s="43" t="n"/>
      <c r="D238" s="33" t="n"/>
      <c r="E238" s="33" t="n"/>
      <c r="F238" s="29" t="n"/>
      <c r="G238" s="29" t="n"/>
      <c r="H238" s="27" t="n"/>
      <c r="I238" s="27" t="n"/>
      <c r="J238" s="34">
        <f>IF(OR(A238="",C238="",D238="",E238=""),"",IF(E238&lt;=D238,"",ROUND((E238-D238)*1440,0)))</f>
        <v/>
      </c>
      <c r="K238" s="34">
        <f>IF(J238="","",MAX(0,J238-N(F238)-N(G238)))</f>
        <v/>
      </c>
      <c r="L238" s="34">
        <f>IF(A238="","",IF(H238="Completed",N(K238),0))</f>
        <v/>
      </c>
      <c r="M238" s="35" t="n"/>
      <c r="N238" s="30">
        <f>IF(A238="","",TEXTJOIN(", ",TRUE,IF(COUNTIF($A$7:$A$506,A238)&gt;1,"Duplicate Session ID",""),IF(B238="","Course ID is missing",""),IF(AND(B238&lt;&gt;"",COUNTIF('Course Setup'!$A$7:$A$106,B238)=0),"Course ID not found",""),IF(C238="","Session Date is missing",""),IF(D238="","Start Time is missing",""),IF(E238="","End Time is missing",""),IF(AND(D238&lt;&gt;"",E238&lt;&gt;"",E238&lt;=D238),"End Time must be later than Start Time",""),IF(AND(J238&lt;&gt;"",N(F238)+N(G238)&gt;J238),"Break and excluded minutes exceed gross minutes",""),IF(H238="","Session Status is missing",""),IF(I238="","Delivery Mode is missing",""),IF(AND(H238="Completed",C238&gt;'Course Setup'!$B$2),"Completed session is after the As of Date",""),IF(AND(H238="Scheduled",C238&lt;'Course Setup'!$B$2),"Scheduled session is before the As of Date",""),IF(AND(B238&lt;&gt;"",C238&lt;&gt;"",IFERROR(C238&lt;INDEX('Course Setup'!$D$7:$D$106,MATCH(B238,'Course Setup'!$A$7:$A$106,0)),FALSE)),"Session is before the course start date",""),IF(AND(B238&lt;&gt;"",C238&lt;&gt;"",IFERROR(C238&gt;INDEX('Course Setup'!$E$7:$E$106,MATCH(B238,'Course Setup'!$A$7:$A$106,0)),FALSE)),"Session is after the course end date","")))</f>
        <v/>
      </c>
    </row>
    <row r="239" ht="22" customHeight="1">
      <c r="A239" s="27" t="n"/>
      <c r="B239" s="27" t="n"/>
      <c r="C239" s="43" t="n"/>
      <c r="D239" s="33" t="n"/>
      <c r="E239" s="33" t="n"/>
      <c r="F239" s="29" t="n"/>
      <c r="G239" s="29" t="n"/>
      <c r="H239" s="27" t="n"/>
      <c r="I239" s="27" t="n"/>
      <c r="J239" s="34">
        <f>IF(OR(A239="",C239="",D239="",E239=""),"",IF(E239&lt;=D239,"",ROUND((E239-D239)*1440,0)))</f>
        <v/>
      </c>
      <c r="K239" s="34">
        <f>IF(J239="","",MAX(0,J239-N(F239)-N(G239)))</f>
        <v/>
      </c>
      <c r="L239" s="34">
        <f>IF(A239="","",IF(H239="Completed",N(K239),0))</f>
        <v/>
      </c>
      <c r="M239" s="35" t="n"/>
      <c r="N239" s="30">
        <f>IF(A239="","",TEXTJOIN(", ",TRUE,IF(COUNTIF($A$7:$A$506,A239)&gt;1,"Duplicate Session ID",""),IF(B239="","Course ID is missing",""),IF(AND(B239&lt;&gt;"",COUNTIF('Course Setup'!$A$7:$A$106,B239)=0),"Course ID not found",""),IF(C239="","Session Date is missing",""),IF(D239="","Start Time is missing",""),IF(E239="","End Time is missing",""),IF(AND(D239&lt;&gt;"",E239&lt;&gt;"",E239&lt;=D239),"End Time must be later than Start Time",""),IF(AND(J239&lt;&gt;"",N(F239)+N(G239)&gt;J239),"Break and excluded minutes exceed gross minutes",""),IF(H239="","Session Status is missing",""),IF(I239="","Delivery Mode is missing",""),IF(AND(H239="Completed",C239&gt;'Course Setup'!$B$2),"Completed session is after the As of Date",""),IF(AND(H239="Scheduled",C239&lt;'Course Setup'!$B$2),"Scheduled session is before the As of Date",""),IF(AND(B239&lt;&gt;"",C239&lt;&gt;"",IFERROR(C239&lt;INDEX('Course Setup'!$D$7:$D$106,MATCH(B239,'Course Setup'!$A$7:$A$106,0)),FALSE)),"Session is before the course start date",""),IF(AND(B239&lt;&gt;"",C239&lt;&gt;"",IFERROR(C239&gt;INDEX('Course Setup'!$E$7:$E$106,MATCH(B239,'Course Setup'!$A$7:$A$106,0)),FALSE)),"Session is after the course end date","")))</f>
        <v/>
      </c>
    </row>
    <row r="240" ht="22" customHeight="1">
      <c r="A240" s="27" t="n"/>
      <c r="B240" s="27" t="n"/>
      <c r="C240" s="43" t="n"/>
      <c r="D240" s="33" t="n"/>
      <c r="E240" s="33" t="n"/>
      <c r="F240" s="29" t="n"/>
      <c r="G240" s="29" t="n"/>
      <c r="H240" s="27" t="n"/>
      <c r="I240" s="27" t="n"/>
      <c r="J240" s="34">
        <f>IF(OR(A240="",C240="",D240="",E240=""),"",IF(E240&lt;=D240,"",ROUND((E240-D240)*1440,0)))</f>
        <v/>
      </c>
      <c r="K240" s="34">
        <f>IF(J240="","",MAX(0,J240-N(F240)-N(G240)))</f>
        <v/>
      </c>
      <c r="L240" s="34">
        <f>IF(A240="","",IF(H240="Completed",N(K240),0))</f>
        <v/>
      </c>
      <c r="M240" s="35" t="n"/>
      <c r="N240" s="30">
        <f>IF(A240="","",TEXTJOIN(", ",TRUE,IF(COUNTIF($A$7:$A$506,A240)&gt;1,"Duplicate Session ID",""),IF(B240="","Course ID is missing",""),IF(AND(B240&lt;&gt;"",COUNTIF('Course Setup'!$A$7:$A$106,B240)=0),"Course ID not found",""),IF(C240="","Session Date is missing",""),IF(D240="","Start Time is missing",""),IF(E240="","End Time is missing",""),IF(AND(D240&lt;&gt;"",E240&lt;&gt;"",E240&lt;=D240),"End Time must be later than Start Time",""),IF(AND(J240&lt;&gt;"",N(F240)+N(G240)&gt;J240),"Break and excluded minutes exceed gross minutes",""),IF(H240="","Session Status is missing",""),IF(I240="","Delivery Mode is missing",""),IF(AND(H240="Completed",C240&gt;'Course Setup'!$B$2),"Completed session is after the As of Date",""),IF(AND(H240="Scheduled",C240&lt;'Course Setup'!$B$2),"Scheduled session is before the As of Date",""),IF(AND(B240&lt;&gt;"",C240&lt;&gt;"",IFERROR(C240&lt;INDEX('Course Setup'!$D$7:$D$106,MATCH(B240,'Course Setup'!$A$7:$A$106,0)),FALSE)),"Session is before the course start date",""),IF(AND(B240&lt;&gt;"",C240&lt;&gt;"",IFERROR(C240&gt;INDEX('Course Setup'!$E$7:$E$106,MATCH(B240,'Course Setup'!$A$7:$A$106,0)),FALSE)),"Session is after the course end date","")))</f>
        <v/>
      </c>
    </row>
    <row r="241" ht="22" customHeight="1">
      <c r="A241" s="27" t="n"/>
      <c r="B241" s="27" t="n"/>
      <c r="C241" s="43" t="n"/>
      <c r="D241" s="33" t="n"/>
      <c r="E241" s="33" t="n"/>
      <c r="F241" s="29" t="n"/>
      <c r="G241" s="29" t="n"/>
      <c r="H241" s="27" t="n"/>
      <c r="I241" s="27" t="n"/>
      <c r="J241" s="34">
        <f>IF(OR(A241="",C241="",D241="",E241=""),"",IF(E241&lt;=D241,"",ROUND((E241-D241)*1440,0)))</f>
        <v/>
      </c>
      <c r="K241" s="34">
        <f>IF(J241="","",MAX(0,J241-N(F241)-N(G241)))</f>
        <v/>
      </c>
      <c r="L241" s="34">
        <f>IF(A241="","",IF(H241="Completed",N(K241),0))</f>
        <v/>
      </c>
      <c r="M241" s="35" t="n"/>
      <c r="N241" s="30">
        <f>IF(A241="","",TEXTJOIN(", ",TRUE,IF(COUNTIF($A$7:$A$506,A241)&gt;1,"Duplicate Session ID",""),IF(B241="","Course ID is missing",""),IF(AND(B241&lt;&gt;"",COUNTIF('Course Setup'!$A$7:$A$106,B241)=0),"Course ID not found",""),IF(C241="","Session Date is missing",""),IF(D241="","Start Time is missing",""),IF(E241="","End Time is missing",""),IF(AND(D241&lt;&gt;"",E241&lt;&gt;"",E241&lt;=D241),"End Time must be later than Start Time",""),IF(AND(J241&lt;&gt;"",N(F241)+N(G241)&gt;J241),"Break and excluded minutes exceed gross minutes",""),IF(H241="","Session Status is missing",""),IF(I241="","Delivery Mode is missing",""),IF(AND(H241="Completed",C241&gt;'Course Setup'!$B$2),"Completed session is after the As of Date",""),IF(AND(H241="Scheduled",C241&lt;'Course Setup'!$B$2),"Scheduled session is before the As of Date",""),IF(AND(B241&lt;&gt;"",C241&lt;&gt;"",IFERROR(C241&lt;INDEX('Course Setup'!$D$7:$D$106,MATCH(B241,'Course Setup'!$A$7:$A$106,0)),FALSE)),"Session is before the course start date",""),IF(AND(B241&lt;&gt;"",C241&lt;&gt;"",IFERROR(C241&gt;INDEX('Course Setup'!$E$7:$E$106,MATCH(B241,'Course Setup'!$A$7:$A$106,0)),FALSE)),"Session is after the course end date","")))</f>
        <v/>
      </c>
    </row>
    <row r="242" ht="22" customHeight="1">
      <c r="A242" s="27" t="n"/>
      <c r="B242" s="27" t="n"/>
      <c r="C242" s="43" t="n"/>
      <c r="D242" s="33" t="n"/>
      <c r="E242" s="33" t="n"/>
      <c r="F242" s="29" t="n"/>
      <c r="G242" s="29" t="n"/>
      <c r="H242" s="27" t="n"/>
      <c r="I242" s="27" t="n"/>
      <c r="J242" s="34">
        <f>IF(OR(A242="",C242="",D242="",E242=""),"",IF(E242&lt;=D242,"",ROUND((E242-D242)*1440,0)))</f>
        <v/>
      </c>
      <c r="K242" s="34">
        <f>IF(J242="","",MAX(0,J242-N(F242)-N(G242)))</f>
        <v/>
      </c>
      <c r="L242" s="34">
        <f>IF(A242="","",IF(H242="Completed",N(K242),0))</f>
        <v/>
      </c>
      <c r="M242" s="35" t="n"/>
      <c r="N242" s="30">
        <f>IF(A242="","",TEXTJOIN(", ",TRUE,IF(COUNTIF($A$7:$A$506,A242)&gt;1,"Duplicate Session ID",""),IF(B242="","Course ID is missing",""),IF(AND(B242&lt;&gt;"",COUNTIF('Course Setup'!$A$7:$A$106,B242)=0),"Course ID not found",""),IF(C242="","Session Date is missing",""),IF(D242="","Start Time is missing",""),IF(E242="","End Time is missing",""),IF(AND(D242&lt;&gt;"",E242&lt;&gt;"",E242&lt;=D242),"End Time must be later than Start Time",""),IF(AND(J242&lt;&gt;"",N(F242)+N(G242)&gt;J242),"Break and excluded minutes exceed gross minutes",""),IF(H242="","Session Status is missing",""),IF(I242="","Delivery Mode is missing",""),IF(AND(H242="Completed",C242&gt;'Course Setup'!$B$2),"Completed session is after the As of Date",""),IF(AND(H242="Scheduled",C242&lt;'Course Setup'!$B$2),"Scheduled session is before the As of Date",""),IF(AND(B242&lt;&gt;"",C242&lt;&gt;"",IFERROR(C242&lt;INDEX('Course Setup'!$D$7:$D$106,MATCH(B242,'Course Setup'!$A$7:$A$106,0)),FALSE)),"Session is before the course start date",""),IF(AND(B242&lt;&gt;"",C242&lt;&gt;"",IFERROR(C242&gt;INDEX('Course Setup'!$E$7:$E$106,MATCH(B242,'Course Setup'!$A$7:$A$106,0)),FALSE)),"Session is after the course end date","")))</f>
        <v/>
      </c>
    </row>
    <row r="243" ht="22" customHeight="1">
      <c r="A243" s="27" t="n"/>
      <c r="B243" s="27" t="n"/>
      <c r="C243" s="43" t="n"/>
      <c r="D243" s="33" t="n"/>
      <c r="E243" s="33" t="n"/>
      <c r="F243" s="29" t="n"/>
      <c r="G243" s="29" t="n"/>
      <c r="H243" s="27" t="n"/>
      <c r="I243" s="27" t="n"/>
      <c r="J243" s="34">
        <f>IF(OR(A243="",C243="",D243="",E243=""),"",IF(E243&lt;=D243,"",ROUND((E243-D243)*1440,0)))</f>
        <v/>
      </c>
      <c r="K243" s="34">
        <f>IF(J243="","",MAX(0,J243-N(F243)-N(G243)))</f>
        <v/>
      </c>
      <c r="L243" s="34">
        <f>IF(A243="","",IF(H243="Completed",N(K243),0))</f>
        <v/>
      </c>
      <c r="M243" s="35" t="n"/>
      <c r="N243" s="30">
        <f>IF(A243="","",TEXTJOIN(", ",TRUE,IF(COUNTIF($A$7:$A$506,A243)&gt;1,"Duplicate Session ID",""),IF(B243="","Course ID is missing",""),IF(AND(B243&lt;&gt;"",COUNTIF('Course Setup'!$A$7:$A$106,B243)=0),"Course ID not found",""),IF(C243="","Session Date is missing",""),IF(D243="","Start Time is missing",""),IF(E243="","End Time is missing",""),IF(AND(D243&lt;&gt;"",E243&lt;&gt;"",E243&lt;=D243),"End Time must be later than Start Time",""),IF(AND(J243&lt;&gt;"",N(F243)+N(G243)&gt;J243),"Break and excluded minutes exceed gross minutes",""),IF(H243="","Session Status is missing",""),IF(I243="","Delivery Mode is missing",""),IF(AND(H243="Completed",C243&gt;'Course Setup'!$B$2),"Completed session is after the As of Date",""),IF(AND(H243="Scheduled",C243&lt;'Course Setup'!$B$2),"Scheduled session is before the As of Date",""),IF(AND(B243&lt;&gt;"",C243&lt;&gt;"",IFERROR(C243&lt;INDEX('Course Setup'!$D$7:$D$106,MATCH(B243,'Course Setup'!$A$7:$A$106,0)),FALSE)),"Session is before the course start date",""),IF(AND(B243&lt;&gt;"",C243&lt;&gt;"",IFERROR(C243&gt;INDEX('Course Setup'!$E$7:$E$106,MATCH(B243,'Course Setup'!$A$7:$A$106,0)),FALSE)),"Session is after the course end date","")))</f>
        <v/>
      </c>
    </row>
    <row r="244" ht="22" customHeight="1">
      <c r="A244" s="27" t="n"/>
      <c r="B244" s="27" t="n"/>
      <c r="C244" s="43" t="n"/>
      <c r="D244" s="33" t="n"/>
      <c r="E244" s="33" t="n"/>
      <c r="F244" s="29" t="n"/>
      <c r="G244" s="29" t="n"/>
      <c r="H244" s="27" t="n"/>
      <c r="I244" s="27" t="n"/>
      <c r="J244" s="34">
        <f>IF(OR(A244="",C244="",D244="",E244=""),"",IF(E244&lt;=D244,"",ROUND((E244-D244)*1440,0)))</f>
        <v/>
      </c>
      <c r="K244" s="34">
        <f>IF(J244="","",MAX(0,J244-N(F244)-N(G244)))</f>
        <v/>
      </c>
      <c r="L244" s="34">
        <f>IF(A244="","",IF(H244="Completed",N(K244),0))</f>
        <v/>
      </c>
      <c r="M244" s="35" t="n"/>
      <c r="N244" s="30">
        <f>IF(A244="","",TEXTJOIN(", ",TRUE,IF(COUNTIF($A$7:$A$506,A244)&gt;1,"Duplicate Session ID",""),IF(B244="","Course ID is missing",""),IF(AND(B244&lt;&gt;"",COUNTIF('Course Setup'!$A$7:$A$106,B244)=0),"Course ID not found",""),IF(C244="","Session Date is missing",""),IF(D244="","Start Time is missing",""),IF(E244="","End Time is missing",""),IF(AND(D244&lt;&gt;"",E244&lt;&gt;"",E244&lt;=D244),"End Time must be later than Start Time",""),IF(AND(J244&lt;&gt;"",N(F244)+N(G244)&gt;J244),"Break and excluded minutes exceed gross minutes",""),IF(H244="","Session Status is missing",""),IF(I244="","Delivery Mode is missing",""),IF(AND(H244="Completed",C244&gt;'Course Setup'!$B$2),"Completed session is after the As of Date",""),IF(AND(H244="Scheduled",C244&lt;'Course Setup'!$B$2),"Scheduled session is before the As of Date",""),IF(AND(B244&lt;&gt;"",C244&lt;&gt;"",IFERROR(C244&lt;INDEX('Course Setup'!$D$7:$D$106,MATCH(B244,'Course Setup'!$A$7:$A$106,0)),FALSE)),"Session is before the course start date",""),IF(AND(B244&lt;&gt;"",C244&lt;&gt;"",IFERROR(C244&gt;INDEX('Course Setup'!$E$7:$E$106,MATCH(B244,'Course Setup'!$A$7:$A$106,0)),FALSE)),"Session is after the course end date","")))</f>
        <v/>
      </c>
    </row>
    <row r="245" ht="22" customHeight="1">
      <c r="A245" s="27" t="n"/>
      <c r="B245" s="27" t="n"/>
      <c r="C245" s="43" t="n"/>
      <c r="D245" s="33" t="n"/>
      <c r="E245" s="33" t="n"/>
      <c r="F245" s="29" t="n"/>
      <c r="G245" s="29" t="n"/>
      <c r="H245" s="27" t="n"/>
      <c r="I245" s="27" t="n"/>
      <c r="J245" s="34">
        <f>IF(OR(A245="",C245="",D245="",E245=""),"",IF(E245&lt;=D245,"",ROUND((E245-D245)*1440,0)))</f>
        <v/>
      </c>
      <c r="K245" s="34">
        <f>IF(J245="","",MAX(0,J245-N(F245)-N(G245)))</f>
        <v/>
      </c>
      <c r="L245" s="34">
        <f>IF(A245="","",IF(H245="Completed",N(K245),0))</f>
        <v/>
      </c>
      <c r="M245" s="35" t="n"/>
      <c r="N245" s="30">
        <f>IF(A245="","",TEXTJOIN(", ",TRUE,IF(COUNTIF($A$7:$A$506,A245)&gt;1,"Duplicate Session ID",""),IF(B245="","Course ID is missing",""),IF(AND(B245&lt;&gt;"",COUNTIF('Course Setup'!$A$7:$A$106,B245)=0),"Course ID not found",""),IF(C245="","Session Date is missing",""),IF(D245="","Start Time is missing",""),IF(E245="","End Time is missing",""),IF(AND(D245&lt;&gt;"",E245&lt;&gt;"",E245&lt;=D245),"End Time must be later than Start Time",""),IF(AND(J245&lt;&gt;"",N(F245)+N(G245)&gt;J245),"Break and excluded minutes exceed gross minutes",""),IF(H245="","Session Status is missing",""),IF(I245="","Delivery Mode is missing",""),IF(AND(H245="Completed",C245&gt;'Course Setup'!$B$2),"Completed session is after the As of Date",""),IF(AND(H245="Scheduled",C245&lt;'Course Setup'!$B$2),"Scheduled session is before the As of Date",""),IF(AND(B245&lt;&gt;"",C245&lt;&gt;"",IFERROR(C245&lt;INDEX('Course Setup'!$D$7:$D$106,MATCH(B245,'Course Setup'!$A$7:$A$106,0)),FALSE)),"Session is before the course start date",""),IF(AND(B245&lt;&gt;"",C245&lt;&gt;"",IFERROR(C245&gt;INDEX('Course Setup'!$E$7:$E$106,MATCH(B245,'Course Setup'!$A$7:$A$106,0)),FALSE)),"Session is after the course end date","")))</f>
        <v/>
      </c>
    </row>
    <row r="246" ht="22" customHeight="1">
      <c r="A246" s="27" t="n"/>
      <c r="B246" s="27" t="n"/>
      <c r="C246" s="43" t="n"/>
      <c r="D246" s="33" t="n"/>
      <c r="E246" s="33" t="n"/>
      <c r="F246" s="29" t="n"/>
      <c r="G246" s="29" t="n"/>
      <c r="H246" s="27" t="n"/>
      <c r="I246" s="27" t="n"/>
      <c r="J246" s="34">
        <f>IF(OR(A246="",C246="",D246="",E246=""),"",IF(E246&lt;=D246,"",ROUND((E246-D246)*1440,0)))</f>
        <v/>
      </c>
      <c r="K246" s="34">
        <f>IF(J246="","",MAX(0,J246-N(F246)-N(G246)))</f>
        <v/>
      </c>
      <c r="L246" s="34">
        <f>IF(A246="","",IF(H246="Completed",N(K246),0))</f>
        <v/>
      </c>
      <c r="M246" s="35" t="n"/>
      <c r="N246" s="30">
        <f>IF(A246="","",TEXTJOIN(", ",TRUE,IF(COUNTIF($A$7:$A$506,A246)&gt;1,"Duplicate Session ID",""),IF(B246="","Course ID is missing",""),IF(AND(B246&lt;&gt;"",COUNTIF('Course Setup'!$A$7:$A$106,B246)=0),"Course ID not found",""),IF(C246="","Session Date is missing",""),IF(D246="","Start Time is missing",""),IF(E246="","End Time is missing",""),IF(AND(D246&lt;&gt;"",E246&lt;&gt;"",E246&lt;=D246),"End Time must be later than Start Time",""),IF(AND(J246&lt;&gt;"",N(F246)+N(G246)&gt;J246),"Break and excluded minutes exceed gross minutes",""),IF(H246="","Session Status is missing",""),IF(I246="","Delivery Mode is missing",""),IF(AND(H246="Completed",C246&gt;'Course Setup'!$B$2),"Completed session is after the As of Date",""),IF(AND(H246="Scheduled",C246&lt;'Course Setup'!$B$2),"Scheduled session is before the As of Date",""),IF(AND(B246&lt;&gt;"",C246&lt;&gt;"",IFERROR(C246&lt;INDEX('Course Setup'!$D$7:$D$106,MATCH(B246,'Course Setup'!$A$7:$A$106,0)),FALSE)),"Session is before the course start date",""),IF(AND(B246&lt;&gt;"",C246&lt;&gt;"",IFERROR(C246&gt;INDEX('Course Setup'!$E$7:$E$106,MATCH(B246,'Course Setup'!$A$7:$A$106,0)),FALSE)),"Session is after the course end date","")))</f>
        <v/>
      </c>
    </row>
    <row r="247" ht="22" customHeight="1">
      <c r="A247" s="27" t="n"/>
      <c r="B247" s="27" t="n"/>
      <c r="C247" s="43" t="n"/>
      <c r="D247" s="33" t="n"/>
      <c r="E247" s="33" t="n"/>
      <c r="F247" s="29" t="n"/>
      <c r="G247" s="29" t="n"/>
      <c r="H247" s="27" t="n"/>
      <c r="I247" s="27" t="n"/>
      <c r="J247" s="34">
        <f>IF(OR(A247="",C247="",D247="",E247=""),"",IF(E247&lt;=D247,"",ROUND((E247-D247)*1440,0)))</f>
        <v/>
      </c>
      <c r="K247" s="34">
        <f>IF(J247="","",MAX(0,J247-N(F247)-N(G247)))</f>
        <v/>
      </c>
      <c r="L247" s="34">
        <f>IF(A247="","",IF(H247="Completed",N(K247),0))</f>
        <v/>
      </c>
      <c r="M247" s="35" t="n"/>
      <c r="N247" s="30">
        <f>IF(A247="","",TEXTJOIN(", ",TRUE,IF(COUNTIF($A$7:$A$506,A247)&gt;1,"Duplicate Session ID",""),IF(B247="","Course ID is missing",""),IF(AND(B247&lt;&gt;"",COUNTIF('Course Setup'!$A$7:$A$106,B247)=0),"Course ID not found",""),IF(C247="","Session Date is missing",""),IF(D247="","Start Time is missing",""),IF(E247="","End Time is missing",""),IF(AND(D247&lt;&gt;"",E247&lt;&gt;"",E247&lt;=D247),"End Time must be later than Start Time",""),IF(AND(J247&lt;&gt;"",N(F247)+N(G247)&gt;J247),"Break and excluded minutes exceed gross minutes",""),IF(H247="","Session Status is missing",""),IF(I247="","Delivery Mode is missing",""),IF(AND(H247="Completed",C247&gt;'Course Setup'!$B$2),"Completed session is after the As of Date",""),IF(AND(H247="Scheduled",C247&lt;'Course Setup'!$B$2),"Scheduled session is before the As of Date",""),IF(AND(B247&lt;&gt;"",C247&lt;&gt;"",IFERROR(C247&lt;INDEX('Course Setup'!$D$7:$D$106,MATCH(B247,'Course Setup'!$A$7:$A$106,0)),FALSE)),"Session is before the course start date",""),IF(AND(B247&lt;&gt;"",C247&lt;&gt;"",IFERROR(C247&gt;INDEX('Course Setup'!$E$7:$E$106,MATCH(B247,'Course Setup'!$A$7:$A$106,0)),FALSE)),"Session is after the course end date","")))</f>
        <v/>
      </c>
    </row>
    <row r="248" ht="22" customHeight="1">
      <c r="A248" s="27" t="n"/>
      <c r="B248" s="27" t="n"/>
      <c r="C248" s="43" t="n"/>
      <c r="D248" s="33" t="n"/>
      <c r="E248" s="33" t="n"/>
      <c r="F248" s="29" t="n"/>
      <c r="G248" s="29" t="n"/>
      <c r="H248" s="27" t="n"/>
      <c r="I248" s="27" t="n"/>
      <c r="J248" s="34">
        <f>IF(OR(A248="",C248="",D248="",E248=""),"",IF(E248&lt;=D248,"",ROUND((E248-D248)*1440,0)))</f>
        <v/>
      </c>
      <c r="K248" s="34">
        <f>IF(J248="","",MAX(0,J248-N(F248)-N(G248)))</f>
        <v/>
      </c>
      <c r="L248" s="34">
        <f>IF(A248="","",IF(H248="Completed",N(K248),0))</f>
        <v/>
      </c>
      <c r="M248" s="35" t="n"/>
      <c r="N248" s="30">
        <f>IF(A248="","",TEXTJOIN(", ",TRUE,IF(COUNTIF($A$7:$A$506,A248)&gt;1,"Duplicate Session ID",""),IF(B248="","Course ID is missing",""),IF(AND(B248&lt;&gt;"",COUNTIF('Course Setup'!$A$7:$A$106,B248)=0),"Course ID not found",""),IF(C248="","Session Date is missing",""),IF(D248="","Start Time is missing",""),IF(E248="","End Time is missing",""),IF(AND(D248&lt;&gt;"",E248&lt;&gt;"",E248&lt;=D248),"End Time must be later than Start Time",""),IF(AND(J248&lt;&gt;"",N(F248)+N(G248)&gt;J248),"Break and excluded minutes exceed gross minutes",""),IF(H248="","Session Status is missing",""),IF(I248="","Delivery Mode is missing",""),IF(AND(H248="Completed",C248&gt;'Course Setup'!$B$2),"Completed session is after the As of Date",""),IF(AND(H248="Scheduled",C248&lt;'Course Setup'!$B$2),"Scheduled session is before the As of Date",""),IF(AND(B248&lt;&gt;"",C248&lt;&gt;"",IFERROR(C248&lt;INDEX('Course Setup'!$D$7:$D$106,MATCH(B248,'Course Setup'!$A$7:$A$106,0)),FALSE)),"Session is before the course start date",""),IF(AND(B248&lt;&gt;"",C248&lt;&gt;"",IFERROR(C248&gt;INDEX('Course Setup'!$E$7:$E$106,MATCH(B248,'Course Setup'!$A$7:$A$106,0)),FALSE)),"Session is after the course end date","")))</f>
        <v/>
      </c>
    </row>
    <row r="249" ht="22" customHeight="1">
      <c r="A249" s="27" t="n"/>
      <c r="B249" s="27" t="n"/>
      <c r="C249" s="43" t="n"/>
      <c r="D249" s="33" t="n"/>
      <c r="E249" s="33" t="n"/>
      <c r="F249" s="29" t="n"/>
      <c r="G249" s="29" t="n"/>
      <c r="H249" s="27" t="n"/>
      <c r="I249" s="27" t="n"/>
      <c r="J249" s="34">
        <f>IF(OR(A249="",C249="",D249="",E249=""),"",IF(E249&lt;=D249,"",ROUND((E249-D249)*1440,0)))</f>
        <v/>
      </c>
      <c r="K249" s="34">
        <f>IF(J249="","",MAX(0,J249-N(F249)-N(G249)))</f>
        <v/>
      </c>
      <c r="L249" s="34">
        <f>IF(A249="","",IF(H249="Completed",N(K249),0))</f>
        <v/>
      </c>
      <c r="M249" s="35" t="n"/>
      <c r="N249" s="30">
        <f>IF(A249="","",TEXTJOIN(", ",TRUE,IF(COUNTIF($A$7:$A$506,A249)&gt;1,"Duplicate Session ID",""),IF(B249="","Course ID is missing",""),IF(AND(B249&lt;&gt;"",COUNTIF('Course Setup'!$A$7:$A$106,B249)=0),"Course ID not found",""),IF(C249="","Session Date is missing",""),IF(D249="","Start Time is missing",""),IF(E249="","End Time is missing",""),IF(AND(D249&lt;&gt;"",E249&lt;&gt;"",E249&lt;=D249),"End Time must be later than Start Time",""),IF(AND(J249&lt;&gt;"",N(F249)+N(G249)&gt;J249),"Break and excluded minutes exceed gross minutes",""),IF(H249="","Session Status is missing",""),IF(I249="","Delivery Mode is missing",""),IF(AND(H249="Completed",C249&gt;'Course Setup'!$B$2),"Completed session is after the As of Date",""),IF(AND(H249="Scheduled",C249&lt;'Course Setup'!$B$2),"Scheduled session is before the As of Date",""),IF(AND(B249&lt;&gt;"",C249&lt;&gt;"",IFERROR(C249&lt;INDEX('Course Setup'!$D$7:$D$106,MATCH(B249,'Course Setup'!$A$7:$A$106,0)),FALSE)),"Session is before the course start date",""),IF(AND(B249&lt;&gt;"",C249&lt;&gt;"",IFERROR(C249&gt;INDEX('Course Setup'!$E$7:$E$106,MATCH(B249,'Course Setup'!$A$7:$A$106,0)),FALSE)),"Session is after the course end date","")))</f>
        <v/>
      </c>
    </row>
    <row r="250" ht="22" customHeight="1">
      <c r="A250" s="27" t="n"/>
      <c r="B250" s="27" t="n"/>
      <c r="C250" s="43" t="n"/>
      <c r="D250" s="33" t="n"/>
      <c r="E250" s="33" t="n"/>
      <c r="F250" s="29" t="n"/>
      <c r="G250" s="29" t="n"/>
      <c r="H250" s="27" t="n"/>
      <c r="I250" s="27" t="n"/>
      <c r="J250" s="34">
        <f>IF(OR(A250="",C250="",D250="",E250=""),"",IF(E250&lt;=D250,"",ROUND((E250-D250)*1440,0)))</f>
        <v/>
      </c>
      <c r="K250" s="34">
        <f>IF(J250="","",MAX(0,J250-N(F250)-N(G250)))</f>
        <v/>
      </c>
      <c r="L250" s="34">
        <f>IF(A250="","",IF(H250="Completed",N(K250),0))</f>
        <v/>
      </c>
      <c r="M250" s="35" t="n"/>
      <c r="N250" s="30">
        <f>IF(A250="","",TEXTJOIN(", ",TRUE,IF(COUNTIF($A$7:$A$506,A250)&gt;1,"Duplicate Session ID",""),IF(B250="","Course ID is missing",""),IF(AND(B250&lt;&gt;"",COUNTIF('Course Setup'!$A$7:$A$106,B250)=0),"Course ID not found",""),IF(C250="","Session Date is missing",""),IF(D250="","Start Time is missing",""),IF(E250="","End Time is missing",""),IF(AND(D250&lt;&gt;"",E250&lt;&gt;"",E250&lt;=D250),"End Time must be later than Start Time",""),IF(AND(J250&lt;&gt;"",N(F250)+N(G250)&gt;J250),"Break and excluded minutes exceed gross minutes",""),IF(H250="","Session Status is missing",""),IF(I250="","Delivery Mode is missing",""),IF(AND(H250="Completed",C250&gt;'Course Setup'!$B$2),"Completed session is after the As of Date",""),IF(AND(H250="Scheduled",C250&lt;'Course Setup'!$B$2),"Scheduled session is before the As of Date",""),IF(AND(B250&lt;&gt;"",C250&lt;&gt;"",IFERROR(C250&lt;INDEX('Course Setup'!$D$7:$D$106,MATCH(B250,'Course Setup'!$A$7:$A$106,0)),FALSE)),"Session is before the course start date",""),IF(AND(B250&lt;&gt;"",C250&lt;&gt;"",IFERROR(C250&gt;INDEX('Course Setup'!$E$7:$E$106,MATCH(B250,'Course Setup'!$A$7:$A$106,0)),FALSE)),"Session is after the course end date","")))</f>
        <v/>
      </c>
    </row>
    <row r="251" ht="22" customHeight="1">
      <c r="A251" s="27" t="n"/>
      <c r="B251" s="27" t="n"/>
      <c r="C251" s="43" t="n"/>
      <c r="D251" s="33" t="n"/>
      <c r="E251" s="33" t="n"/>
      <c r="F251" s="29" t="n"/>
      <c r="G251" s="29" t="n"/>
      <c r="H251" s="27" t="n"/>
      <c r="I251" s="27" t="n"/>
      <c r="J251" s="34">
        <f>IF(OR(A251="",C251="",D251="",E251=""),"",IF(E251&lt;=D251,"",ROUND((E251-D251)*1440,0)))</f>
        <v/>
      </c>
      <c r="K251" s="34">
        <f>IF(J251="","",MAX(0,J251-N(F251)-N(G251)))</f>
        <v/>
      </c>
      <c r="L251" s="34">
        <f>IF(A251="","",IF(H251="Completed",N(K251),0))</f>
        <v/>
      </c>
      <c r="M251" s="35" t="n"/>
      <c r="N251" s="30">
        <f>IF(A251="","",TEXTJOIN(", ",TRUE,IF(COUNTIF($A$7:$A$506,A251)&gt;1,"Duplicate Session ID",""),IF(B251="","Course ID is missing",""),IF(AND(B251&lt;&gt;"",COUNTIF('Course Setup'!$A$7:$A$106,B251)=0),"Course ID not found",""),IF(C251="","Session Date is missing",""),IF(D251="","Start Time is missing",""),IF(E251="","End Time is missing",""),IF(AND(D251&lt;&gt;"",E251&lt;&gt;"",E251&lt;=D251),"End Time must be later than Start Time",""),IF(AND(J251&lt;&gt;"",N(F251)+N(G251)&gt;J251),"Break and excluded minutes exceed gross minutes",""),IF(H251="","Session Status is missing",""),IF(I251="","Delivery Mode is missing",""),IF(AND(H251="Completed",C251&gt;'Course Setup'!$B$2),"Completed session is after the As of Date",""),IF(AND(H251="Scheduled",C251&lt;'Course Setup'!$B$2),"Scheduled session is before the As of Date",""),IF(AND(B251&lt;&gt;"",C251&lt;&gt;"",IFERROR(C251&lt;INDEX('Course Setup'!$D$7:$D$106,MATCH(B251,'Course Setup'!$A$7:$A$106,0)),FALSE)),"Session is before the course start date",""),IF(AND(B251&lt;&gt;"",C251&lt;&gt;"",IFERROR(C251&gt;INDEX('Course Setup'!$E$7:$E$106,MATCH(B251,'Course Setup'!$A$7:$A$106,0)),FALSE)),"Session is after the course end date","")))</f>
        <v/>
      </c>
    </row>
    <row r="252" ht="22" customHeight="1">
      <c r="A252" s="27" t="n"/>
      <c r="B252" s="27" t="n"/>
      <c r="C252" s="43" t="n"/>
      <c r="D252" s="33" t="n"/>
      <c r="E252" s="33" t="n"/>
      <c r="F252" s="29" t="n"/>
      <c r="G252" s="29" t="n"/>
      <c r="H252" s="27" t="n"/>
      <c r="I252" s="27" t="n"/>
      <c r="J252" s="34">
        <f>IF(OR(A252="",C252="",D252="",E252=""),"",IF(E252&lt;=D252,"",ROUND((E252-D252)*1440,0)))</f>
        <v/>
      </c>
      <c r="K252" s="34">
        <f>IF(J252="","",MAX(0,J252-N(F252)-N(G252)))</f>
        <v/>
      </c>
      <c r="L252" s="34">
        <f>IF(A252="","",IF(H252="Completed",N(K252),0))</f>
        <v/>
      </c>
      <c r="M252" s="35" t="n"/>
      <c r="N252" s="30">
        <f>IF(A252="","",TEXTJOIN(", ",TRUE,IF(COUNTIF($A$7:$A$506,A252)&gt;1,"Duplicate Session ID",""),IF(B252="","Course ID is missing",""),IF(AND(B252&lt;&gt;"",COUNTIF('Course Setup'!$A$7:$A$106,B252)=0),"Course ID not found",""),IF(C252="","Session Date is missing",""),IF(D252="","Start Time is missing",""),IF(E252="","End Time is missing",""),IF(AND(D252&lt;&gt;"",E252&lt;&gt;"",E252&lt;=D252),"End Time must be later than Start Time",""),IF(AND(J252&lt;&gt;"",N(F252)+N(G252)&gt;J252),"Break and excluded minutes exceed gross minutes",""),IF(H252="","Session Status is missing",""),IF(I252="","Delivery Mode is missing",""),IF(AND(H252="Completed",C252&gt;'Course Setup'!$B$2),"Completed session is after the As of Date",""),IF(AND(H252="Scheduled",C252&lt;'Course Setup'!$B$2),"Scheduled session is before the As of Date",""),IF(AND(B252&lt;&gt;"",C252&lt;&gt;"",IFERROR(C252&lt;INDEX('Course Setup'!$D$7:$D$106,MATCH(B252,'Course Setup'!$A$7:$A$106,0)),FALSE)),"Session is before the course start date",""),IF(AND(B252&lt;&gt;"",C252&lt;&gt;"",IFERROR(C252&gt;INDEX('Course Setup'!$E$7:$E$106,MATCH(B252,'Course Setup'!$A$7:$A$106,0)),FALSE)),"Session is after the course end date","")))</f>
        <v/>
      </c>
    </row>
    <row r="253" ht="22" customHeight="1">
      <c r="A253" s="27" t="n"/>
      <c r="B253" s="27" t="n"/>
      <c r="C253" s="43" t="n"/>
      <c r="D253" s="33" t="n"/>
      <c r="E253" s="33" t="n"/>
      <c r="F253" s="29" t="n"/>
      <c r="G253" s="29" t="n"/>
      <c r="H253" s="27" t="n"/>
      <c r="I253" s="27" t="n"/>
      <c r="J253" s="34">
        <f>IF(OR(A253="",C253="",D253="",E253=""),"",IF(E253&lt;=D253,"",ROUND((E253-D253)*1440,0)))</f>
        <v/>
      </c>
      <c r="K253" s="34">
        <f>IF(J253="","",MAX(0,J253-N(F253)-N(G253)))</f>
        <v/>
      </c>
      <c r="L253" s="34">
        <f>IF(A253="","",IF(H253="Completed",N(K253),0))</f>
        <v/>
      </c>
      <c r="M253" s="35" t="n"/>
      <c r="N253" s="30">
        <f>IF(A253="","",TEXTJOIN(", ",TRUE,IF(COUNTIF($A$7:$A$506,A253)&gt;1,"Duplicate Session ID",""),IF(B253="","Course ID is missing",""),IF(AND(B253&lt;&gt;"",COUNTIF('Course Setup'!$A$7:$A$106,B253)=0),"Course ID not found",""),IF(C253="","Session Date is missing",""),IF(D253="","Start Time is missing",""),IF(E253="","End Time is missing",""),IF(AND(D253&lt;&gt;"",E253&lt;&gt;"",E253&lt;=D253),"End Time must be later than Start Time",""),IF(AND(J253&lt;&gt;"",N(F253)+N(G253)&gt;J253),"Break and excluded minutes exceed gross minutes",""),IF(H253="","Session Status is missing",""),IF(I253="","Delivery Mode is missing",""),IF(AND(H253="Completed",C253&gt;'Course Setup'!$B$2),"Completed session is after the As of Date",""),IF(AND(H253="Scheduled",C253&lt;'Course Setup'!$B$2),"Scheduled session is before the As of Date",""),IF(AND(B253&lt;&gt;"",C253&lt;&gt;"",IFERROR(C253&lt;INDEX('Course Setup'!$D$7:$D$106,MATCH(B253,'Course Setup'!$A$7:$A$106,0)),FALSE)),"Session is before the course start date",""),IF(AND(B253&lt;&gt;"",C253&lt;&gt;"",IFERROR(C253&gt;INDEX('Course Setup'!$E$7:$E$106,MATCH(B253,'Course Setup'!$A$7:$A$106,0)),FALSE)),"Session is after the course end date","")))</f>
        <v/>
      </c>
    </row>
    <row r="254" ht="22" customHeight="1">
      <c r="A254" s="27" t="n"/>
      <c r="B254" s="27" t="n"/>
      <c r="C254" s="43" t="n"/>
      <c r="D254" s="33" t="n"/>
      <c r="E254" s="33" t="n"/>
      <c r="F254" s="29" t="n"/>
      <c r="G254" s="29" t="n"/>
      <c r="H254" s="27" t="n"/>
      <c r="I254" s="27" t="n"/>
      <c r="J254" s="34">
        <f>IF(OR(A254="",C254="",D254="",E254=""),"",IF(E254&lt;=D254,"",ROUND((E254-D254)*1440,0)))</f>
        <v/>
      </c>
      <c r="K254" s="34">
        <f>IF(J254="","",MAX(0,J254-N(F254)-N(G254)))</f>
        <v/>
      </c>
      <c r="L254" s="34">
        <f>IF(A254="","",IF(H254="Completed",N(K254),0))</f>
        <v/>
      </c>
      <c r="M254" s="35" t="n"/>
      <c r="N254" s="30">
        <f>IF(A254="","",TEXTJOIN(", ",TRUE,IF(COUNTIF($A$7:$A$506,A254)&gt;1,"Duplicate Session ID",""),IF(B254="","Course ID is missing",""),IF(AND(B254&lt;&gt;"",COUNTIF('Course Setup'!$A$7:$A$106,B254)=0),"Course ID not found",""),IF(C254="","Session Date is missing",""),IF(D254="","Start Time is missing",""),IF(E254="","End Time is missing",""),IF(AND(D254&lt;&gt;"",E254&lt;&gt;"",E254&lt;=D254),"End Time must be later than Start Time",""),IF(AND(J254&lt;&gt;"",N(F254)+N(G254)&gt;J254),"Break and excluded minutes exceed gross minutes",""),IF(H254="","Session Status is missing",""),IF(I254="","Delivery Mode is missing",""),IF(AND(H254="Completed",C254&gt;'Course Setup'!$B$2),"Completed session is after the As of Date",""),IF(AND(H254="Scheduled",C254&lt;'Course Setup'!$B$2),"Scheduled session is before the As of Date",""),IF(AND(B254&lt;&gt;"",C254&lt;&gt;"",IFERROR(C254&lt;INDEX('Course Setup'!$D$7:$D$106,MATCH(B254,'Course Setup'!$A$7:$A$106,0)),FALSE)),"Session is before the course start date",""),IF(AND(B254&lt;&gt;"",C254&lt;&gt;"",IFERROR(C254&gt;INDEX('Course Setup'!$E$7:$E$106,MATCH(B254,'Course Setup'!$A$7:$A$106,0)),FALSE)),"Session is after the course end date","")))</f>
        <v/>
      </c>
    </row>
    <row r="255" ht="22" customHeight="1">
      <c r="A255" s="27" t="n"/>
      <c r="B255" s="27" t="n"/>
      <c r="C255" s="43" t="n"/>
      <c r="D255" s="33" t="n"/>
      <c r="E255" s="33" t="n"/>
      <c r="F255" s="29" t="n"/>
      <c r="G255" s="29" t="n"/>
      <c r="H255" s="27" t="n"/>
      <c r="I255" s="27" t="n"/>
      <c r="J255" s="34">
        <f>IF(OR(A255="",C255="",D255="",E255=""),"",IF(E255&lt;=D255,"",ROUND((E255-D255)*1440,0)))</f>
        <v/>
      </c>
      <c r="K255" s="34">
        <f>IF(J255="","",MAX(0,J255-N(F255)-N(G255)))</f>
        <v/>
      </c>
      <c r="L255" s="34">
        <f>IF(A255="","",IF(H255="Completed",N(K255),0))</f>
        <v/>
      </c>
      <c r="M255" s="35" t="n"/>
      <c r="N255" s="30">
        <f>IF(A255="","",TEXTJOIN(", ",TRUE,IF(COUNTIF($A$7:$A$506,A255)&gt;1,"Duplicate Session ID",""),IF(B255="","Course ID is missing",""),IF(AND(B255&lt;&gt;"",COUNTIF('Course Setup'!$A$7:$A$106,B255)=0),"Course ID not found",""),IF(C255="","Session Date is missing",""),IF(D255="","Start Time is missing",""),IF(E255="","End Time is missing",""),IF(AND(D255&lt;&gt;"",E255&lt;&gt;"",E255&lt;=D255),"End Time must be later than Start Time",""),IF(AND(J255&lt;&gt;"",N(F255)+N(G255)&gt;J255),"Break and excluded minutes exceed gross minutes",""),IF(H255="","Session Status is missing",""),IF(I255="","Delivery Mode is missing",""),IF(AND(H255="Completed",C255&gt;'Course Setup'!$B$2),"Completed session is after the As of Date",""),IF(AND(H255="Scheduled",C255&lt;'Course Setup'!$B$2),"Scheduled session is before the As of Date",""),IF(AND(B255&lt;&gt;"",C255&lt;&gt;"",IFERROR(C255&lt;INDEX('Course Setup'!$D$7:$D$106,MATCH(B255,'Course Setup'!$A$7:$A$106,0)),FALSE)),"Session is before the course start date",""),IF(AND(B255&lt;&gt;"",C255&lt;&gt;"",IFERROR(C255&gt;INDEX('Course Setup'!$E$7:$E$106,MATCH(B255,'Course Setup'!$A$7:$A$106,0)),FALSE)),"Session is after the course end date","")))</f>
        <v/>
      </c>
    </row>
    <row r="256" ht="22" customHeight="1">
      <c r="A256" s="27" t="n"/>
      <c r="B256" s="27" t="n"/>
      <c r="C256" s="43" t="n"/>
      <c r="D256" s="33" t="n"/>
      <c r="E256" s="33" t="n"/>
      <c r="F256" s="29" t="n"/>
      <c r="G256" s="29" t="n"/>
      <c r="H256" s="27" t="n"/>
      <c r="I256" s="27" t="n"/>
      <c r="J256" s="34">
        <f>IF(OR(A256="",C256="",D256="",E256=""),"",IF(E256&lt;=D256,"",ROUND((E256-D256)*1440,0)))</f>
        <v/>
      </c>
      <c r="K256" s="34">
        <f>IF(J256="","",MAX(0,J256-N(F256)-N(G256)))</f>
        <v/>
      </c>
      <c r="L256" s="34">
        <f>IF(A256="","",IF(H256="Completed",N(K256),0))</f>
        <v/>
      </c>
      <c r="M256" s="35" t="n"/>
      <c r="N256" s="30">
        <f>IF(A256="","",TEXTJOIN(", ",TRUE,IF(COUNTIF($A$7:$A$506,A256)&gt;1,"Duplicate Session ID",""),IF(B256="","Course ID is missing",""),IF(AND(B256&lt;&gt;"",COUNTIF('Course Setup'!$A$7:$A$106,B256)=0),"Course ID not found",""),IF(C256="","Session Date is missing",""),IF(D256="","Start Time is missing",""),IF(E256="","End Time is missing",""),IF(AND(D256&lt;&gt;"",E256&lt;&gt;"",E256&lt;=D256),"End Time must be later than Start Time",""),IF(AND(J256&lt;&gt;"",N(F256)+N(G256)&gt;J256),"Break and excluded minutes exceed gross minutes",""),IF(H256="","Session Status is missing",""),IF(I256="","Delivery Mode is missing",""),IF(AND(H256="Completed",C256&gt;'Course Setup'!$B$2),"Completed session is after the As of Date",""),IF(AND(H256="Scheduled",C256&lt;'Course Setup'!$B$2),"Scheduled session is before the As of Date",""),IF(AND(B256&lt;&gt;"",C256&lt;&gt;"",IFERROR(C256&lt;INDEX('Course Setup'!$D$7:$D$106,MATCH(B256,'Course Setup'!$A$7:$A$106,0)),FALSE)),"Session is before the course start date",""),IF(AND(B256&lt;&gt;"",C256&lt;&gt;"",IFERROR(C256&gt;INDEX('Course Setup'!$E$7:$E$106,MATCH(B256,'Course Setup'!$A$7:$A$106,0)),FALSE)),"Session is after the course end date","")))</f>
        <v/>
      </c>
    </row>
    <row r="257" ht="22" customHeight="1">
      <c r="A257" s="27" t="n"/>
      <c r="B257" s="27" t="n"/>
      <c r="C257" s="43" t="n"/>
      <c r="D257" s="33" t="n"/>
      <c r="E257" s="33" t="n"/>
      <c r="F257" s="29" t="n"/>
      <c r="G257" s="29" t="n"/>
      <c r="H257" s="27" t="n"/>
      <c r="I257" s="27" t="n"/>
      <c r="J257" s="34">
        <f>IF(OR(A257="",C257="",D257="",E257=""),"",IF(E257&lt;=D257,"",ROUND((E257-D257)*1440,0)))</f>
        <v/>
      </c>
      <c r="K257" s="34">
        <f>IF(J257="","",MAX(0,J257-N(F257)-N(G257)))</f>
        <v/>
      </c>
      <c r="L257" s="34">
        <f>IF(A257="","",IF(H257="Completed",N(K257),0))</f>
        <v/>
      </c>
      <c r="M257" s="35" t="n"/>
      <c r="N257" s="30">
        <f>IF(A257="","",TEXTJOIN(", ",TRUE,IF(COUNTIF($A$7:$A$506,A257)&gt;1,"Duplicate Session ID",""),IF(B257="","Course ID is missing",""),IF(AND(B257&lt;&gt;"",COUNTIF('Course Setup'!$A$7:$A$106,B257)=0),"Course ID not found",""),IF(C257="","Session Date is missing",""),IF(D257="","Start Time is missing",""),IF(E257="","End Time is missing",""),IF(AND(D257&lt;&gt;"",E257&lt;&gt;"",E257&lt;=D257),"End Time must be later than Start Time",""),IF(AND(J257&lt;&gt;"",N(F257)+N(G257)&gt;J257),"Break and excluded minutes exceed gross minutes",""),IF(H257="","Session Status is missing",""),IF(I257="","Delivery Mode is missing",""),IF(AND(H257="Completed",C257&gt;'Course Setup'!$B$2),"Completed session is after the As of Date",""),IF(AND(H257="Scheduled",C257&lt;'Course Setup'!$B$2),"Scheduled session is before the As of Date",""),IF(AND(B257&lt;&gt;"",C257&lt;&gt;"",IFERROR(C257&lt;INDEX('Course Setup'!$D$7:$D$106,MATCH(B257,'Course Setup'!$A$7:$A$106,0)),FALSE)),"Session is before the course start date",""),IF(AND(B257&lt;&gt;"",C257&lt;&gt;"",IFERROR(C257&gt;INDEX('Course Setup'!$E$7:$E$106,MATCH(B257,'Course Setup'!$A$7:$A$106,0)),FALSE)),"Session is after the course end date","")))</f>
        <v/>
      </c>
    </row>
    <row r="258" ht="22" customHeight="1">
      <c r="A258" s="27" t="n"/>
      <c r="B258" s="27" t="n"/>
      <c r="C258" s="43" t="n"/>
      <c r="D258" s="33" t="n"/>
      <c r="E258" s="33" t="n"/>
      <c r="F258" s="29" t="n"/>
      <c r="G258" s="29" t="n"/>
      <c r="H258" s="27" t="n"/>
      <c r="I258" s="27" t="n"/>
      <c r="J258" s="34">
        <f>IF(OR(A258="",C258="",D258="",E258=""),"",IF(E258&lt;=D258,"",ROUND((E258-D258)*1440,0)))</f>
        <v/>
      </c>
      <c r="K258" s="34">
        <f>IF(J258="","",MAX(0,J258-N(F258)-N(G258)))</f>
        <v/>
      </c>
      <c r="L258" s="34">
        <f>IF(A258="","",IF(H258="Completed",N(K258),0))</f>
        <v/>
      </c>
      <c r="M258" s="35" t="n"/>
      <c r="N258" s="30">
        <f>IF(A258="","",TEXTJOIN(", ",TRUE,IF(COUNTIF($A$7:$A$506,A258)&gt;1,"Duplicate Session ID",""),IF(B258="","Course ID is missing",""),IF(AND(B258&lt;&gt;"",COUNTIF('Course Setup'!$A$7:$A$106,B258)=0),"Course ID not found",""),IF(C258="","Session Date is missing",""),IF(D258="","Start Time is missing",""),IF(E258="","End Time is missing",""),IF(AND(D258&lt;&gt;"",E258&lt;&gt;"",E258&lt;=D258),"End Time must be later than Start Time",""),IF(AND(J258&lt;&gt;"",N(F258)+N(G258)&gt;J258),"Break and excluded minutes exceed gross minutes",""),IF(H258="","Session Status is missing",""),IF(I258="","Delivery Mode is missing",""),IF(AND(H258="Completed",C258&gt;'Course Setup'!$B$2),"Completed session is after the As of Date",""),IF(AND(H258="Scheduled",C258&lt;'Course Setup'!$B$2),"Scheduled session is before the As of Date",""),IF(AND(B258&lt;&gt;"",C258&lt;&gt;"",IFERROR(C258&lt;INDEX('Course Setup'!$D$7:$D$106,MATCH(B258,'Course Setup'!$A$7:$A$106,0)),FALSE)),"Session is before the course start date",""),IF(AND(B258&lt;&gt;"",C258&lt;&gt;"",IFERROR(C258&gt;INDEX('Course Setup'!$E$7:$E$106,MATCH(B258,'Course Setup'!$A$7:$A$106,0)),FALSE)),"Session is after the course end date","")))</f>
        <v/>
      </c>
    </row>
    <row r="259" ht="22" customHeight="1">
      <c r="A259" s="27" t="n"/>
      <c r="B259" s="27" t="n"/>
      <c r="C259" s="43" t="n"/>
      <c r="D259" s="33" t="n"/>
      <c r="E259" s="33" t="n"/>
      <c r="F259" s="29" t="n"/>
      <c r="G259" s="29" t="n"/>
      <c r="H259" s="27" t="n"/>
      <c r="I259" s="27" t="n"/>
      <c r="J259" s="34">
        <f>IF(OR(A259="",C259="",D259="",E259=""),"",IF(E259&lt;=D259,"",ROUND((E259-D259)*1440,0)))</f>
        <v/>
      </c>
      <c r="K259" s="34">
        <f>IF(J259="","",MAX(0,J259-N(F259)-N(G259)))</f>
        <v/>
      </c>
      <c r="L259" s="34">
        <f>IF(A259="","",IF(H259="Completed",N(K259),0))</f>
        <v/>
      </c>
      <c r="M259" s="35" t="n"/>
      <c r="N259" s="30">
        <f>IF(A259="","",TEXTJOIN(", ",TRUE,IF(COUNTIF($A$7:$A$506,A259)&gt;1,"Duplicate Session ID",""),IF(B259="","Course ID is missing",""),IF(AND(B259&lt;&gt;"",COUNTIF('Course Setup'!$A$7:$A$106,B259)=0),"Course ID not found",""),IF(C259="","Session Date is missing",""),IF(D259="","Start Time is missing",""),IF(E259="","End Time is missing",""),IF(AND(D259&lt;&gt;"",E259&lt;&gt;"",E259&lt;=D259),"End Time must be later than Start Time",""),IF(AND(J259&lt;&gt;"",N(F259)+N(G259)&gt;J259),"Break and excluded minutes exceed gross minutes",""),IF(H259="","Session Status is missing",""),IF(I259="","Delivery Mode is missing",""),IF(AND(H259="Completed",C259&gt;'Course Setup'!$B$2),"Completed session is after the As of Date",""),IF(AND(H259="Scheduled",C259&lt;'Course Setup'!$B$2),"Scheduled session is before the As of Date",""),IF(AND(B259&lt;&gt;"",C259&lt;&gt;"",IFERROR(C259&lt;INDEX('Course Setup'!$D$7:$D$106,MATCH(B259,'Course Setup'!$A$7:$A$106,0)),FALSE)),"Session is before the course start date",""),IF(AND(B259&lt;&gt;"",C259&lt;&gt;"",IFERROR(C259&gt;INDEX('Course Setup'!$E$7:$E$106,MATCH(B259,'Course Setup'!$A$7:$A$106,0)),FALSE)),"Session is after the course end date","")))</f>
        <v/>
      </c>
    </row>
    <row r="260" ht="22" customHeight="1">
      <c r="A260" s="27" t="n"/>
      <c r="B260" s="27" t="n"/>
      <c r="C260" s="43" t="n"/>
      <c r="D260" s="33" t="n"/>
      <c r="E260" s="33" t="n"/>
      <c r="F260" s="29" t="n"/>
      <c r="G260" s="29" t="n"/>
      <c r="H260" s="27" t="n"/>
      <c r="I260" s="27" t="n"/>
      <c r="J260" s="34">
        <f>IF(OR(A260="",C260="",D260="",E260=""),"",IF(E260&lt;=D260,"",ROUND((E260-D260)*1440,0)))</f>
        <v/>
      </c>
      <c r="K260" s="34">
        <f>IF(J260="","",MAX(0,J260-N(F260)-N(G260)))</f>
        <v/>
      </c>
      <c r="L260" s="34">
        <f>IF(A260="","",IF(H260="Completed",N(K260),0))</f>
        <v/>
      </c>
      <c r="M260" s="35" t="n"/>
      <c r="N260" s="30">
        <f>IF(A260="","",TEXTJOIN(", ",TRUE,IF(COUNTIF($A$7:$A$506,A260)&gt;1,"Duplicate Session ID",""),IF(B260="","Course ID is missing",""),IF(AND(B260&lt;&gt;"",COUNTIF('Course Setup'!$A$7:$A$106,B260)=0),"Course ID not found",""),IF(C260="","Session Date is missing",""),IF(D260="","Start Time is missing",""),IF(E260="","End Time is missing",""),IF(AND(D260&lt;&gt;"",E260&lt;&gt;"",E260&lt;=D260),"End Time must be later than Start Time",""),IF(AND(J260&lt;&gt;"",N(F260)+N(G260)&gt;J260),"Break and excluded minutes exceed gross minutes",""),IF(H260="","Session Status is missing",""),IF(I260="","Delivery Mode is missing",""),IF(AND(H260="Completed",C260&gt;'Course Setup'!$B$2),"Completed session is after the As of Date",""),IF(AND(H260="Scheduled",C260&lt;'Course Setup'!$B$2),"Scheduled session is before the As of Date",""),IF(AND(B260&lt;&gt;"",C260&lt;&gt;"",IFERROR(C260&lt;INDEX('Course Setup'!$D$7:$D$106,MATCH(B260,'Course Setup'!$A$7:$A$106,0)),FALSE)),"Session is before the course start date",""),IF(AND(B260&lt;&gt;"",C260&lt;&gt;"",IFERROR(C260&gt;INDEX('Course Setup'!$E$7:$E$106,MATCH(B260,'Course Setup'!$A$7:$A$106,0)),FALSE)),"Session is after the course end date","")))</f>
        <v/>
      </c>
    </row>
    <row r="261" ht="22" customHeight="1">
      <c r="A261" s="27" t="n"/>
      <c r="B261" s="27" t="n"/>
      <c r="C261" s="43" t="n"/>
      <c r="D261" s="33" t="n"/>
      <c r="E261" s="33" t="n"/>
      <c r="F261" s="29" t="n"/>
      <c r="G261" s="29" t="n"/>
      <c r="H261" s="27" t="n"/>
      <c r="I261" s="27" t="n"/>
      <c r="J261" s="34">
        <f>IF(OR(A261="",C261="",D261="",E261=""),"",IF(E261&lt;=D261,"",ROUND((E261-D261)*1440,0)))</f>
        <v/>
      </c>
      <c r="K261" s="34">
        <f>IF(J261="","",MAX(0,J261-N(F261)-N(G261)))</f>
        <v/>
      </c>
      <c r="L261" s="34">
        <f>IF(A261="","",IF(H261="Completed",N(K261),0))</f>
        <v/>
      </c>
      <c r="M261" s="35" t="n"/>
      <c r="N261" s="30">
        <f>IF(A261="","",TEXTJOIN(", ",TRUE,IF(COUNTIF($A$7:$A$506,A261)&gt;1,"Duplicate Session ID",""),IF(B261="","Course ID is missing",""),IF(AND(B261&lt;&gt;"",COUNTIF('Course Setup'!$A$7:$A$106,B261)=0),"Course ID not found",""),IF(C261="","Session Date is missing",""),IF(D261="","Start Time is missing",""),IF(E261="","End Time is missing",""),IF(AND(D261&lt;&gt;"",E261&lt;&gt;"",E261&lt;=D261),"End Time must be later than Start Time",""),IF(AND(J261&lt;&gt;"",N(F261)+N(G261)&gt;J261),"Break and excluded minutes exceed gross minutes",""),IF(H261="","Session Status is missing",""),IF(I261="","Delivery Mode is missing",""),IF(AND(H261="Completed",C261&gt;'Course Setup'!$B$2),"Completed session is after the As of Date",""),IF(AND(H261="Scheduled",C261&lt;'Course Setup'!$B$2),"Scheduled session is before the As of Date",""),IF(AND(B261&lt;&gt;"",C261&lt;&gt;"",IFERROR(C261&lt;INDEX('Course Setup'!$D$7:$D$106,MATCH(B261,'Course Setup'!$A$7:$A$106,0)),FALSE)),"Session is before the course start date",""),IF(AND(B261&lt;&gt;"",C261&lt;&gt;"",IFERROR(C261&gt;INDEX('Course Setup'!$E$7:$E$106,MATCH(B261,'Course Setup'!$A$7:$A$106,0)),FALSE)),"Session is after the course end date","")))</f>
        <v/>
      </c>
    </row>
    <row r="262" ht="22" customHeight="1">
      <c r="A262" s="27" t="n"/>
      <c r="B262" s="27" t="n"/>
      <c r="C262" s="43" t="n"/>
      <c r="D262" s="33" t="n"/>
      <c r="E262" s="33" t="n"/>
      <c r="F262" s="29" t="n"/>
      <c r="G262" s="29" t="n"/>
      <c r="H262" s="27" t="n"/>
      <c r="I262" s="27" t="n"/>
      <c r="J262" s="34">
        <f>IF(OR(A262="",C262="",D262="",E262=""),"",IF(E262&lt;=D262,"",ROUND((E262-D262)*1440,0)))</f>
        <v/>
      </c>
      <c r="K262" s="34">
        <f>IF(J262="","",MAX(0,J262-N(F262)-N(G262)))</f>
        <v/>
      </c>
      <c r="L262" s="34">
        <f>IF(A262="","",IF(H262="Completed",N(K262),0))</f>
        <v/>
      </c>
      <c r="M262" s="35" t="n"/>
      <c r="N262" s="30">
        <f>IF(A262="","",TEXTJOIN(", ",TRUE,IF(COUNTIF($A$7:$A$506,A262)&gt;1,"Duplicate Session ID",""),IF(B262="","Course ID is missing",""),IF(AND(B262&lt;&gt;"",COUNTIF('Course Setup'!$A$7:$A$106,B262)=0),"Course ID not found",""),IF(C262="","Session Date is missing",""),IF(D262="","Start Time is missing",""),IF(E262="","End Time is missing",""),IF(AND(D262&lt;&gt;"",E262&lt;&gt;"",E262&lt;=D262),"End Time must be later than Start Time",""),IF(AND(J262&lt;&gt;"",N(F262)+N(G262)&gt;J262),"Break and excluded minutes exceed gross minutes",""),IF(H262="","Session Status is missing",""),IF(I262="","Delivery Mode is missing",""),IF(AND(H262="Completed",C262&gt;'Course Setup'!$B$2),"Completed session is after the As of Date",""),IF(AND(H262="Scheduled",C262&lt;'Course Setup'!$B$2),"Scheduled session is before the As of Date",""),IF(AND(B262&lt;&gt;"",C262&lt;&gt;"",IFERROR(C262&lt;INDEX('Course Setup'!$D$7:$D$106,MATCH(B262,'Course Setup'!$A$7:$A$106,0)),FALSE)),"Session is before the course start date",""),IF(AND(B262&lt;&gt;"",C262&lt;&gt;"",IFERROR(C262&gt;INDEX('Course Setup'!$E$7:$E$106,MATCH(B262,'Course Setup'!$A$7:$A$106,0)),FALSE)),"Session is after the course end date","")))</f>
        <v/>
      </c>
    </row>
    <row r="263" ht="22" customHeight="1">
      <c r="A263" s="27" t="n"/>
      <c r="B263" s="27" t="n"/>
      <c r="C263" s="43" t="n"/>
      <c r="D263" s="33" t="n"/>
      <c r="E263" s="33" t="n"/>
      <c r="F263" s="29" t="n"/>
      <c r="G263" s="29" t="n"/>
      <c r="H263" s="27" t="n"/>
      <c r="I263" s="27" t="n"/>
      <c r="J263" s="34">
        <f>IF(OR(A263="",C263="",D263="",E263=""),"",IF(E263&lt;=D263,"",ROUND((E263-D263)*1440,0)))</f>
        <v/>
      </c>
      <c r="K263" s="34">
        <f>IF(J263="","",MAX(0,J263-N(F263)-N(G263)))</f>
        <v/>
      </c>
      <c r="L263" s="34">
        <f>IF(A263="","",IF(H263="Completed",N(K263),0))</f>
        <v/>
      </c>
      <c r="M263" s="35" t="n"/>
      <c r="N263" s="30">
        <f>IF(A263="","",TEXTJOIN(", ",TRUE,IF(COUNTIF($A$7:$A$506,A263)&gt;1,"Duplicate Session ID",""),IF(B263="","Course ID is missing",""),IF(AND(B263&lt;&gt;"",COUNTIF('Course Setup'!$A$7:$A$106,B263)=0),"Course ID not found",""),IF(C263="","Session Date is missing",""),IF(D263="","Start Time is missing",""),IF(E263="","End Time is missing",""),IF(AND(D263&lt;&gt;"",E263&lt;&gt;"",E263&lt;=D263),"End Time must be later than Start Time",""),IF(AND(J263&lt;&gt;"",N(F263)+N(G263)&gt;J263),"Break and excluded minutes exceed gross minutes",""),IF(H263="","Session Status is missing",""),IF(I263="","Delivery Mode is missing",""),IF(AND(H263="Completed",C263&gt;'Course Setup'!$B$2),"Completed session is after the As of Date",""),IF(AND(H263="Scheduled",C263&lt;'Course Setup'!$B$2),"Scheduled session is before the As of Date",""),IF(AND(B263&lt;&gt;"",C263&lt;&gt;"",IFERROR(C263&lt;INDEX('Course Setup'!$D$7:$D$106,MATCH(B263,'Course Setup'!$A$7:$A$106,0)),FALSE)),"Session is before the course start date",""),IF(AND(B263&lt;&gt;"",C263&lt;&gt;"",IFERROR(C263&gt;INDEX('Course Setup'!$E$7:$E$106,MATCH(B263,'Course Setup'!$A$7:$A$106,0)),FALSE)),"Session is after the course end date","")))</f>
        <v/>
      </c>
    </row>
    <row r="264" ht="22" customHeight="1">
      <c r="A264" s="27" t="n"/>
      <c r="B264" s="27" t="n"/>
      <c r="C264" s="43" t="n"/>
      <c r="D264" s="33" t="n"/>
      <c r="E264" s="33" t="n"/>
      <c r="F264" s="29" t="n"/>
      <c r="G264" s="29" t="n"/>
      <c r="H264" s="27" t="n"/>
      <c r="I264" s="27" t="n"/>
      <c r="J264" s="34">
        <f>IF(OR(A264="",C264="",D264="",E264=""),"",IF(E264&lt;=D264,"",ROUND((E264-D264)*1440,0)))</f>
        <v/>
      </c>
      <c r="K264" s="34">
        <f>IF(J264="","",MAX(0,J264-N(F264)-N(G264)))</f>
        <v/>
      </c>
      <c r="L264" s="34">
        <f>IF(A264="","",IF(H264="Completed",N(K264),0))</f>
        <v/>
      </c>
      <c r="M264" s="35" t="n"/>
      <c r="N264" s="30">
        <f>IF(A264="","",TEXTJOIN(", ",TRUE,IF(COUNTIF($A$7:$A$506,A264)&gt;1,"Duplicate Session ID",""),IF(B264="","Course ID is missing",""),IF(AND(B264&lt;&gt;"",COUNTIF('Course Setup'!$A$7:$A$106,B264)=0),"Course ID not found",""),IF(C264="","Session Date is missing",""),IF(D264="","Start Time is missing",""),IF(E264="","End Time is missing",""),IF(AND(D264&lt;&gt;"",E264&lt;&gt;"",E264&lt;=D264),"End Time must be later than Start Time",""),IF(AND(J264&lt;&gt;"",N(F264)+N(G264)&gt;J264),"Break and excluded minutes exceed gross minutes",""),IF(H264="","Session Status is missing",""),IF(I264="","Delivery Mode is missing",""),IF(AND(H264="Completed",C264&gt;'Course Setup'!$B$2),"Completed session is after the As of Date",""),IF(AND(H264="Scheduled",C264&lt;'Course Setup'!$B$2),"Scheduled session is before the As of Date",""),IF(AND(B264&lt;&gt;"",C264&lt;&gt;"",IFERROR(C264&lt;INDEX('Course Setup'!$D$7:$D$106,MATCH(B264,'Course Setup'!$A$7:$A$106,0)),FALSE)),"Session is before the course start date",""),IF(AND(B264&lt;&gt;"",C264&lt;&gt;"",IFERROR(C264&gt;INDEX('Course Setup'!$E$7:$E$106,MATCH(B264,'Course Setup'!$A$7:$A$106,0)),FALSE)),"Session is after the course end date","")))</f>
        <v/>
      </c>
    </row>
    <row r="265" ht="22" customHeight="1">
      <c r="A265" s="27" t="n"/>
      <c r="B265" s="27" t="n"/>
      <c r="C265" s="43" t="n"/>
      <c r="D265" s="33" t="n"/>
      <c r="E265" s="33" t="n"/>
      <c r="F265" s="29" t="n"/>
      <c r="G265" s="29" t="n"/>
      <c r="H265" s="27" t="n"/>
      <c r="I265" s="27" t="n"/>
      <c r="J265" s="34">
        <f>IF(OR(A265="",C265="",D265="",E265=""),"",IF(E265&lt;=D265,"",ROUND((E265-D265)*1440,0)))</f>
        <v/>
      </c>
      <c r="K265" s="34">
        <f>IF(J265="","",MAX(0,J265-N(F265)-N(G265)))</f>
        <v/>
      </c>
      <c r="L265" s="34">
        <f>IF(A265="","",IF(H265="Completed",N(K265),0))</f>
        <v/>
      </c>
      <c r="M265" s="35" t="n"/>
      <c r="N265" s="30">
        <f>IF(A265="","",TEXTJOIN(", ",TRUE,IF(COUNTIF($A$7:$A$506,A265)&gt;1,"Duplicate Session ID",""),IF(B265="","Course ID is missing",""),IF(AND(B265&lt;&gt;"",COUNTIF('Course Setup'!$A$7:$A$106,B265)=0),"Course ID not found",""),IF(C265="","Session Date is missing",""),IF(D265="","Start Time is missing",""),IF(E265="","End Time is missing",""),IF(AND(D265&lt;&gt;"",E265&lt;&gt;"",E265&lt;=D265),"End Time must be later than Start Time",""),IF(AND(J265&lt;&gt;"",N(F265)+N(G265)&gt;J265),"Break and excluded minutes exceed gross minutes",""),IF(H265="","Session Status is missing",""),IF(I265="","Delivery Mode is missing",""),IF(AND(H265="Completed",C265&gt;'Course Setup'!$B$2),"Completed session is after the As of Date",""),IF(AND(H265="Scheduled",C265&lt;'Course Setup'!$B$2),"Scheduled session is before the As of Date",""),IF(AND(B265&lt;&gt;"",C265&lt;&gt;"",IFERROR(C265&lt;INDEX('Course Setup'!$D$7:$D$106,MATCH(B265,'Course Setup'!$A$7:$A$106,0)),FALSE)),"Session is before the course start date",""),IF(AND(B265&lt;&gt;"",C265&lt;&gt;"",IFERROR(C265&gt;INDEX('Course Setup'!$E$7:$E$106,MATCH(B265,'Course Setup'!$A$7:$A$106,0)),FALSE)),"Session is after the course end date","")))</f>
        <v/>
      </c>
    </row>
    <row r="266" ht="22" customHeight="1">
      <c r="A266" s="27" t="n"/>
      <c r="B266" s="27" t="n"/>
      <c r="C266" s="43" t="n"/>
      <c r="D266" s="33" t="n"/>
      <c r="E266" s="33" t="n"/>
      <c r="F266" s="29" t="n"/>
      <c r="G266" s="29" t="n"/>
      <c r="H266" s="27" t="n"/>
      <c r="I266" s="27" t="n"/>
      <c r="J266" s="34">
        <f>IF(OR(A266="",C266="",D266="",E266=""),"",IF(E266&lt;=D266,"",ROUND((E266-D266)*1440,0)))</f>
        <v/>
      </c>
      <c r="K266" s="34">
        <f>IF(J266="","",MAX(0,J266-N(F266)-N(G266)))</f>
        <v/>
      </c>
      <c r="L266" s="34">
        <f>IF(A266="","",IF(H266="Completed",N(K266),0))</f>
        <v/>
      </c>
      <c r="M266" s="35" t="n"/>
      <c r="N266" s="30">
        <f>IF(A266="","",TEXTJOIN(", ",TRUE,IF(COUNTIF($A$7:$A$506,A266)&gt;1,"Duplicate Session ID",""),IF(B266="","Course ID is missing",""),IF(AND(B266&lt;&gt;"",COUNTIF('Course Setup'!$A$7:$A$106,B266)=0),"Course ID not found",""),IF(C266="","Session Date is missing",""),IF(D266="","Start Time is missing",""),IF(E266="","End Time is missing",""),IF(AND(D266&lt;&gt;"",E266&lt;&gt;"",E266&lt;=D266),"End Time must be later than Start Time",""),IF(AND(J266&lt;&gt;"",N(F266)+N(G266)&gt;J266),"Break and excluded minutes exceed gross minutes",""),IF(H266="","Session Status is missing",""),IF(I266="","Delivery Mode is missing",""),IF(AND(H266="Completed",C266&gt;'Course Setup'!$B$2),"Completed session is after the As of Date",""),IF(AND(H266="Scheduled",C266&lt;'Course Setup'!$B$2),"Scheduled session is before the As of Date",""),IF(AND(B266&lt;&gt;"",C266&lt;&gt;"",IFERROR(C266&lt;INDEX('Course Setup'!$D$7:$D$106,MATCH(B266,'Course Setup'!$A$7:$A$106,0)),FALSE)),"Session is before the course start date",""),IF(AND(B266&lt;&gt;"",C266&lt;&gt;"",IFERROR(C266&gt;INDEX('Course Setup'!$E$7:$E$106,MATCH(B266,'Course Setup'!$A$7:$A$106,0)),FALSE)),"Session is after the course end date","")))</f>
        <v/>
      </c>
    </row>
    <row r="267" ht="22" customHeight="1">
      <c r="A267" s="27" t="n"/>
      <c r="B267" s="27" t="n"/>
      <c r="C267" s="43" t="n"/>
      <c r="D267" s="33" t="n"/>
      <c r="E267" s="33" t="n"/>
      <c r="F267" s="29" t="n"/>
      <c r="G267" s="29" t="n"/>
      <c r="H267" s="27" t="n"/>
      <c r="I267" s="27" t="n"/>
      <c r="J267" s="34">
        <f>IF(OR(A267="",C267="",D267="",E267=""),"",IF(E267&lt;=D267,"",ROUND((E267-D267)*1440,0)))</f>
        <v/>
      </c>
      <c r="K267" s="34">
        <f>IF(J267="","",MAX(0,J267-N(F267)-N(G267)))</f>
        <v/>
      </c>
      <c r="L267" s="34">
        <f>IF(A267="","",IF(H267="Completed",N(K267),0))</f>
        <v/>
      </c>
      <c r="M267" s="35" t="n"/>
      <c r="N267" s="30">
        <f>IF(A267="","",TEXTJOIN(", ",TRUE,IF(COUNTIF($A$7:$A$506,A267)&gt;1,"Duplicate Session ID",""),IF(B267="","Course ID is missing",""),IF(AND(B267&lt;&gt;"",COUNTIF('Course Setup'!$A$7:$A$106,B267)=0),"Course ID not found",""),IF(C267="","Session Date is missing",""),IF(D267="","Start Time is missing",""),IF(E267="","End Time is missing",""),IF(AND(D267&lt;&gt;"",E267&lt;&gt;"",E267&lt;=D267),"End Time must be later than Start Time",""),IF(AND(J267&lt;&gt;"",N(F267)+N(G267)&gt;J267),"Break and excluded minutes exceed gross minutes",""),IF(H267="","Session Status is missing",""),IF(I267="","Delivery Mode is missing",""),IF(AND(H267="Completed",C267&gt;'Course Setup'!$B$2),"Completed session is after the As of Date",""),IF(AND(H267="Scheduled",C267&lt;'Course Setup'!$B$2),"Scheduled session is before the As of Date",""),IF(AND(B267&lt;&gt;"",C267&lt;&gt;"",IFERROR(C267&lt;INDEX('Course Setup'!$D$7:$D$106,MATCH(B267,'Course Setup'!$A$7:$A$106,0)),FALSE)),"Session is before the course start date",""),IF(AND(B267&lt;&gt;"",C267&lt;&gt;"",IFERROR(C267&gt;INDEX('Course Setup'!$E$7:$E$106,MATCH(B267,'Course Setup'!$A$7:$A$106,0)),FALSE)),"Session is after the course end date","")))</f>
        <v/>
      </c>
    </row>
    <row r="268" ht="22" customHeight="1">
      <c r="A268" s="27" t="n"/>
      <c r="B268" s="27" t="n"/>
      <c r="C268" s="43" t="n"/>
      <c r="D268" s="33" t="n"/>
      <c r="E268" s="33" t="n"/>
      <c r="F268" s="29" t="n"/>
      <c r="G268" s="29" t="n"/>
      <c r="H268" s="27" t="n"/>
      <c r="I268" s="27" t="n"/>
      <c r="J268" s="34">
        <f>IF(OR(A268="",C268="",D268="",E268=""),"",IF(E268&lt;=D268,"",ROUND((E268-D268)*1440,0)))</f>
        <v/>
      </c>
      <c r="K268" s="34">
        <f>IF(J268="","",MAX(0,J268-N(F268)-N(G268)))</f>
        <v/>
      </c>
      <c r="L268" s="34">
        <f>IF(A268="","",IF(H268="Completed",N(K268),0))</f>
        <v/>
      </c>
      <c r="M268" s="35" t="n"/>
      <c r="N268" s="30">
        <f>IF(A268="","",TEXTJOIN(", ",TRUE,IF(COUNTIF($A$7:$A$506,A268)&gt;1,"Duplicate Session ID",""),IF(B268="","Course ID is missing",""),IF(AND(B268&lt;&gt;"",COUNTIF('Course Setup'!$A$7:$A$106,B268)=0),"Course ID not found",""),IF(C268="","Session Date is missing",""),IF(D268="","Start Time is missing",""),IF(E268="","End Time is missing",""),IF(AND(D268&lt;&gt;"",E268&lt;&gt;"",E268&lt;=D268),"End Time must be later than Start Time",""),IF(AND(J268&lt;&gt;"",N(F268)+N(G268)&gt;J268),"Break and excluded minutes exceed gross minutes",""),IF(H268="","Session Status is missing",""),IF(I268="","Delivery Mode is missing",""),IF(AND(H268="Completed",C268&gt;'Course Setup'!$B$2),"Completed session is after the As of Date",""),IF(AND(H268="Scheduled",C268&lt;'Course Setup'!$B$2),"Scheduled session is before the As of Date",""),IF(AND(B268&lt;&gt;"",C268&lt;&gt;"",IFERROR(C268&lt;INDEX('Course Setup'!$D$7:$D$106,MATCH(B268,'Course Setup'!$A$7:$A$106,0)),FALSE)),"Session is before the course start date",""),IF(AND(B268&lt;&gt;"",C268&lt;&gt;"",IFERROR(C268&gt;INDEX('Course Setup'!$E$7:$E$106,MATCH(B268,'Course Setup'!$A$7:$A$106,0)),FALSE)),"Session is after the course end date","")))</f>
        <v/>
      </c>
    </row>
    <row r="269" ht="22" customHeight="1">
      <c r="A269" s="27" t="n"/>
      <c r="B269" s="27" t="n"/>
      <c r="C269" s="43" t="n"/>
      <c r="D269" s="33" t="n"/>
      <c r="E269" s="33" t="n"/>
      <c r="F269" s="29" t="n"/>
      <c r="G269" s="29" t="n"/>
      <c r="H269" s="27" t="n"/>
      <c r="I269" s="27" t="n"/>
      <c r="J269" s="34">
        <f>IF(OR(A269="",C269="",D269="",E269=""),"",IF(E269&lt;=D269,"",ROUND((E269-D269)*1440,0)))</f>
        <v/>
      </c>
      <c r="K269" s="34">
        <f>IF(J269="","",MAX(0,J269-N(F269)-N(G269)))</f>
        <v/>
      </c>
      <c r="L269" s="34">
        <f>IF(A269="","",IF(H269="Completed",N(K269),0))</f>
        <v/>
      </c>
      <c r="M269" s="35" t="n"/>
      <c r="N269" s="30">
        <f>IF(A269="","",TEXTJOIN(", ",TRUE,IF(COUNTIF($A$7:$A$506,A269)&gt;1,"Duplicate Session ID",""),IF(B269="","Course ID is missing",""),IF(AND(B269&lt;&gt;"",COUNTIF('Course Setup'!$A$7:$A$106,B269)=0),"Course ID not found",""),IF(C269="","Session Date is missing",""),IF(D269="","Start Time is missing",""),IF(E269="","End Time is missing",""),IF(AND(D269&lt;&gt;"",E269&lt;&gt;"",E269&lt;=D269),"End Time must be later than Start Time",""),IF(AND(J269&lt;&gt;"",N(F269)+N(G269)&gt;J269),"Break and excluded minutes exceed gross minutes",""),IF(H269="","Session Status is missing",""),IF(I269="","Delivery Mode is missing",""),IF(AND(H269="Completed",C269&gt;'Course Setup'!$B$2),"Completed session is after the As of Date",""),IF(AND(H269="Scheduled",C269&lt;'Course Setup'!$B$2),"Scheduled session is before the As of Date",""),IF(AND(B269&lt;&gt;"",C269&lt;&gt;"",IFERROR(C269&lt;INDEX('Course Setup'!$D$7:$D$106,MATCH(B269,'Course Setup'!$A$7:$A$106,0)),FALSE)),"Session is before the course start date",""),IF(AND(B269&lt;&gt;"",C269&lt;&gt;"",IFERROR(C269&gt;INDEX('Course Setup'!$E$7:$E$106,MATCH(B269,'Course Setup'!$A$7:$A$106,0)),FALSE)),"Session is after the course end date","")))</f>
        <v/>
      </c>
    </row>
    <row r="270" ht="22" customHeight="1">
      <c r="A270" s="27" t="n"/>
      <c r="B270" s="27" t="n"/>
      <c r="C270" s="43" t="n"/>
      <c r="D270" s="33" t="n"/>
      <c r="E270" s="33" t="n"/>
      <c r="F270" s="29" t="n"/>
      <c r="G270" s="29" t="n"/>
      <c r="H270" s="27" t="n"/>
      <c r="I270" s="27" t="n"/>
      <c r="J270" s="34">
        <f>IF(OR(A270="",C270="",D270="",E270=""),"",IF(E270&lt;=D270,"",ROUND((E270-D270)*1440,0)))</f>
        <v/>
      </c>
      <c r="K270" s="34">
        <f>IF(J270="","",MAX(0,J270-N(F270)-N(G270)))</f>
        <v/>
      </c>
      <c r="L270" s="34">
        <f>IF(A270="","",IF(H270="Completed",N(K270),0))</f>
        <v/>
      </c>
      <c r="M270" s="35" t="n"/>
      <c r="N270" s="30">
        <f>IF(A270="","",TEXTJOIN(", ",TRUE,IF(COUNTIF($A$7:$A$506,A270)&gt;1,"Duplicate Session ID",""),IF(B270="","Course ID is missing",""),IF(AND(B270&lt;&gt;"",COUNTIF('Course Setup'!$A$7:$A$106,B270)=0),"Course ID not found",""),IF(C270="","Session Date is missing",""),IF(D270="","Start Time is missing",""),IF(E270="","End Time is missing",""),IF(AND(D270&lt;&gt;"",E270&lt;&gt;"",E270&lt;=D270),"End Time must be later than Start Time",""),IF(AND(J270&lt;&gt;"",N(F270)+N(G270)&gt;J270),"Break and excluded minutes exceed gross minutes",""),IF(H270="","Session Status is missing",""),IF(I270="","Delivery Mode is missing",""),IF(AND(H270="Completed",C270&gt;'Course Setup'!$B$2),"Completed session is after the As of Date",""),IF(AND(H270="Scheduled",C270&lt;'Course Setup'!$B$2),"Scheduled session is before the As of Date",""),IF(AND(B270&lt;&gt;"",C270&lt;&gt;"",IFERROR(C270&lt;INDEX('Course Setup'!$D$7:$D$106,MATCH(B270,'Course Setup'!$A$7:$A$106,0)),FALSE)),"Session is before the course start date",""),IF(AND(B270&lt;&gt;"",C270&lt;&gt;"",IFERROR(C270&gt;INDEX('Course Setup'!$E$7:$E$106,MATCH(B270,'Course Setup'!$A$7:$A$106,0)),FALSE)),"Session is after the course end date","")))</f>
        <v/>
      </c>
    </row>
    <row r="271" ht="22" customHeight="1">
      <c r="A271" s="27" t="n"/>
      <c r="B271" s="27" t="n"/>
      <c r="C271" s="43" t="n"/>
      <c r="D271" s="33" t="n"/>
      <c r="E271" s="33" t="n"/>
      <c r="F271" s="29" t="n"/>
      <c r="G271" s="29" t="n"/>
      <c r="H271" s="27" t="n"/>
      <c r="I271" s="27" t="n"/>
      <c r="J271" s="34">
        <f>IF(OR(A271="",C271="",D271="",E271=""),"",IF(E271&lt;=D271,"",ROUND((E271-D271)*1440,0)))</f>
        <v/>
      </c>
      <c r="K271" s="34">
        <f>IF(J271="","",MAX(0,J271-N(F271)-N(G271)))</f>
        <v/>
      </c>
      <c r="L271" s="34">
        <f>IF(A271="","",IF(H271="Completed",N(K271),0))</f>
        <v/>
      </c>
      <c r="M271" s="35" t="n"/>
      <c r="N271" s="30">
        <f>IF(A271="","",TEXTJOIN(", ",TRUE,IF(COUNTIF($A$7:$A$506,A271)&gt;1,"Duplicate Session ID",""),IF(B271="","Course ID is missing",""),IF(AND(B271&lt;&gt;"",COUNTIF('Course Setup'!$A$7:$A$106,B271)=0),"Course ID not found",""),IF(C271="","Session Date is missing",""),IF(D271="","Start Time is missing",""),IF(E271="","End Time is missing",""),IF(AND(D271&lt;&gt;"",E271&lt;&gt;"",E271&lt;=D271),"End Time must be later than Start Time",""),IF(AND(J271&lt;&gt;"",N(F271)+N(G271)&gt;J271),"Break and excluded minutes exceed gross minutes",""),IF(H271="","Session Status is missing",""),IF(I271="","Delivery Mode is missing",""),IF(AND(H271="Completed",C271&gt;'Course Setup'!$B$2),"Completed session is after the As of Date",""),IF(AND(H271="Scheduled",C271&lt;'Course Setup'!$B$2),"Scheduled session is before the As of Date",""),IF(AND(B271&lt;&gt;"",C271&lt;&gt;"",IFERROR(C271&lt;INDEX('Course Setup'!$D$7:$D$106,MATCH(B271,'Course Setup'!$A$7:$A$106,0)),FALSE)),"Session is before the course start date",""),IF(AND(B271&lt;&gt;"",C271&lt;&gt;"",IFERROR(C271&gt;INDEX('Course Setup'!$E$7:$E$106,MATCH(B271,'Course Setup'!$A$7:$A$106,0)),FALSE)),"Session is after the course end date","")))</f>
        <v/>
      </c>
    </row>
    <row r="272" ht="22" customHeight="1">
      <c r="A272" s="27" t="n"/>
      <c r="B272" s="27" t="n"/>
      <c r="C272" s="43" t="n"/>
      <c r="D272" s="33" t="n"/>
      <c r="E272" s="33" t="n"/>
      <c r="F272" s="29" t="n"/>
      <c r="G272" s="29" t="n"/>
      <c r="H272" s="27" t="n"/>
      <c r="I272" s="27" t="n"/>
      <c r="J272" s="34">
        <f>IF(OR(A272="",C272="",D272="",E272=""),"",IF(E272&lt;=D272,"",ROUND((E272-D272)*1440,0)))</f>
        <v/>
      </c>
      <c r="K272" s="34">
        <f>IF(J272="","",MAX(0,J272-N(F272)-N(G272)))</f>
        <v/>
      </c>
      <c r="L272" s="34">
        <f>IF(A272="","",IF(H272="Completed",N(K272),0))</f>
        <v/>
      </c>
      <c r="M272" s="35" t="n"/>
      <c r="N272" s="30">
        <f>IF(A272="","",TEXTJOIN(", ",TRUE,IF(COUNTIF($A$7:$A$506,A272)&gt;1,"Duplicate Session ID",""),IF(B272="","Course ID is missing",""),IF(AND(B272&lt;&gt;"",COUNTIF('Course Setup'!$A$7:$A$106,B272)=0),"Course ID not found",""),IF(C272="","Session Date is missing",""),IF(D272="","Start Time is missing",""),IF(E272="","End Time is missing",""),IF(AND(D272&lt;&gt;"",E272&lt;&gt;"",E272&lt;=D272),"End Time must be later than Start Time",""),IF(AND(J272&lt;&gt;"",N(F272)+N(G272)&gt;J272),"Break and excluded minutes exceed gross minutes",""),IF(H272="","Session Status is missing",""),IF(I272="","Delivery Mode is missing",""),IF(AND(H272="Completed",C272&gt;'Course Setup'!$B$2),"Completed session is after the As of Date",""),IF(AND(H272="Scheduled",C272&lt;'Course Setup'!$B$2),"Scheduled session is before the As of Date",""),IF(AND(B272&lt;&gt;"",C272&lt;&gt;"",IFERROR(C272&lt;INDEX('Course Setup'!$D$7:$D$106,MATCH(B272,'Course Setup'!$A$7:$A$106,0)),FALSE)),"Session is before the course start date",""),IF(AND(B272&lt;&gt;"",C272&lt;&gt;"",IFERROR(C272&gt;INDEX('Course Setup'!$E$7:$E$106,MATCH(B272,'Course Setup'!$A$7:$A$106,0)),FALSE)),"Session is after the course end date","")))</f>
        <v/>
      </c>
    </row>
    <row r="273" ht="22" customHeight="1">
      <c r="A273" s="27" t="n"/>
      <c r="B273" s="27" t="n"/>
      <c r="C273" s="43" t="n"/>
      <c r="D273" s="33" t="n"/>
      <c r="E273" s="33" t="n"/>
      <c r="F273" s="29" t="n"/>
      <c r="G273" s="29" t="n"/>
      <c r="H273" s="27" t="n"/>
      <c r="I273" s="27" t="n"/>
      <c r="J273" s="34">
        <f>IF(OR(A273="",C273="",D273="",E273=""),"",IF(E273&lt;=D273,"",ROUND((E273-D273)*1440,0)))</f>
        <v/>
      </c>
      <c r="K273" s="34">
        <f>IF(J273="","",MAX(0,J273-N(F273)-N(G273)))</f>
        <v/>
      </c>
      <c r="L273" s="34">
        <f>IF(A273="","",IF(H273="Completed",N(K273),0))</f>
        <v/>
      </c>
      <c r="M273" s="35" t="n"/>
      <c r="N273" s="30">
        <f>IF(A273="","",TEXTJOIN(", ",TRUE,IF(COUNTIF($A$7:$A$506,A273)&gt;1,"Duplicate Session ID",""),IF(B273="","Course ID is missing",""),IF(AND(B273&lt;&gt;"",COUNTIF('Course Setup'!$A$7:$A$106,B273)=0),"Course ID not found",""),IF(C273="","Session Date is missing",""),IF(D273="","Start Time is missing",""),IF(E273="","End Time is missing",""),IF(AND(D273&lt;&gt;"",E273&lt;&gt;"",E273&lt;=D273),"End Time must be later than Start Time",""),IF(AND(J273&lt;&gt;"",N(F273)+N(G273)&gt;J273),"Break and excluded minutes exceed gross minutes",""),IF(H273="","Session Status is missing",""),IF(I273="","Delivery Mode is missing",""),IF(AND(H273="Completed",C273&gt;'Course Setup'!$B$2),"Completed session is after the As of Date",""),IF(AND(H273="Scheduled",C273&lt;'Course Setup'!$B$2),"Scheduled session is before the As of Date",""),IF(AND(B273&lt;&gt;"",C273&lt;&gt;"",IFERROR(C273&lt;INDEX('Course Setup'!$D$7:$D$106,MATCH(B273,'Course Setup'!$A$7:$A$106,0)),FALSE)),"Session is before the course start date",""),IF(AND(B273&lt;&gt;"",C273&lt;&gt;"",IFERROR(C273&gt;INDEX('Course Setup'!$E$7:$E$106,MATCH(B273,'Course Setup'!$A$7:$A$106,0)),FALSE)),"Session is after the course end date","")))</f>
        <v/>
      </c>
    </row>
    <row r="274" ht="22" customHeight="1">
      <c r="A274" s="27" t="n"/>
      <c r="B274" s="27" t="n"/>
      <c r="C274" s="43" t="n"/>
      <c r="D274" s="33" t="n"/>
      <c r="E274" s="33" t="n"/>
      <c r="F274" s="29" t="n"/>
      <c r="G274" s="29" t="n"/>
      <c r="H274" s="27" t="n"/>
      <c r="I274" s="27" t="n"/>
      <c r="J274" s="34">
        <f>IF(OR(A274="",C274="",D274="",E274=""),"",IF(E274&lt;=D274,"",ROUND((E274-D274)*1440,0)))</f>
        <v/>
      </c>
      <c r="K274" s="34">
        <f>IF(J274="","",MAX(0,J274-N(F274)-N(G274)))</f>
        <v/>
      </c>
      <c r="L274" s="34">
        <f>IF(A274="","",IF(H274="Completed",N(K274),0))</f>
        <v/>
      </c>
      <c r="M274" s="35" t="n"/>
      <c r="N274" s="30">
        <f>IF(A274="","",TEXTJOIN(", ",TRUE,IF(COUNTIF($A$7:$A$506,A274)&gt;1,"Duplicate Session ID",""),IF(B274="","Course ID is missing",""),IF(AND(B274&lt;&gt;"",COUNTIF('Course Setup'!$A$7:$A$106,B274)=0),"Course ID not found",""),IF(C274="","Session Date is missing",""),IF(D274="","Start Time is missing",""),IF(E274="","End Time is missing",""),IF(AND(D274&lt;&gt;"",E274&lt;&gt;"",E274&lt;=D274),"End Time must be later than Start Time",""),IF(AND(J274&lt;&gt;"",N(F274)+N(G274)&gt;J274),"Break and excluded minutes exceed gross minutes",""),IF(H274="","Session Status is missing",""),IF(I274="","Delivery Mode is missing",""),IF(AND(H274="Completed",C274&gt;'Course Setup'!$B$2),"Completed session is after the As of Date",""),IF(AND(H274="Scheduled",C274&lt;'Course Setup'!$B$2),"Scheduled session is before the As of Date",""),IF(AND(B274&lt;&gt;"",C274&lt;&gt;"",IFERROR(C274&lt;INDEX('Course Setup'!$D$7:$D$106,MATCH(B274,'Course Setup'!$A$7:$A$106,0)),FALSE)),"Session is before the course start date",""),IF(AND(B274&lt;&gt;"",C274&lt;&gt;"",IFERROR(C274&gt;INDEX('Course Setup'!$E$7:$E$106,MATCH(B274,'Course Setup'!$A$7:$A$106,0)),FALSE)),"Session is after the course end date","")))</f>
        <v/>
      </c>
    </row>
    <row r="275" ht="22" customHeight="1">
      <c r="A275" s="27" t="n"/>
      <c r="B275" s="27" t="n"/>
      <c r="C275" s="43" t="n"/>
      <c r="D275" s="33" t="n"/>
      <c r="E275" s="33" t="n"/>
      <c r="F275" s="29" t="n"/>
      <c r="G275" s="29" t="n"/>
      <c r="H275" s="27" t="n"/>
      <c r="I275" s="27" t="n"/>
      <c r="J275" s="34">
        <f>IF(OR(A275="",C275="",D275="",E275=""),"",IF(E275&lt;=D275,"",ROUND((E275-D275)*1440,0)))</f>
        <v/>
      </c>
      <c r="K275" s="34">
        <f>IF(J275="","",MAX(0,J275-N(F275)-N(G275)))</f>
        <v/>
      </c>
      <c r="L275" s="34">
        <f>IF(A275="","",IF(H275="Completed",N(K275),0))</f>
        <v/>
      </c>
      <c r="M275" s="35" t="n"/>
      <c r="N275" s="30">
        <f>IF(A275="","",TEXTJOIN(", ",TRUE,IF(COUNTIF($A$7:$A$506,A275)&gt;1,"Duplicate Session ID",""),IF(B275="","Course ID is missing",""),IF(AND(B275&lt;&gt;"",COUNTIF('Course Setup'!$A$7:$A$106,B275)=0),"Course ID not found",""),IF(C275="","Session Date is missing",""),IF(D275="","Start Time is missing",""),IF(E275="","End Time is missing",""),IF(AND(D275&lt;&gt;"",E275&lt;&gt;"",E275&lt;=D275),"End Time must be later than Start Time",""),IF(AND(J275&lt;&gt;"",N(F275)+N(G275)&gt;J275),"Break and excluded minutes exceed gross minutes",""),IF(H275="","Session Status is missing",""),IF(I275="","Delivery Mode is missing",""),IF(AND(H275="Completed",C275&gt;'Course Setup'!$B$2),"Completed session is after the As of Date",""),IF(AND(H275="Scheduled",C275&lt;'Course Setup'!$B$2),"Scheduled session is before the As of Date",""),IF(AND(B275&lt;&gt;"",C275&lt;&gt;"",IFERROR(C275&lt;INDEX('Course Setup'!$D$7:$D$106,MATCH(B275,'Course Setup'!$A$7:$A$106,0)),FALSE)),"Session is before the course start date",""),IF(AND(B275&lt;&gt;"",C275&lt;&gt;"",IFERROR(C275&gt;INDEX('Course Setup'!$E$7:$E$106,MATCH(B275,'Course Setup'!$A$7:$A$106,0)),FALSE)),"Session is after the course end date","")))</f>
        <v/>
      </c>
    </row>
    <row r="276" ht="22" customHeight="1">
      <c r="A276" s="27" t="n"/>
      <c r="B276" s="27" t="n"/>
      <c r="C276" s="43" t="n"/>
      <c r="D276" s="33" t="n"/>
      <c r="E276" s="33" t="n"/>
      <c r="F276" s="29" t="n"/>
      <c r="G276" s="29" t="n"/>
      <c r="H276" s="27" t="n"/>
      <c r="I276" s="27" t="n"/>
      <c r="J276" s="34">
        <f>IF(OR(A276="",C276="",D276="",E276=""),"",IF(E276&lt;=D276,"",ROUND((E276-D276)*1440,0)))</f>
        <v/>
      </c>
      <c r="K276" s="34">
        <f>IF(J276="","",MAX(0,J276-N(F276)-N(G276)))</f>
        <v/>
      </c>
      <c r="L276" s="34">
        <f>IF(A276="","",IF(H276="Completed",N(K276),0))</f>
        <v/>
      </c>
      <c r="M276" s="35" t="n"/>
      <c r="N276" s="30">
        <f>IF(A276="","",TEXTJOIN(", ",TRUE,IF(COUNTIF($A$7:$A$506,A276)&gt;1,"Duplicate Session ID",""),IF(B276="","Course ID is missing",""),IF(AND(B276&lt;&gt;"",COUNTIF('Course Setup'!$A$7:$A$106,B276)=0),"Course ID not found",""),IF(C276="","Session Date is missing",""),IF(D276="","Start Time is missing",""),IF(E276="","End Time is missing",""),IF(AND(D276&lt;&gt;"",E276&lt;&gt;"",E276&lt;=D276),"End Time must be later than Start Time",""),IF(AND(J276&lt;&gt;"",N(F276)+N(G276)&gt;J276),"Break and excluded minutes exceed gross minutes",""),IF(H276="","Session Status is missing",""),IF(I276="","Delivery Mode is missing",""),IF(AND(H276="Completed",C276&gt;'Course Setup'!$B$2),"Completed session is after the As of Date",""),IF(AND(H276="Scheduled",C276&lt;'Course Setup'!$B$2),"Scheduled session is before the As of Date",""),IF(AND(B276&lt;&gt;"",C276&lt;&gt;"",IFERROR(C276&lt;INDEX('Course Setup'!$D$7:$D$106,MATCH(B276,'Course Setup'!$A$7:$A$106,0)),FALSE)),"Session is before the course start date",""),IF(AND(B276&lt;&gt;"",C276&lt;&gt;"",IFERROR(C276&gt;INDEX('Course Setup'!$E$7:$E$106,MATCH(B276,'Course Setup'!$A$7:$A$106,0)),FALSE)),"Session is after the course end date","")))</f>
        <v/>
      </c>
    </row>
    <row r="277" ht="22" customHeight="1">
      <c r="A277" s="27" t="n"/>
      <c r="B277" s="27" t="n"/>
      <c r="C277" s="43" t="n"/>
      <c r="D277" s="33" t="n"/>
      <c r="E277" s="33" t="n"/>
      <c r="F277" s="29" t="n"/>
      <c r="G277" s="29" t="n"/>
      <c r="H277" s="27" t="n"/>
      <c r="I277" s="27" t="n"/>
      <c r="J277" s="34">
        <f>IF(OR(A277="",C277="",D277="",E277=""),"",IF(E277&lt;=D277,"",ROUND((E277-D277)*1440,0)))</f>
        <v/>
      </c>
      <c r="K277" s="34">
        <f>IF(J277="","",MAX(0,J277-N(F277)-N(G277)))</f>
        <v/>
      </c>
      <c r="L277" s="34">
        <f>IF(A277="","",IF(H277="Completed",N(K277),0))</f>
        <v/>
      </c>
      <c r="M277" s="35" t="n"/>
      <c r="N277" s="30">
        <f>IF(A277="","",TEXTJOIN(", ",TRUE,IF(COUNTIF($A$7:$A$506,A277)&gt;1,"Duplicate Session ID",""),IF(B277="","Course ID is missing",""),IF(AND(B277&lt;&gt;"",COUNTIF('Course Setup'!$A$7:$A$106,B277)=0),"Course ID not found",""),IF(C277="","Session Date is missing",""),IF(D277="","Start Time is missing",""),IF(E277="","End Time is missing",""),IF(AND(D277&lt;&gt;"",E277&lt;&gt;"",E277&lt;=D277),"End Time must be later than Start Time",""),IF(AND(J277&lt;&gt;"",N(F277)+N(G277)&gt;J277),"Break and excluded minutes exceed gross minutes",""),IF(H277="","Session Status is missing",""),IF(I277="","Delivery Mode is missing",""),IF(AND(H277="Completed",C277&gt;'Course Setup'!$B$2),"Completed session is after the As of Date",""),IF(AND(H277="Scheduled",C277&lt;'Course Setup'!$B$2),"Scheduled session is before the As of Date",""),IF(AND(B277&lt;&gt;"",C277&lt;&gt;"",IFERROR(C277&lt;INDEX('Course Setup'!$D$7:$D$106,MATCH(B277,'Course Setup'!$A$7:$A$106,0)),FALSE)),"Session is before the course start date",""),IF(AND(B277&lt;&gt;"",C277&lt;&gt;"",IFERROR(C277&gt;INDEX('Course Setup'!$E$7:$E$106,MATCH(B277,'Course Setup'!$A$7:$A$106,0)),FALSE)),"Session is after the course end date","")))</f>
        <v/>
      </c>
    </row>
    <row r="278" ht="22" customHeight="1">
      <c r="A278" s="27" t="n"/>
      <c r="B278" s="27" t="n"/>
      <c r="C278" s="43" t="n"/>
      <c r="D278" s="33" t="n"/>
      <c r="E278" s="33" t="n"/>
      <c r="F278" s="29" t="n"/>
      <c r="G278" s="29" t="n"/>
      <c r="H278" s="27" t="n"/>
      <c r="I278" s="27" t="n"/>
      <c r="J278" s="34">
        <f>IF(OR(A278="",C278="",D278="",E278=""),"",IF(E278&lt;=D278,"",ROUND((E278-D278)*1440,0)))</f>
        <v/>
      </c>
      <c r="K278" s="34">
        <f>IF(J278="","",MAX(0,J278-N(F278)-N(G278)))</f>
        <v/>
      </c>
      <c r="L278" s="34">
        <f>IF(A278="","",IF(H278="Completed",N(K278),0))</f>
        <v/>
      </c>
      <c r="M278" s="35" t="n"/>
      <c r="N278" s="30">
        <f>IF(A278="","",TEXTJOIN(", ",TRUE,IF(COUNTIF($A$7:$A$506,A278)&gt;1,"Duplicate Session ID",""),IF(B278="","Course ID is missing",""),IF(AND(B278&lt;&gt;"",COUNTIF('Course Setup'!$A$7:$A$106,B278)=0),"Course ID not found",""),IF(C278="","Session Date is missing",""),IF(D278="","Start Time is missing",""),IF(E278="","End Time is missing",""),IF(AND(D278&lt;&gt;"",E278&lt;&gt;"",E278&lt;=D278),"End Time must be later than Start Time",""),IF(AND(J278&lt;&gt;"",N(F278)+N(G278)&gt;J278),"Break and excluded minutes exceed gross minutes",""),IF(H278="","Session Status is missing",""),IF(I278="","Delivery Mode is missing",""),IF(AND(H278="Completed",C278&gt;'Course Setup'!$B$2),"Completed session is after the As of Date",""),IF(AND(H278="Scheduled",C278&lt;'Course Setup'!$B$2),"Scheduled session is before the As of Date",""),IF(AND(B278&lt;&gt;"",C278&lt;&gt;"",IFERROR(C278&lt;INDEX('Course Setup'!$D$7:$D$106,MATCH(B278,'Course Setup'!$A$7:$A$106,0)),FALSE)),"Session is before the course start date",""),IF(AND(B278&lt;&gt;"",C278&lt;&gt;"",IFERROR(C278&gt;INDEX('Course Setup'!$E$7:$E$106,MATCH(B278,'Course Setup'!$A$7:$A$106,0)),FALSE)),"Session is after the course end date","")))</f>
        <v/>
      </c>
    </row>
    <row r="279" ht="22" customHeight="1">
      <c r="A279" s="27" t="n"/>
      <c r="B279" s="27" t="n"/>
      <c r="C279" s="43" t="n"/>
      <c r="D279" s="33" t="n"/>
      <c r="E279" s="33" t="n"/>
      <c r="F279" s="29" t="n"/>
      <c r="G279" s="29" t="n"/>
      <c r="H279" s="27" t="n"/>
      <c r="I279" s="27" t="n"/>
      <c r="J279" s="34">
        <f>IF(OR(A279="",C279="",D279="",E279=""),"",IF(E279&lt;=D279,"",ROUND((E279-D279)*1440,0)))</f>
        <v/>
      </c>
      <c r="K279" s="34">
        <f>IF(J279="","",MAX(0,J279-N(F279)-N(G279)))</f>
        <v/>
      </c>
      <c r="L279" s="34">
        <f>IF(A279="","",IF(H279="Completed",N(K279),0))</f>
        <v/>
      </c>
      <c r="M279" s="35" t="n"/>
      <c r="N279" s="30">
        <f>IF(A279="","",TEXTJOIN(", ",TRUE,IF(COUNTIF($A$7:$A$506,A279)&gt;1,"Duplicate Session ID",""),IF(B279="","Course ID is missing",""),IF(AND(B279&lt;&gt;"",COUNTIF('Course Setup'!$A$7:$A$106,B279)=0),"Course ID not found",""),IF(C279="","Session Date is missing",""),IF(D279="","Start Time is missing",""),IF(E279="","End Time is missing",""),IF(AND(D279&lt;&gt;"",E279&lt;&gt;"",E279&lt;=D279),"End Time must be later than Start Time",""),IF(AND(J279&lt;&gt;"",N(F279)+N(G279)&gt;J279),"Break and excluded minutes exceed gross minutes",""),IF(H279="","Session Status is missing",""),IF(I279="","Delivery Mode is missing",""),IF(AND(H279="Completed",C279&gt;'Course Setup'!$B$2),"Completed session is after the As of Date",""),IF(AND(H279="Scheduled",C279&lt;'Course Setup'!$B$2),"Scheduled session is before the As of Date",""),IF(AND(B279&lt;&gt;"",C279&lt;&gt;"",IFERROR(C279&lt;INDEX('Course Setup'!$D$7:$D$106,MATCH(B279,'Course Setup'!$A$7:$A$106,0)),FALSE)),"Session is before the course start date",""),IF(AND(B279&lt;&gt;"",C279&lt;&gt;"",IFERROR(C279&gt;INDEX('Course Setup'!$E$7:$E$106,MATCH(B279,'Course Setup'!$A$7:$A$106,0)),FALSE)),"Session is after the course end date","")))</f>
        <v/>
      </c>
    </row>
    <row r="280" ht="22" customHeight="1">
      <c r="A280" s="27" t="n"/>
      <c r="B280" s="27" t="n"/>
      <c r="C280" s="43" t="n"/>
      <c r="D280" s="33" t="n"/>
      <c r="E280" s="33" t="n"/>
      <c r="F280" s="29" t="n"/>
      <c r="G280" s="29" t="n"/>
      <c r="H280" s="27" t="n"/>
      <c r="I280" s="27" t="n"/>
      <c r="J280" s="34">
        <f>IF(OR(A280="",C280="",D280="",E280=""),"",IF(E280&lt;=D280,"",ROUND((E280-D280)*1440,0)))</f>
        <v/>
      </c>
      <c r="K280" s="34">
        <f>IF(J280="","",MAX(0,J280-N(F280)-N(G280)))</f>
        <v/>
      </c>
      <c r="L280" s="34">
        <f>IF(A280="","",IF(H280="Completed",N(K280),0))</f>
        <v/>
      </c>
      <c r="M280" s="35" t="n"/>
      <c r="N280" s="30">
        <f>IF(A280="","",TEXTJOIN(", ",TRUE,IF(COUNTIF($A$7:$A$506,A280)&gt;1,"Duplicate Session ID",""),IF(B280="","Course ID is missing",""),IF(AND(B280&lt;&gt;"",COUNTIF('Course Setup'!$A$7:$A$106,B280)=0),"Course ID not found",""),IF(C280="","Session Date is missing",""),IF(D280="","Start Time is missing",""),IF(E280="","End Time is missing",""),IF(AND(D280&lt;&gt;"",E280&lt;&gt;"",E280&lt;=D280),"End Time must be later than Start Time",""),IF(AND(J280&lt;&gt;"",N(F280)+N(G280)&gt;J280),"Break and excluded minutes exceed gross minutes",""),IF(H280="","Session Status is missing",""),IF(I280="","Delivery Mode is missing",""),IF(AND(H280="Completed",C280&gt;'Course Setup'!$B$2),"Completed session is after the As of Date",""),IF(AND(H280="Scheduled",C280&lt;'Course Setup'!$B$2),"Scheduled session is before the As of Date",""),IF(AND(B280&lt;&gt;"",C280&lt;&gt;"",IFERROR(C280&lt;INDEX('Course Setup'!$D$7:$D$106,MATCH(B280,'Course Setup'!$A$7:$A$106,0)),FALSE)),"Session is before the course start date",""),IF(AND(B280&lt;&gt;"",C280&lt;&gt;"",IFERROR(C280&gt;INDEX('Course Setup'!$E$7:$E$106,MATCH(B280,'Course Setup'!$A$7:$A$106,0)),FALSE)),"Session is after the course end date","")))</f>
        <v/>
      </c>
    </row>
    <row r="281" ht="22" customHeight="1">
      <c r="A281" s="27" t="n"/>
      <c r="B281" s="27" t="n"/>
      <c r="C281" s="43" t="n"/>
      <c r="D281" s="33" t="n"/>
      <c r="E281" s="33" t="n"/>
      <c r="F281" s="29" t="n"/>
      <c r="G281" s="29" t="n"/>
      <c r="H281" s="27" t="n"/>
      <c r="I281" s="27" t="n"/>
      <c r="J281" s="34">
        <f>IF(OR(A281="",C281="",D281="",E281=""),"",IF(E281&lt;=D281,"",ROUND((E281-D281)*1440,0)))</f>
        <v/>
      </c>
      <c r="K281" s="34">
        <f>IF(J281="","",MAX(0,J281-N(F281)-N(G281)))</f>
        <v/>
      </c>
      <c r="L281" s="34">
        <f>IF(A281="","",IF(H281="Completed",N(K281),0))</f>
        <v/>
      </c>
      <c r="M281" s="35" t="n"/>
      <c r="N281" s="30">
        <f>IF(A281="","",TEXTJOIN(", ",TRUE,IF(COUNTIF($A$7:$A$506,A281)&gt;1,"Duplicate Session ID",""),IF(B281="","Course ID is missing",""),IF(AND(B281&lt;&gt;"",COUNTIF('Course Setup'!$A$7:$A$106,B281)=0),"Course ID not found",""),IF(C281="","Session Date is missing",""),IF(D281="","Start Time is missing",""),IF(E281="","End Time is missing",""),IF(AND(D281&lt;&gt;"",E281&lt;&gt;"",E281&lt;=D281),"End Time must be later than Start Time",""),IF(AND(J281&lt;&gt;"",N(F281)+N(G281)&gt;J281),"Break and excluded minutes exceed gross minutes",""),IF(H281="","Session Status is missing",""),IF(I281="","Delivery Mode is missing",""),IF(AND(H281="Completed",C281&gt;'Course Setup'!$B$2),"Completed session is after the As of Date",""),IF(AND(H281="Scheduled",C281&lt;'Course Setup'!$B$2),"Scheduled session is before the As of Date",""),IF(AND(B281&lt;&gt;"",C281&lt;&gt;"",IFERROR(C281&lt;INDEX('Course Setup'!$D$7:$D$106,MATCH(B281,'Course Setup'!$A$7:$A$106,0)),FALSE)),"Session is before the course start date",""),IF(AND(B281&lt;&gt;"",C281&lt;&gt;"",IFERROR(C281&gt;INDEX('Course Setup'!$E$7:$E$106,MATCH(B281,'Course Setup'!$A$7:$A$106,0)),FALSE)),"Session is after the course end date","")))</f>
        <v/>
      </c>
    </row>
    <row r="282" ht="22" customHeight="1">
      <c r="A282" s="27" t="n"/>
      <c r="B282" s="27" t="n"/>
      <c r="C282" s="43" t="n"/>
      <c r="D282" s="33" t="n"/>
      <c r="E282" s="33" t="n"/>
      <c r="F282" s="29" t="n"/>
      <c r="G282" s="29" t="n"/>
      <c r="H282" s="27" t="n"/>
      <c r="I282" s="27" t="n"/>
      <c r="J282" s="34">
        <f>IF(OR(A282="",C282="",D282="",E282=""),"",IF(E282&lt;=D282,"",ROUND((E282-D282)*1440,0)))</f>
        <v/>
      </c>
      <c r="K282" s="34">
        <f>IF(J282="","",MAX(0,J282-N(F282)-N(G282)))</f>
        <v/>
      </c>
      <c r="L282" s="34">
        <f>IF(A282="","",IF(H282="Completed",N(K282),0))</f>
        <v/>
      </c>
      <c r="M282" s="35" t="n"/>
      <c r="N282" s="30">
        <f>IF(A282="","",TEXTJOIN(", ",TRUE,IF(COUNTIF($A$7:$A$506,A282)&gt;1,"Duplicate Session ID",""),IF(B282="","Course ID is missing",""),IF(AND(B282&lt;&gt;"",COUNTIF('Course Setup'!$A$7:$A$106,B282)=0),"Course ID not found",""),IF(C282="","Session Date is missing",""),IF(D282="","Start Time is missing",""),IF(E282="","End Time is missing",""),IF(AND(D282&lt;&gt;"",E282&lt;&gt;"",E282&lt;=D282),"End Time must be later than Start Time",""),IF(AND(J282&lt;&gt;"",N(F282)+N(G282)&gt;J282),"Break and excluded minutes exceed gross minutes",""),IF(H282="","Session Status is missing",""),IF(I282="","Delivery Mode is missing",""),IF(AND(H282="Completed",C282&gt;'Course Setup'!$B$2),"Completed session is after the As of Date",""),IF(AND(H282="Scheduled",C282&lt;'Course Setup'!$B$2),"Scheduled session is before the As of Date",""),IF(AND(B282&lt;&gt;"",C282&lt;&gt;"",IFERROR(C282&lt;INDEX('Course Setup'!$D$7:$D$106,MATCH(B282,'Course Setup'!$A$7:$A$106,0)),FALSE)),"Session is before the course start date",""),IF(AND(B282&lt;&gt;"",C282&lt;&gt;"",IFERROR(C282&gt;INDEX('Course Setup'!$E$7:$E$106,MATCH(B282,'Course Setup'!$A$7:$A$106,0)),FALSE)),"Session is after the course end date","")))</f>
        <v/>
      </c>
    </row>
    <row r="283" ht="22" customHeight="1">
      <c r="A283" s="27" t="n"/>
      <c r="B283" s="27" t="n"/>
      <c r="C283" s="43" t="n"/>
      <c r="D283" s="33" t="n"/>
      <c r="E283" s="33" t="n"/>
      <c r="F283" s="29" t="n"/>
      <c r="G283" s="29" t="n"/>
      <c r="H283" s="27" t="n"/>
      <c r="I283" s="27" t="n"/>
      <c r="J283" s="34">
        <f>IF(OR(A283="",C283="",D283="",E283=""),"",IF(E283&lt;=D283,"",ROUND((E283-D283)*1440,0)))</f>
        <v/>
      </c>
      <c r="K283" s="34">
        <f>IF(J283="","",MAX(0,J283-N(F283)-N(G283)))</f>
        <v/>
      </c>
      <c r="L283" s="34">
        <f>IF(A283="","",IF(H283="Completed",N(K283),0))</f>
        <v/>
      </c>
      <c r="M283" s="35" t="n"/>
      <c r="N283" s="30">
        <f>IF(A283="","",TEXTJOIN(", ",TRUE,IF(COUNTIF($A$7:$A$506,A283)&gt;1,"Duplicate Session ID",""),IF(B283="","Course ID is missing",""),IF(AND(B283&lt;&gt;"",COUNTIF('Course Setup'!$A$7:$A$106,B283)=0),"Course ID not found",""),IF(C283="","Session Date is missing",""),IF(D283="","Start Time is missing",""),IF(E283="","End Time is missing",""),IF(AND(D283&lt;&gt;"",E283&lt;&gt;"",E283&lt;=D283),"End Time must be later than Start Time",""),IF(AND(J283&lt;&gt;"",N(F283)+N(G283)&gt;J283),"Break and excluded minutes exceed gross minutes",""),IF(H283="","Session Status is missing",""),IF(I283="","Delivery Mode is missing",""),IF(AND(H283="Completed",C283&gt;'Course Setup'!$B$2),"Completed session is after the As of Date",""),IF(AND(H283="Scheduled",C283&lt;'Course Setup'!$B$2),"Scheduled session is before the As of Date",""),IF(AND(B283&lt;&gt;"",C283&lt;&gt;"",IFERROR(C283&lt;INDEX('Course Setup'!$D$7:$D$106,MATCH(B283,'Course Setup'!$A$7:$A$106,0)),FALSE)),"Session is before the course start date",""),IF(AND(B283&lt;&gt;"",C283&lt;&gt;"",IFERROR(C283&gt;INDEX('Course Setup'!$E$7:$E$106,MATCH(B283,'Course Setup'!$A$7:$A$106,0)),FALSE)),"Session is after the course end date","")))</f>
        <v/>
      </c>
    </row>
    <row r="284" ht="22" customHeight="1">
      <c r="A284" s="27" t="n"/>
      <c r="B284" s="27" t="n"/>
      <c r="C284" s="43" t="n"/>
      <c r="D284" s="33" t="n"/>
      <c r="E284" s="33" t="n"/>
      <c r="F284" s="29" t="n"/>
      <c r="G284" s="29" t="n"/>
      <c r="H284" s="27" t="n"/>
      <c r="I284" s="27" t="n"/>
      <c r="J284" s="34">
        <f>IF(OR(A284="",C284="",D284="",E284=""),"",IF(E284&lt;=D284,"",ROUND((E284-D284)*1440,0)))</f>
        <v/>
      </c>
      <c r="K284" s="34">
        <f>IF(J284="","",MAX(0,J284-N(F284)-N(G284)))</f>
        <v/>
      </c>
      <c r="L284" s="34">
        <f>IF(A284="","",IF(H284="Completed",N(K284),0))</f>
        <v/>
      </c>
      <c r="M284" s="35" t="n"/>
      <c r="N284" s="30">
        <f>IF(A284="","",TEXTJOIN(", ",TRUE,IF(COUNTIF($A$7:$A$506,A284)&gt;1,"Duplicate Session ID",""),IF(B284="","Course ID is missing",""),IF(AND(B284&lt;&gt;"",COUNTIF('Course Setup'!$A$7:$A$106,B284)=0),"Course ID not found",""),IF(C284="","Session Date is missing",""),IF(D284="","Start Time is missing",""),IF(E284="","End Time is missing",""),IF(AND(D284&lt;&gt;"",E284&lt;&gt;"",E284&lt;=D284),"End Time must be later than Start Time",""),IF(AND(J284&lt;&gt;"",N(F284)+N(G284)&gt;J284),"Break and excluded minutes exceed gross minutes",""),IF(H284="","Session Status is missing",""),IF(I284="","Delivery Mode is missing",""),IF(AND(H284="Completed",C284&gt;'Course Setup'!$B$2),"Completed session is after the As of Date",""),IF(AND(H284="Scheduled",C284&lt;'Course Setup'!$B$2),"Scheduled session is before the As of Date",""),IF(AND(B284&lt;&gt;"",C284&lt;&gt;"",IFERROR(C284&lt;INDEX('Course Setup'!$D$7:$D$106,MATCH(B284,'Course Setup'!$A$7:$A$106,0)),FALSE)),"Session is before the course start date",""),IF(AND(B284&lt;&gt;"",C284&lt;&gt;"",IFERROR(C284&gt;INDEX('Course Setup'!$E$7:$E$106,MATCH(B284,'Course Setup'!$A$7:$A$106,0)),FALSE)),"Session is after the course end date","")))</f>
        <v/>
      </c>
    </row>
    <row r="285" ht="22" customHeight="1">
      <c r="A285" s="27" t="n"/>
      <c r="B285" s="27" t="n"/>
      <c r="C285" s="43" t="n"/>
      <c r="D285" s="33" t="n"/>
      <c r="E285" s="33" t="n"/>
      <c r="F285" s="29" t="n"/>
      <c r="G285" s="29" t="n"/>
      <c r="H285" s="27" t="n"/>
      <c r="I285" s="27" t="n"/>
      <c r="J285" s="34">
        <f>IF(OR(A285="",C285="",D285="",E285=""),"",IF(E285&lt;=D285,"",ROUND((E285-D285)*1440,0)))</f>
        <v/>
      </c>
      <c r="K285" s="34">
        <f>IF(J285="","",MAX(0,J285-N(F285)-N(G285)))</f>
        <v/>
      </c>
      <c r="L285" s="34">
        <f>IF(A285="","",IF(H285="Completed",N(K285),0))</f>
        <v/>
      </c>
      <c r="M285" s="35" t="n"/>
      <c r="N285" s="30">
        <f>IF(A285="","",TEXTJOIN(", ",TRUE,IF(COUNTIF($A$7:$A$506,A285)&gt;1,"Duplicate Session ID",""),IF(B285="","Course ID is missing",""),IF(AND(B285&lt;&gt;"",COUNTIF('Course Setup'!$A$7:$A$106,B285)=0),"Course ID not found",""),IF(C285="","Session Date is missing",""),IF(D285="","Start Time is missing",""),IF(E285="","End Time is missing",""),IF(AND(D285&lt;&gt;"",E285&lt;&gt;"",E285&lt;=D285),"End Time must be later than Start Time",""),IF(AND(J285&lt;&gt;"",N(F285)+N(G285)&gt;J285),"Break and excluded minutes exceed gross minutes",""),IF(H285="","Session Status is missing",""),IF(I285="","Delivery Mode is missing",""),IF(AND(H285="Completed",C285&gt;'Course Setup'!$B$2),"Completed session is after the As of Date",""),IF(AND(H285="Scheduled",C285&lt;'Course Setup'!$B$2),"Scheduled session is before the As of Date",""),IF(AND(B285&lt;&gt;"",C285&lt;&gt;"",IFERROR(C285&lt;INDEX('Course Setup'!$D$7:$D$106,MATCH(B285,'Course Setup'!$A$7:$A$106,0)),FALSE)),"Session is before the course start date",""),IF(AND(B285&lt;&gt;"",C285&lt;&gt;"",IFERROR(C285&gt;INDEX('Course Setup'!$E$7:$E$106,MATCH(B285,'Course Setup'!$A$7:$A$106,0)),FALSE)),"Session is after the course end date","")))</f>
        <v/>
      </c>
    </row>
    <row r="286" ht="22" customHeight="1">
      <c r="A286" s="27" t="n"/>
      <c r="B286" s="27" t="n"/>
      <c r="C286" s="43" t="n"/>
      <c r="D286" s="33" t="n"/>
      <c r="E286" s="33" t="n"/>
      <c r="F286" s="29" t="n"/>
      <c r="G286" s="29" t="n"/>
      <c r="H286" s="27" t="n"/>
      <c r="I286" s="27" t="n"/>
      <c r="J286" s="34">
        <f>IF(OR(A286="",C286="",D286="",E286=""),"",IF(E286&lt;=D286,"",ROUND((E286-D286)*1440,0)))</f>
        <v/>
      </c>
      <c r="K286" s="34">
        <f>IF(J286="","",MAX(0,J286-N(F286)-N(G286)))</f>
        <v/>
      </c>
      <c r="L286" s="34">
        <f>IF(A286="","",IF(H286="Completed",N(K286),0))</f>
        <v/>
      </c>
      <c r="M286" s="35" t="n"/>
      <c r="N286" s="30">
        <f>IF(A286="","",TEXTJOIN(", ",TRUE,IF(COUNTIF($A$7:$A$506,A286)&gt;1,"Duplicate Session ID",""),IF(B286="","Course ID is missing",""),IF(AND(B286&lt;&gt;"",COUNTIF('Course Setup'!$A$7:$A$106,B286)=0),"Course ID not found",""),IF(C286="","Session Date is missing",""),IF(D286="","Start Time is missing",""),IF(E286="","End Time is missing",""),IF(AND(D286&lt;&gt;"",E286&lt;&gt;"",E286&lt;=D286),"End Time must be later than Start Time",""),IF(AND(J286&lt;&gt;"",N(F286)+N(G286)&gt;J286),"Break and excluded minutes exceed gross minutes",""),IF(H286="","Session Status is missing",""),IF(I286="","Delivery Mode is missing",""),IF(AND(H286="Completed",C286&gt;'Course Setup'!$B$2),"Completed session is after the As of Date",""),IF(AND(H286="Scheduled",C286&lt;'Course Setup'!$B$2),"Scheduled session is before the As of Date",""),IF(AND(B286&lt;&gt;"",C286&lt;&gt;"",IFERROR(C286&lt;INDEX('Course Setup'!$D$7:$D$106,MATCH(B286,'Course Setup'!$A$7:$A$106,0)),FALSE)),"Session is before the course start date",""),IF(AND(B286&lt;&gt;"",C286&lt;&gt;"",IFERROR(C286&gt;INDEX('Course Setup'!$E$7:$E$106,MATCH(B286,'Course Setup'!$A$7:$A$106,0)),FALSE)),"Session is after the course end date","")))</f>
        <v/>
      </c>
    </row>
    <row r="287" ht="22" customHeight="1">
      <c r="A287" s="27" t="n"/>
      <c r="B287" s="27" t="n"/>
      <c r="C287" s="43" t="n"/>
      <c r="D287" s="33" t="n"/>
      <c r="E287" s="33" t="n"/>
      <c r="F287" s="29" t="n"/>
      <c r="G287" s="29" t="n"/>
      <c r="H287" s="27" t="n"/>
      <c r="I287" s="27" t="n"/>
      <c r="J287" s="34">
        <f>IF(OR(A287="",C287="",D287="",E287=""),"",IF(E287&lt;=D287,"",ROUND((E287-D287)*1440,0)))</f>
        <v/>
      </c>
      <c r="K287" s="34">
        <f>IF(J287="","",MAX(0,J287-N(F287)-N(G287)))</f>
        <v/>
      </c>
      <c r="L287" s="34">
        <f>IF(A287="","",IF(H287="Completed",N(K287),0))</f>
        <v/>
      </c>
      <c r="M287" s="35" t="n"/>
      <c r="N287" s="30">
        <f>IF(A287="","",TEXTJOIN(", ",TRUE,IF(COUNTIF($A$7:$A$506,A287)&gt;1,"Duplicate Session ID",""),IF(B287="","Course ID is missing",""),IF(AND(B287&lt;&gt;"",COUNTIF('Course Setup'!$A$7:$A$106,B287)=0),"Course ID not found",""),IF(C287="","Session Date is missing",""),IF(D287="","Start Time is missing",""),IF(E287="","End Time is missing",""),IF(AND(D287&lt;&gt;"",E287&lt;&gt;"",E287&lt;=D287),"End Time must be later than Start Time",""),IF(AND(J287&lt;&gt;"",N(F287)+N(G287)&gt;J287),"Break and excluded minutes exceed gross minutes",""),IF(H287="","Session Status is missing",""),IF(I287="","Delivery Mode is missing",""),IF(AND(H287="Completed",C287&gt;'Course Setup'!$B$2),"Completed session is after the As of Date",""),IF(AND(H287="Scheduled",C287&lt;'Course Setup'!$B$2),"Scheduled session is before the As of Date",""),IF(AND(B287&lt;&gt;"",C287&lt;&gt;"",IFERROR(C287&lt;INDEX('Course Setup'!$D$7:$D$106,MATCH(B287,'Course Setup'!$A$7:$A$106,0)),FALSE)),"Session is before the course start date",""),IF(AND(B287&lt;&gt;"",C287&lt;&gt;"",IFERROR(C287&gt;INDEX('Course Setup'!$E$7:$E$106,MATCH(B287,'Course Setup'!$A$7:$A$106,0)),FALSE)),"Session is after the course end date","")))</f>
        <v/>
      </c>
    </row>
    <row r="288" ht="22" customHeight="1">
      <c r="A288" s="27" t="n"/>
      <c r="B288" s="27" t="n"/>
      <c r="C288" s="43" t="n"/>
      <c r="D288" s="33" t="n"/>
      <c r="E288" s="33" t="n"/>
      <c r="F288" s="29" t="n"/>
      <c r="G288" s="29" t="n"/>
      <c r="H288" s="27" t="n"/>
      <c r="I288" s="27" t="n"/>
      <c r="J288" s="34">
        <f>IF(OR(A288="",C288="",D288="",E288=""),"",IF(E288&lt;=D288,"",ROUND((E288-D288)*1440,0)))</f>
        <v/>
      </c>
      <c r="K288" s="34">
        <f>IF(J288="","",MAX(0,J288-N(F288)-N(G288)))</f>
        <v/>
      </c>
      <c r="L288" s="34">
        <f>IF(A288="","",IF(H288="Completed",N(K288),0))</f>
        <v/>
      </c>
      <c r="M288" s="35" t="n"/>
      <c r="N288" s="30">
        <f>IF(A288="","",TEXTJOIN(", ",TRUE,IF(COUNTIF($A$7:$A$506,A288)&gt;1,"Duplicate Session ID",""),IF(B288="","Course ID is missing",""),IF(AND(B288&lt;&gt;"",COUNTIF('Course Setup'!$A$7:$A$106,B288)=0),"Course ID not found",""),IF(C288="","Session Date is missing",""),IF(D288="","Start Time is missing",""),IF(E288="","End Time is missing",""),IF(AND(D288&lt;&gt;"",E288&lt;&gt;"",E288&lt;=D288),"End Time must be later than Start Time",""),IF(AND(J288&lt;&gt;"",N(F288)+N(G288)&gt;J288),"Break and excluded minutes exceed gross minutes",""),IF(H288="","Session Status is missing",""),IF(I288="","Delivery Mode is missing",""),IF(AND(H288="Completed",C288&gt;'Course Setup'!$B$2),"Completed session is after the As of Date",""),IF(AND(H288="Scheduled",C288&lt;'Course Setup'!$B$2),"Scheduled session is before the As of Date",""),IF(AND(B288&lt;&gt;"",C288&lt;&gt;"",IFERROR(C288&lt;INDEX('Course Setup'!$D$7:$D$106,MATCH(B288,'Course Setup'!$A$7:$A$106,0)),FALSE)),"Session is before the course start date",""),IF(AND(B288&lt;&gt;"",C288&lt;&gt;"",IFERROR(C288&gt;INDEX('Course Setup'!$E$7:$E$106,MATCH(B288,'Course Setup'!$A$7:$A$106,0)),FALSE)),"Session is after the course end date","")))</f>
        <v/>
      </c>
    </row>
    <row r="289" ht="22" customHeight="1">
      <c r="A289" s="27" t="n"/>
      <c r="B289" s="27" t="n"/>
      <c r="C289" s="43" t="n"/>
      <c r="D289" s="33" t="n"/>
      <c r="E289" s="33" t="n"/>
      <c r="F289" s="29" t="n"/>
      <c r="G289" s="29" t="n"/>
      <c r="H289" s="27" t="n"/>
      <c r="I289" s="27" t="n"/>
      <c r="J289" s="34">
        <f>IF(OR(A289="",C289="",D289="",E289=""),"",IF(E289&lt;=D289,"",ROUND((E289-D289)*1440,0)))</f>
        <v/>
      </c>
      <c r="K289" s="34">
        <f>IF(J289="","",MAX(0,J289-N(F289)-N(G289)))</f>
        <v/>
      </c>
      <c r="L289" s="34">
        <f>IF(A289="","",IF(H289="Completed",N(K289),0))</f>
        <v/>
      </c>
      <c r="M289" s="35" t="n"/>
      <c r="N289" s="30">
        <f>IF(A289="","",TEXTJOIN(", ",TRUE,IF(COUNTIF($A$7:$A$506,A289)&gt;1,"Duplicate Session ID",""),IF(B289="","Course ID is missing",""),IF(AND(B289&lt;&gt;"",COUNTIF('Course Setup'!$A$7:$A$106,B289)=0),"Course ID not found",""),IF(C289="","Session Date is missing",""),IF(D289="","Start Time is missing",""),IF(E289="","End Time is missing",""),IF(AND(D289&lt;&gt;"",E289&lt;&gt;"",E289&lt;=D289),"End Time must be later than Start Time",""),IF(AND(J289&lt;&gt;"",N(F289)+N(G289)&gt;J289),"Break and excluded minutes exceed gross minutes",""),IF(H289="","Session Status is missing",""),IF(I289="","Delivery Mode is missing",""),IF(AND(H289="Completed",C289&gt;'Course Setup'!$B$2),"Completed session is after the As of Date",""),IF(AND(H289="Scheduled",C289&lt;'Course Setup'!$B$2),"Scheduled session is before the As of Date",""),IF(AND(B289&lt;&gt;"",C289&lt;&gt;"",IFERROR(C289&lt;INDEX('Course Setup'!$D$7:$D$106,MATCH(B289,'Course Setup'!$A$7:$A$106,0)),FALSE)),"Session is before the course start date",""),IF(AND(B289&lt;&gt;"",C289&lt;&gt;"",IFERROR(C289&gt;INDEX('Course Setup'!$E$7:$E$106,MATCH(B289,'Course Setup'!$A$7:$A$106,0)),FALSE)),"Session is after the course end date","")))</f>
        <v/>
      </c>
    </row>
    <row r="290" ht="22" customHeight="1">
      <c r="A290" s="27" t="n"/>
      <c r="B290" s="27" t="n"/>
      <c r="C290" s="43" t="n"/>
      <c r="D290" s="33" t="n"/>
      <c r="E290" s="33" t="n"/>
      <c r="F290" s="29" t="n"/>
      <c r="G290" s="29" t="n"/>
      <c r="H290" s="27" t="n"/>
      <c r="I290" s="27" t="n"/>
      <c r="J290" s="34">
        <f>IF(OR(A290="",C290="",D290="",E290=""),"",IF(E290&lt;=D290,"",ROUND((E290-D290)*1440,0)))</f>
        <v/>
      </c>
      <c r="K290" s="34">
        <f>IF(J290="","",MAX(0,J290-N(F290)-N(G290)))</f>
        <v/>
      </c>
      <c r="L290" s="34">
        <f>IF(A290="","",IF(H290="Completed",N(K290),0))</f>
        <v/>
      </c>
      <c r="M290" s="35" t="n"/>
      <c r="N290" s="30">
        <f>IF(A290="","",TEXTJOIN(", ",TRUE,IF(COUNTIF($A$7:$A$506,A290)&gt;1,"Duplicate Session ID",""),IF(B290="","Course ID is missing",""),IF(AND(B290&lt;&gt;"",COUNTIF('Course Setup'!$A$7:$A$106,B290)=0),"Course ID not found",""),IF(C290="","Session Date is missing",""),IF(D290="","Start Time is missing",""),IF(E290="","End Time is missing",""),IF(AND(D290&lt;&gt;"",E290&lt;&gt;"",E290&lt;=D290),"End Time must be later than Start Time",""),IF(AND(J290&lt;&gt;"",N(F290)+N(G290)&gt;J290),"Break and excluded minutes exceed gross minutes",""),IF(H290="","Session Status is missing",""),IF(I290="","Delivery Mode is missing",""),IF(AND(H290="Completed",C290&gt;'Course Setup'!$B$2),"Completed session is after the As of Date",""),IF(AND(H290="Scheduled",C290&lt;'Course Setup'!$B$2),"Scheduled session is before the As of Date",""),IF(AND(B290&lt;&gt;"",C290&lt;&gt;"",IFERROR(C290&lt;INDEX('Course Setup'!$D$7:$D$106,MATCH(B290,'Course Setup'!$A$7:$A$106,0)),FALSE)),"Session is before the course start date",""),IF(AND(B290&lt;&gt;"",C290&lt;&gt;"",IFERROR(C290&gt;INDEX('Course Setup'!$E$7:$E$106,MATCH(B290,'Course Setup'!$A$7:$A$106,0)),FALSE)),"Session is after the course end date","")))</f>
        <v/>
      </c>
    </row>
    <row r="291" ht="22" customHeight="1">
      <c r="A291" s="27" t="n"/>
      <c r="B291" s="27" t="n"/>
      <c r="C291" s="43" t="n"/>
      <c r="D291" s="33" t="n"/>
      <c r="E291" s="33" t="n"/>
      <c r="F291" s="29" t="n"/>
      <c r="G291" s="29" t="n"/>
      <c r="H291" s="27" t="n"/>
      <c r="I291" s="27" t="n"/>
      <c r="J291" s="34">
        <f>IF(OR(A291="",C291="",D291="",E291=""),"",IF(E291&lt;=D291,"",ROUND((E291-D291)*1440,0)))</f>
        <v/>
      </c>
      <c r="K291" s="34">
        <f>IF(J291="","",MAX(0,J291-N(F291)-N(G291)))</f>
        <v/>
      </c>
      <c r="L291" s="34">
        <f>IF(A291="","",IF(H291="Completed",N(K291),0))</f>
        <v/>
      </c>
      <c r="M291" s="35" t="n"/>
      <c r="N291" s="30">
        <f>IF(A291="","",TEXTJOIN(", ",TRUE,IF(COUNTIF($A$7:$A$506,A291)&gt;1,"Duplicate Session ID",""),IF(B291="","Course ID is missing",""),IF(AND(B291&lt;&gt;"",COUNTIF('Course Setup'!$A$7:$A$106,B291)=0),"Course ID not found",""),IF(C291="","Session Date is missing",""),IF(D291="","Start Time is missing",""),IF(E291="","End Time is missing",""),IF(AND(D291&lt;&gt;"",E291&lt;&gt;"",E291&lt;=D291),"End Time must be later than Start Time",""),IF(AND(J291&lt;&gt;"",N(F291)+N(G291)&gt;J291),"Break and excluded minutes exceed gross minutes",""),IF(H291="","Session Status is missing",""),IF(I291="","Delivery Mode is missing",""),IF(AND(H291="Completed",C291&gt;'Course Setup'!$B$2),"Completed session is after the As of Date",""),IF(AND(H291="Scheduled",C291&lt;'Course Setup'!$B$2),"Scheduled session is before the As of Date",""),IF(AND(B291&lt;&gt;"",C291&lt;&gt;"",IFERROR(C291&lt;INDEX('Course Setup'!$D$7:$D$106,MATCH(B291,'Course Setup'!$A$7:$A$106,0)),FALSE)),"Session is before the course start date",""),IF(AND(B291&lt;&gt;"",C291&lt;&gt;"",IFERROR(C291&gt;INDEX('Course Setup'!$E$7:$E$106,MATCH(B291,'Course Setup'!$A$7:$A$106,0)),FALSE)),"Session is after the course end date","")))</f>
        <v/>
      </c>
    </row>
    <row r="292" ht="22" customHeight="1">
      <c r="A292" s="27" t="n"/>
      <c r="B292" s="27" t="n"/>
      <c r="C292" s="43" t="n"/>
      <c r="D292" s="33" t="n"/>
      <c r="E292" s="33" t="n"/>
      <c r="F292" s="29" t="n"/>
      <c r="G292" s="29" t="n"/>
      <c r="H292" s="27" t="n"/>
      <c r="I292" s="27" t="n"/>
      <c r="J292" s="34">
        <f>IF(OR(A292="",C292="",D292="",E292=""),"",IF(E292&lt;=D292,"",ROUND((E292-D292)*1440,0)))</f>
        <v/>
      </c>
      <c r="K292" s="34">
        <f>IF(J292="","",MAX(0,J292-N(F292)-N(G292)))</f>
        <v/>
      </c>
      <c r="L292" s="34">
        <f>IF(A292="","",IF(H292="Completed",N(K292),0))</f>
        <v/>
      </c>
      <c r="M292" s="35" t="n"/>
      <c r="N292" s="30">
        <f>IF(A292="","",TEXTJOIN(", ",TRUE,IF(COUNTIF($A$7:$A$506,A292)&gt;1,"Duplicate Session ID",""),IF(B292="","Course ID is missing",""),IF(AND(B292&lt;&gt;"",COUNTIF('Course Setup'!$A$7:$A$106,B292)=0),"Course ID not found",""),IF(C292="","Session Date is missing",""),IF(D292="","Start Time is missing",""),IF(E292="","End Time is missing",""),IF(AND(D292&lt;&gt;"",E292&lt;&gt;"",E292&lt;=D292),"End Time must be later than Start Time",""),IF(AND(J292&lt;&gt;"",N(F292)+N(G292)&gt;J292),"Break and excluded minutes exceed gross minutes",""),IF(H292="","Session Status is missing",""),IF(I292="","Delivery Mode is missing",""),IF(AND(H292="Completed",C292&gt;'Course Setup'!$B$2),"Completed session is after the As of Date",""),IF(AND(H292="Scheduled",C292&lt;'Course Setup'!$B$2),"Scheduled session is before the As of Date",""),IF(AND(B292&lt;&gt;"",C292&lt;&gt;"",IFERROR(C292&lt;INDEX('Course Setup'!$D$7:$D$106,MATCH(B292,'Course Setup'!$A$7:$A$106,0)),FALSE)),"Session is before the course start date",""),IF(AND(B292&lt;&gt;"",C292&lt;&gt;"",IFERROR(C292&gt;INDEX('Course Setup'!$E$7:$E$106,MATCH(B292,'Course Setup'!$A$7:$A$106,0)),FALSE)),"Session is after the course end date","")))</f>
        <v/>
      </c>
    </row>
    <row r="293" ht="22" customHeight="1">
      <c r="A293" s="27" t="n"/>
      <c r="B293" s="27" t="n"/>
      <c r="C293" s="43" t="n"/>
      <c r="D293" s="33" t="n"/>
      <c r="E293" s="33" t="n"/>
      <c r="F293" s="29" t="n"/>
      <c r="G293" s="29" t="n"/>
      <c r="H293" s="27" t="n"/>
      <c r="I293" s="27" t="n"/>
      <c r="J293" s="34">
        <f>IF(OR(A293="",C293="",D293="",E293=""),"",IF(E293&lt;=D293,"",ROUND((E293-D293)*1440,0)))</f>
        <v/>
      </c>
      <c r="K293" s="34">
        <f>IF(J293="","",MAX(0,J293-N(F293)-N(G293)))</f>
        <v/>
      </c>
      <c r="L293" s="34">
        <f>IF(A293="","",IF(H293="Completed",N(K293),0))</f>
        <v/>
      </c>
      <c r="M293" s="35" t="n"/>
      <c r="N293" s="30">
        <f>IF(A293="","",TEXTJOIN(", ",TRUE,IF(COUNTIF($A$7:$A$506,A293)&gt;1,"Duplicate Session ID",""),IF(B293="","Course ID is missing",""),IF(AND(B293&lt;&gt;"",COUNTIF('Course Setup'!$A$7:$A$106,B293)=0),"Course ID not found",""),IF(C293="","Session Date is missing",""),IF(D293="","Start Time is missing",""),IF(E293="","End Time is missing",""),IF(AND(D293&lt;&gt;"",E293&lt;&gt;"",E293&lt;=D293),"End Time must be later than Start Time",""),IF(AND(J293&lt;&gt;"",N(F293)+N(G293)&gt;J293),"Break and excluded minutes exceed gross minutes",""),IF(H293="","Session Status is missing",""),IF(I293="","Delivery Mode is missing",""),IF(AND(H293="Completed",C293&gt;'Course Setup'!$B$2),"Completed session is after the As of Date",""),IF(AND(H293="Scheduled",C293&lt;'Course Setup'!$B$2),"Scheduled session is before the As of Date",""),IF(AND(B293&lt;&gt;"",C293&lt;&gt;"",IFERROR(C293&lt;INDEX('Course Setup'!$D$7:$D$106,MATCH(B293,'Course Setup'!$A$7:$A$106,0)),FALSE)),"Session is before the course start date",""),IF(AND(B293&lt;&gt;"",C293&lt;&gt;"",IFERROR(C293&gt;INDEX('Course Setup'!$E$7:$E$106,MATCH(B293,'Course Setup'!$A$7:$A$106,0)),FALSE)),"Session is after the course end date","")))</f>
        <v/>
      </c>
    </row>
    <row r="294" ht="22" customHeight="1">
      <c r="A294" s="27" t="n"/>
      <c r="B294" s="27" t="n"/>
      <c r="C294" s="43" t="n"/>
      <c r="D294" s="33" t="n"/>
      <c r="E294" s="33" t="n"/>
      <c r="F294" s="29" t="n"/>
      <c r="G294" s="29" t="n"/>
      <c r="H294" s="27" t="n"/>
      <c r="I294" s="27" t="n"/>
      <c r="J294" s="34">
        <f>IF(OR(A294="",C294="",D294="",E294=""),"",IF(E294&lt;=D294,"",ROUND((E294-D294)*1440,0)))</f>
        <v/>
      </c>
      <c r="K294" s="34">
        <f>IF(J294="","",MAX(0,J294-N(F294)-N(G294)))</f>
        <v/>
      </c>
      <c r="L294" s="34">
        <f>IF(A294="","",IF(H294="Completed",N(K294),0))</f>
        <v/>
      </c>
      <c r="M294" s="35" t="n"/>
      <c r="N294" s="30">
        <f>IF(A294="","",TEXTJOIN(", ",TRUE,IF(COUNTIF($A$7:$A$506,A294)&gt;1,"Duplicate Session ID",""),IF(B294="","Course ID is missing",""),IF(AND(B294&lt;&gt;"",COUNTIF('Course Setup'!$A$7:$A$106,B294)=0),"Course ID not found",""),IF(C294="","Session Date is missing",""),IF(D294="","Start Time is missing",""),IF(E294="","End Time is missing",""),IF(AND(D294&lt;&gt;"",E294&lt;&gt;"",E294&lt;=D294),"End Time must be later than Start Time",""),IF(AND(J294&lt;&gt;"",N(F294)+N(G294)&gt;J294),"Break and excluded minutes exceed gross minutes",""),IF(H294="","Session Status is missing",""),IF(I294="","Delivery Mode is missing",""),IF(AND(H294="Completed",C294&gt;'Course Setup'!$B$2),"Completed session is after the As of Date",""),IF(AND(H294="Scheduled",C294&lt;'Course Setup'!$B$2),"Scheduled session is before the As of Date",""),IF(AND(B294&lt;&gt;"",C294&lt;&gt;"",IFERROR(C294&lt;INDEX('Course Setup'!$D$7:$D$106,MATCH(B294,'Course Setup'!$A$7:$A$106,0)),FALSE)),"Session is before the course start date",""),IF(AND(B294&lt;&gt;"",C294&lt;&gt;"",IFERROR(C294&gt;INDEX('Course Setup'!$E$7:$E$106,MATCH(B294,'Course Setup'!$A$7:$A$106,0)),FALSE)),"Session is after the course end date","")))</f>
        <v/>
      </c>
    </row>
    <row r="295" ht="22" customHeight="1">
      <c r="A295" s="27" t="n"/>
      <c r="B295" s="27" t="n"/>
      <c r="C295" s="43" t="n"/>
      <c r="D295" s="33" t="n"/>
      <c r="E295" s="33" t="n"/>
      <c r="F295" s="29" t="n"/>
      <c r="G295" s="29" t="n"/>
      <c r="H295" s="27" t="n"/>
      <c r="I295" s="27" t="n"/>
      <c r="J295" s="34">
        <f>IF(OR(A295="",C295="",D295="",E295=""),"",IF(E295&lt;=D295,"",ROUND((E295-D295)*1440,0)))</f>
        <v/>
      </c>
      <c r="K295" s="34">
        <f>IF(J295="","",MAX(0,J295-N(F295)-N(G295)))</f>
        <v/>
      </c>
      <c r="L295" s="34">
        <f>IF(A295="","",IF(H295="Completed",N(K295),0))</f>
        <v/>
      </c>
      <c r="M295" s="35" t="n"/>
      <c r="N295" s="30">
        <f>IF(A295="","",TEXTJOIN(", ",TRUE,IF(COUNTIF($A$7:$A$506,A295)&gt;1,"Duplicate Session ID",""),IF(B295="","Course ID is missing",""),IF(AND(B295&lt;&gt;"",COUNTIF('Course Setup'!$A$7:$A$106,B295)=0),"Course ID not found",""),IF(C295="","Session Date is missing",""),IF(D295="","Start Time is missing",""),IF(E295="","End Time is missing",""),IF(AND(D295&lt;&gt;"",E295&lt;&gt;"",E295&lt;=D295),"End Time must be later than Start Time",""),IF(AND(J295&lt;&gt;"",N(F295)+N(G295)&gt;J295),"Break and excluded minutes exceed gross minutes",""),IF(H295="","Session Status is missing",""),IF(I295="","Delivery Mode is missing",""),IF(AND(H295="Completed",C295&gt;'Course Setup'!$B$2),"Completed session is after the As of Date",""),IF(AND(H295="Scheduled",C295&lt;'Course Setup'!$B$2),"Scheduled session is before the As of Date",""),IF(AND(B295&lt;&gt;"",C295&lt;&gt;"",IFERROR(C295&lt;INDEX('Course Setup'!$D$7:$D$106,MATCH(B295,'Course Setup'!$A$7:$A$106,0)),FALSE)),"Session is before the course start date",""),IF(AND(B295&lt;&gt;"",C295&lt;&gt;"",IFERROR(C295&gt;INDEX('Course Setup'!$E$7:$E$106,MATCH(B295,'Course Setup'!$A$7:$A$106,0)),FALSE)),"Session is after the course end date","")))</f>
        <v/>
      </c>
    </row>
    <row r="296" ht="22" customHeight="1">
      <c r="A296" s="27" t="n"/>
      <c r="B296" s="27" t="n"/>
      <c r="C296" s="43" t="n"/>
      <c r="D296" s="33" t="n"/>
      <c r="E296" s="33" t="n"/>
      <c r="F296" s="29" t="n"/>
      <c r="G296" s="29" t="n"/>
      <c r="H296" s="27" t="n"/>
      <c r="I296" s="27" t="n"/>
      <c r="J296" s="34">
        <f>IF(OR(A296="",C296="",D296="",E296=""),"",IF(E296&lt;=D296,"",ROUND((E296-D296)*1440,0)))</f>
        <v/>
      </c>
      <c r="K296" s="34">
        <f>IF(J296="","",MAX(0,J296-N(F296)-N(G296)))</f>
        <v/>
      </c>
      <c r="L296" s="34">
        <f>IF(A296="","",IF(H296="Completed",N(K296),0))</f>
        <v/>
      </c>
      <c r="M296" s="35" t="n"/>
      <c r="N296" s="30">
        <f>IF(A296="","",TEXTJOIN(", ",TRUE,IF(COUNTIF($A$7:$A$506,A296)&gt;1,"Duplicate Session ID",""),IF(B296="","Course ID is missing",""),IF(AND(B296&lt;&gt;"",COUNTIF('Course Setup'!$A$7:$A$106,B296)=0),"Course ID not found",""),IF(C296="","Session Date is missing",""),IF(D296="","Start Time is missing",""),IF(E296="","End Time is missing",""),IF(AND(D296&lt;&gt;"",E296&lt;&gt;"",E296&lt;=D296),"End Time must be later than Start Time",""),IF(AND(J296&lt;&gt;"",N(F296)+N(G296)&gt;J296),"Break and excluded minutes exceed gross minutes",""),IF(H296="","Session Status is missing",""),IF(I296="","Delivery Mode is missing",""),IF(AND(H296="Completed",C296&gt;'Course Setup'!$B$2),"Completed session is after the As of Date",""),IF(AND(H296="Scheduled",C296&lt;'Course Setup'!$B$2),"Scheduled session is before the As of Date",""),IF(AND(B296&lt;&gt;"",C296&lt;&gt;"",IFERROR(C296&lt;INDEX('Course Setup'!$D$7:$D$106,MATCH(B296,'Course Setup'!$A$7:$A$106,0)),FALSE)),"Session is before the course start date",""),IF(AND(B296&lt;&gt;"",C296&lt;&gt;"",IFERROR(C296&gt;INDEX('Course Setup'!$E$7:$E$106,MATCH(B296,'Course Setup'!$A$7:$A$106,0)),FALSE)),"Session is after the course end date","")))</f>
        <v/>
      </c>
    </row>
    <row r="297" ht="22" customHeight="1">
      <c r="A297" s="27" t="n"/>
      <c r="B297" s="27" t="n"/>
      <c r="C297" s="43" t="n"/>
      <c r="D297" s="33" t="n"/>
      <c r="E297" s="33" t="n"/>
      <c r="F297" s="29" t="n"/>
      <c r="G297" s="29" t="n"/>
      <c r="H297" s="27" t="n"/>
      <c r="I297" s="27" t="n"/>
      <c r="J297" s="34">
        <f>IF(OR(A297="",C297="",D297="",E297=""),"",IF(E297&lt;=D297,"",ROUND((E297-D297)*1440,0)))</f>
        <v/>
      </c>
      <c r="K297" s="34">
        <f>IF(J297="","",MAX(0,J297-N(F297)-N(G297)))</f>
        <v/>
      </c>
      <c r="L297" s="34">
        <f>IF(A297="","",IF(H297="Completed",N(K297),0))</f>
        <v/>
      </c>
      <c r="M297" s="35" t="n"/>
      <c r="N297" s="30">
        <f>IF(A297="","",TEXTJOIN(", ",TRUE,IF(COUNTIF($A$7:$A$506,A297)&gt;1,"Duplicate Session ID",""),IF(B297="","Course ID is missing",""),IF(AND(B297&lt;&gt;"",COUNTIF('Course Setup'!$A$7:$A$106,B297)=0),"Course ID not found",""),IF(C297="","Session Date is missing",""),IF(D297="","Start Time is missing",""),IF(E297="","End Time is missing",""),IF(AND(D297&lt;&gt;"",E297&lt;&gt;"",E297&lt;=D297),"End Time must be later than Start Time",""),IF(AND(J297&lt;&gt;"",N(F297)+N(G297)&gt;J297),"Break and excluded minutes exceed gross minutes",""),IF(H297="","Session Status is missing",""),IF(I297="","Delivery Mode is missing",""),IF(AND(H297="Completed",C297&gt;'Course Setup'!$B$2),"Completed session is after the As of Date",""),IF(AND(H297="Scheduled",C297&lt;'Course Setup'!$B$2),"Scheduled session is before the As of Date",""),IF(AND(B297&lt;&gt;"",C297&lt;&gt;"",IFERROR(C297&lt;INDEX('Course Setup'!$D$7:$D$106,MATCH(B297,'Course Setup'!$A$7:$A$106,0)),FALSE)),"Session is before the course start date",""),IF(AND(B297&lt;&gt;"",C297&lt;&gt;"",IFERROR(C297&gt;INDEX('Course Setup'!$E$7:$E$106,MATCH(B297,'Course Setup'!$A$7:$A$106,0)),FALSE)),"Session is after the course end date","")))</f>
        <v/>
      </c>
    </row>
    <row r="298" ht="22" customHeight="1">
      <c r="A298" s="27" t="n"/>
      <c r="B298" s="27" t="n"/>
      <c r="C298" s="43" t="n"/>
      <c r="D298" s="33" t="n"/>
      <c r="E298" s="33" t="n"/>
      <c r="F298" s="29" t="n"/>
      <c r="G298" s="29" t="n"/>
      <c r="H298" s="27" t="n"/>
      <c r="I298" s="27" t="n"/>
      <c r="J298" s="34">
        <f>IF(OR(A298="",C298="",D298="",E298=""),"",IF(E298&lt;=D298,"",ROUND((E298-D298)*1440,0)))</f>
        <v/>
      </c>
      <c r="K298" s="34">
        <f>IF(J298="","",MAX(0,J298-N(F298)-N(G298)))</f>
        <v/>
      </c>
      <c r="L298" s="34">
        <f>IF(A298="","",IF(H298="Completed",N(K298),0))</f>
        <v/>
      </c>
      <c r="M298" s="35" t="n"/>
      <c r="N298" s="30">
        <f>IF(A298="","",TEXTJOIN(", ",TRUE,IF(COUNTIF($A$7:$A$506,A298)&gt;1,"Duplicate Session ID",""),IF(B298="","Course ID is missing",""),IF(AND(B298&lt;&gt;"",COUNTIF('Course Setup'!$A$7:$A$106,B298)=0),"Course ID not found",""),IF(C298="","Session Date is missing",""),IF(D298="","Start Time is missing",""),IF(E298="","End Time is missing",""),IF(AND(D298&lt;&gt;"",E298&lt;&gt;"",E298&lt;=D298),"End Time must be later than Start Time",""),IF(AND(J298&lt;&gt;"",N(F298)+N(G298)&gt;J298),"Break and excluded minutes exceed gross minutes",""),IF(H298="","Session Status is missing",""),IF(I298="","Delivery Mode is missing",""),IF(AND(H298="Completed",C298&gt;'Course Setup'!$B$2),"Completed session is after the As of Date",""),IF(AND(H298="Scheduled",C298&lt;'Course Setup'!$B$2),"Scheduled session is before the As of Date",""),IF(AND(B298&lt;&gt;"",C298&lt;&gt;"",IFERROR(C298&lt;INDEX('Course Setup'!$D$7:$D$106,MATCH(B298,'Course Setup'!$A$7:$A$106,0)),FALSE)),"Session is before the course start date",""),IF(AND(B298&lt;&gt;"",C298&lt;&gt;"",IFERROR(C298&gt;INDEX('Course Setup'!$E$7:$E$106,MATCH(B298,'Course Setup'!$A$7:$A$106,0)),FALSE)),"Session is after the course end date","")))</f>
        <v/>
      </c>
    </row>
    <row r="299" ht="22" customHeight="1">
      <c r="A299" s="27" t="n"/>
      <c r="B299" s="27" t="n"/>
      <c r="C299" s="43" t="n"/>
      <c r="D299" s="33" t="n"/>
      <c r="E299" s="33" t="n"/>
      <c r="F299" s="29" t="n"/>
      <c r="G299" s="29" t="n"/>
      <c r="H299" s="27" t="n"/>
      <c r="I299" s="27" t="n"/>
      <c r="J299" s="34">
        <f>IF(OR(A299="",C299="",D299="",E299=""),"",IF(E299&lt;=D299,"",ROUND((E299-D299)*1440,0)))</f>
        <v/>
      </c>
      <c r="K299" s="34">
        <f>IF(J299="","",MAX(0,J299-N(F299)-N(G299)))</f>
        <v/>
      </c>
      <c r="L299" s="34">
        <f>IF(A299="","",IF(H299="Completed",N(K299),0))</f>
        <v/>
      </c>
      <c r="M299" s="35" t="n"/>
      <c r="N299" s="30">
        <f>IF(A299="","",TEXTJOIN(", ",TRUE,IF(COUNTIF($A$7:$A$506,A299)&gt;1,"Duplicate Session ID",""),IF(B299="","Course ID is missing",""),IF(AND(B299&lt;&gt;"",COUNTIF('Course Setup'!$A$7:$A$106,B299)=0),"Course ID not found",""),IF(C299="","Session Date is missing",""),IF(D299="","Start Time is missing",""),IF(E299="","End Time is missing",""),IF(AND(D299&lt;&gt;"",E299&lt;&gt;"",E299&lt;=D299),"End Time must be later than Start Time",""),IF(AND(J299&lt;&gt;"",N(F299)+N(G299)&gt;J299),"Break and excluded minutes exceed gross minutes",""),IF(H299="","Session Status is missing",""),IF(I299="","Delivery Mode is missing",""),IF(AND(H299="Completed",C299&gt;'Course Setup'!$B$2),"Completed session is after the As of Date",""),IF(AND(H299="Scheduled",C299&lt;'Course Setup'!$B$2),"Scheduled session is before the As of Date",""),IF(AND(B299&lt;&gt;"",C299&lt;&gt;"",IFERROR(C299&lt;INDEX('Course Setup'!$D$7:$D$106,MATCH(B299,'Course Setup'!$A$7:$A$106,0)),FALSE)),"Session is before the course start date",""),IF(AND(B299&lt;&gt;"",C299&lt;&gt;"",IFERROR(C299&gt;INDEX('Course Setup'!$E$7:$E$106,MATCH(B299,'Course Setup'!$A$7:$A$106,0)),FALSE)),"Session is after the course end date","")))</f>
        <v/>
      </c>
    </row>
    <row r="300" ht="22" customHeight="1">
      <c r="A300" s="27" t="n"/>
      <c r="B300" s="27" t="n"/>
      <c r="C300" s="43" t="n"/>
      <c r="D300" s="33" t="n"/>
      <c r="E300" s="33" t="n"/>
      <c r="F300" s="29" t="n"/>
      <c r="G300" s="29" t="n"/>
      <c r="H300" s="27" t="n"/>
      <c r="I300" s="27" t="n"/>
      <c r="J300" s="34">
        <f>IF(OR(A300="",C300="",D300="",E300=""),"",IF(E300&lt;=D300,"",ROUND((E300-D300)*1440,0)))</f>
        <v/>
      </c>
      <c r="K300" s="34">
        <f>IF(J300="","",MAX(0,J300-N(F300)-N(G300)))</f>
        <v/>
      </c>
      <c r="L300" s="34">
        <f>IF(A300="","",IF(H300="Completed",N(K300),0))</f>
        <v/>
      </c>
      <c r="M300" s="35" t="n"/>
      <c r="N300" s="30">
        <f>IF(A300="","",TEXTJOIN(", ",TRUE,IF(COUNTIF($A$7:$A$506,A300)&gt;1,"Duplicate Session ID",""),IF(B300="","Course ID is missing",""),IF(AND(B300&lt;&gt;"",COUNTIF('Course Setup'!$A$7:$A$106,B300)=0),"Course ID not found",""),IF(C300="","Session Date is missing",""),IF(D300="","Start Time is missing",""),IF(E300="","End Time is missing",""),IF(AND(D300&lt;&gt;"",E300&lt;&gt;"",E300&lt;=D300),"End Time must be later than Start Time",""),IF(AND(J300&lt;&gt;"",N(F300)+N(G300)&gt;J300),"Break and excluded minutes exceed gross minutes",""),IF(H300="","Session Status is missing",""),IF(I300="","Delivery Mode is missing",""),IF(AND(H300="Completed",C300&gt;'Course Setup'!$B$2),"Completed session is after the As of Date",""),IF(AND(H300="Scheduled",C300&lt;'Course Setup'!$B$2),"Scheduled session is before the As of Date",""),IF(AND(B300&lt;&gt;"",C300&lt;&gt;"",IFERROR(C300&lt;INDEX('Course Setup'!$D$7:$D$106,MATCH(B300,'Course Setup'!$A$7:$A$106,0)),FALSE)),"Session is before the course start date",""),IF(AND(B300&lt;&gt;"",C300&lt;&gt;"",IFERROR(C300&gt;INDEX('Course Setup'!$E$7:$E$106,MATCH(B300,'Course Setup'!$A$7:$A$106,0)),FALSE)),"Session is after the course end date","")))</f>
        <v/>
      </c>
    </row>
    <row r="301" ht="22" customHeight="1">
      <c r="A301" s="27" t="n"/>
      <c r="B301" s="27" t="n"/>
      <c r="C301" s="43" t="n"/>
      <c r="D301" s="33" t="n"/>
      <c r="E301" s="33" t="n"/>
      <c r="F301" s="29" t="n"/>
      <c r="G301" s="29" t="n"/>
      <c r="H301" s="27" t="n"/>
      <c r="I301" s="27" t="n"/>
      <c r="J301" s="34">
        <f>IF(OR(A301="",C301="",D301="",E301=""),"",IF(E301&lt;=D301,"",ROUND((E301-D301)*1440,0)))</f>
        <v/>
      </c>
      <c r="K301" s="34">
        <f>IF(J301="","",MAX(0,J301-N(F301)-N(G301)))</f>
        <v/>
      </c>
      <c r="L301" s="34">
        <f>IF(A301="","",IF(H301="Completed",N(K301),0))</f>
        <v/>
      </c>
      <c r="M301" s="35" t="n"/>
      <c r="N301" s="30">
        <f>IF(A301="","",TEXTJOIN(", ",TRUE,IF(COUNTIF($A$7:$A$506,A301)&gt;1,"Duplicate Session ID",""),IF(B301="","Course ID is missing",""),IF(AND(B301&lt;&gt;"",COUNTIF('Course Setup'!$A$7:$A$106,B301)=0),"Course ID not found",""),IF(C301="","Session Date is missing",""),IF(D301="","Start Time is missing",""),IF(E301="","End Time is missing",""),IF(AND(D301&lt;&gt;"",E301&lt;&gt;"",E301&lt;=D301),"End Time must be later than Start Time",""),IF(AND(J301&lt;&gt;"",N(F301)+N(G301)&gt;J301),"Break and excluded minutes exceed gross minutes",""),IF(H301="","Session Status is missing",""),IF(I301="","Delivery Mode is missing",""),IF(AND(H301="Completed",C301&gt;'Course Setup'!$B$2),"Completed session is after the As of Date",""),IF(AND(H301="Scheduled",C301&lt;'Course Setup'!$B$2),"Scheduled session is before the As of Date",""),IF(AND(B301&lt;&gt;"",C301&lt;&gt;"",IFERROR(C301&lt;INDEX('Course Setup'!$D$7:$D$106,MATCH(B301,'Course Setup'!$A$7:$A$106,0)),FALSE)),"Session is before the course start date",""),IF(AND(B301&lt;&gt;"",C301&lt;&gt;"",IFERROR(C301&gt;INDEX('Course Setup'!$E$7:$E$106,MATCH(B301,'Course Setup'!$A$7:$A$106,0)),FALSE)),"Session is after the course end date","")))</f>
        <v/>
      </c>
    </row>
    <row r="302" ht="22" customHeight="1">
      <c r="A302" s="27" t="n"/>
      <c r="B302" s="27" t="n"/>
      <c r="C302" s="43" t="n"/>
      <c r="D302" s="33" t="n"/>
      <c r="E302" s="33" t="n"/>
      <c r="F302" s="29" t="n"/>
      <c r="G302" s="29" t="n"/>
      <c r="H302" s="27" t="n"/>
      <c r="I302" s="27" t="n"/>
      <c r="J302" s="34">
        <f>IF(OR(A302="",C302="",D302="",E302=""),"",IF(E302&lt;=D302,"",ROUND((E302-D302)*1440,0)))</f>
        <v/>
      </c>
      <c r="K302" s="34">
        <f>IF(J302="","",MAX(0,J302-N(F302)-N(G302)))</f>
        <v/>
      </c>
      <c r="L302" s="34">
        <f>IF(A302="","",IF(H302="Completed",N(K302),0))</f>
        <v/>
      </c>
      <c r="M302" s="35" t="n"/>
      <c r="N302" s="30">
        <f>IF(A302="","",TEXTJOIN(", ",TRUE,IF(COUNTIF($A$7:$A$506,A302)&gt;1,"Duplicate Session ID",""),IF(B302="","Course ID is missing",""),IF(AND(B302&lt;&gt;"",COUNTIF('Course Setup'!$A$7:$A$106,B302)=0),"Course ID not found",""),IF(C302="","Session Date is missing",""),IF(D302="","Start Time is missing",""),IF(E302="","End Time is missing",""),IF(AND(D302&lt;&gt;"",E302&lt;&gt;"",E302&lt;=D302),"End Time must be later than Start Time",""),IF(AND(J302&lt;&gt;"",N(F302)+N(G302)&gt;J302),"Break and excluded minutes exceed gross minutes",""),IF(H302="","Session Status is missing",""),IF(I302="","Delivery Mode is missing",""),IF(AND(H302="Completed",C302&gt;'Course Setup'!$B$2),"Completed session is after the As of Date",""),IF(AND(H302="Scheduled",C302&lt;'Course Setup'!$B$2),"Scheduled session is before the As of Date",""),IF(AND(B302&lt;&gt;"",C302&lt;&gt;"",IFERROR(C302&lt;INDEX('Course Setup'!$D$7:$D$106,MATCH(B302,'Course Setup'!$A$7:$A$106,0)),FALSE)),"Session is before the course start date",""),IF(AND(B302&lt;&gt;"",C302&lt;&gt;"",IFERROR(C302&gt;INDEX('Course Setup'!$E$7:$E$106,MATCH(B302,'Course Setup'!$A$7:$A$106,0)),FALSE)),"Session is after the course end date","")))</f>
        <v/>
      </c>
    </row>
    <row r="303" ht="22" customHeight="1">
      <c r="A303" s="27" t="n"/>
      <c r="B303" s="27" t="n"/>
      <c r="C303" s="43" t="n"/>
      <c r="D303" s="33" t="n"/>
      <c r="E303" s="33" t="n"/>
      <c r="F303" s="29" t="n"/>
      <c r="G303" s="29" t="n"/>
      <c r="H303" s="27" t="n"/>
      <c r="I303" s="27" t="n"/>
      <c r="J303" s="34">
        <f>IF(OR(A303="",C303="",D303="",E303=""),"",IF(E303&lt;=D303,"",ROUND((E303-D303)*1440,0)))</f>
        <v/>
      </c>
      <c r="K303" s="34">
        <f>IF(J303="","",MAX(0,J303-N(F303)-N(G303)))</f>
        <v/>
      </c>
      <c r="L303" s="34">
        <f>IF(A303="","",IF(H303="Completed",N(K303),0))</f>
        <v/>
      </c>
      <c r="M303" s="35" t="n"/>
      <c r="N303" s="30">
        <f>IF(A303="","",TEXTJOIN(", ",TRUE,IF(COUNTIF($A$7:$A$506,A303)&gt;1,"Duplicate Session ID",""),IF(B303="","Course ID is missing",""),IF(AND(B303&lt;&gt;"",COUNTIF('Course Setup'!$A$7:$A$106,B303)=0),"Course ID not found",""),IF(C303="","Session Date is missing",""),IF(D303="","Start Time is missing",""),IF(E303="","End Time is missing",""),IF(AND(D303&lt;&gt;"",E303&lt;&gt;"",E303&lt;=D303),"End Time must be later than Start Time",""),IF(AND(J303&lt;&gt;"",N(F303)+N(G303)&gt;J303),"Break and excluded minutes exceed gross minutes",""),IF(H303="","Session Status is missing",""),IF(I303="","Delivery Mode is missing",""),IF(AND(H303="Completed",C303&gt;'Course Setup'!$B$2),"Completed session is after the As of Date",""),IF(AND(H303="Scheduled",C303&lt;'Course Setup'!$B$2),"Scheduled session is before the As of Date",""),IF(AND(B303&lt;&gt;"",C303&lt;&gt;"",IFERROR(C303&lt;INDEX('Course Setup'!$D$7:$D$106,MATCH(B303,'Course Setup'!$A$7:$A$106,0)),FALSE)),"Session is before the course start date",""),IF(AND(B303&lt;&gt;"",C303&lt;&gt;"",IFERROR(C303&gt;INDEX('Course Setup'!$E$7:$E$106,MATCH(B303,'Course Setup'!$A$7:$A$106,0)),FALSE)),"Session is after the course end date","")))</f>
        <v/>
      </c>
    </row>
    <row r="304" ht="22" customHeight="1">
      <c r="A304" s="27" t="n"/>
      <c r="B304" s="27" t="n"/>
      <c r="C304" s="43" t="n"/>
      <c r="D304" s="33" t="n"/>
      <c r="E304" s="33" t="n"/>
      <c r="F304" s="29" t="n"/>
      <c r="G304" s="29" t="n"/>
      <c r="H304" s="27" t="n"/>
      <c r="I304" s="27" t="n"/>
      <c r="J304" s="34">
        <f>IF(OR(A304="",C304="",D304="",E304=""),"",IF(E304&lt;=D304,"",ROUND((E304-D304)*1440,0)))</f>
        <v/>
      </c>
      <c r="K304" s="34">
        <f>IF(J304="","",MAX(0,J304-N(F304)-N(G304)))</f>
        <v/>
      </c>
      <c r="L304" s="34">
        <f>IF(A304="","",IF(H304="Completed",N(K304),0))</f>
        <v/>
      </c>
      <c r="M304" s="35" t="n"/>
      <c r="N304" s="30">
        <f>IF(A304="","",TEXTJOIN(", ",TRUE,IF(COUNTIF($A$7:$A$506,A304)&gt;1,"Duplicate Session ID",""),IF(B304="","Course ID is missing",""),IF(AND(B304&lt;&gt;"",COUNTIF('Course Setup'!$A$7:$A$106,B304)=0),"Course ID not found",""),IF(C304="","Session Date is missing",""),IF(D304="","Start Time is missing",""),IF(E304="","End Time is missing",""),IF(AND(D304&lt;&gt;"",E304&lt;&gt;"",E304&lt;=D304),"End Time must be later than Start Time",""),IF(AND(J304&lt;&gt;"",N(F304)+N(G304)&gt;J304),"Break and excluded minutes exceed gross minutes",""),IF(H304="","Session Status is missing",""),IF(I304="","Delivery Mode is missing",""),IF(AND(H304="Completed",C304&gt;'Course Setup'!$B$2),"Completed session is after the As of Date",""),IF(AND(H304="Scheduled",C304&lt;'Course Setup'!$B$2),"Scheduled session is before the As of Date",""),IF(AND(B304&lt;&gt;"",C304&lt;&gt;"",IFERROR(C304&lt;INDEX('Course Setup'!$D$7:$D$106,MATCH(B304,'Course Setup'!$A$7:$A$106,0)),FALSE)),"Session is before the course start date",""),IF(AND(B304&lt;&gt;"",C304&lt;&gt;"",IFERROR(C304&gt;INDEX('Course Setup'!$E$7:$E$106,MATCH(B304,'Course Setup'!$A$7:$A$106,0)),FALSE)),"Session is after the course end date","")))</f>
        <v/>
      </c>
    </row>
    <row r="305" ht="22" customHeight="1">
      <c r="A305" s="27" t="n"/>
      <c r="B305" s="27" t="n"/>
      <c r="C305" s="43" t="n"/>
      <c r="D305" s="33" t="n"/>
      <c r="E305" s="33" t="n"/>
      <c r="F305" s="29" t="n"/>
      <c r="G305" s="29" t="n"/>
      <c r="H305" s="27" t="n"/>
      <c r="I305" s="27" t="n"/>
      <c r="J305" s="34">
        <f>IF(OR(A305="",C305="",D305="",E305=""),"",IF(E305&lt;=D305,"",ROUND((E305-D305)*1440,0)))</f>
        <v/>
      </c>
      <c r="K305" s="34">
        <f>IF(J305="","",MAX(0,J305-N(F305)-N(G305)))</f>
        <v/>
      </c>
      <c r="L305" s="34">
        <f>IF(A305="","",IF(H305="Completed",N(K305),0))</f>
        <v/>
      </c>
      <c r="M305" s="35" t="n"/>
      <c r="N305" s="30">
        <f>IF(A305="","",TEXTJOIN(", ",TRUE,IF(COUNTIF($A$7:$A$506,A305)&gt;1,"Duplicate Session ID",""),IF(B305="","Course ID is missing",""),IF(AND(B305&lt;&gt;"",COUNTIF('Course Setup'!$A$7:$A$106,B305)=0),"Course ID not found",""),IF(C305="","Session Date is missing",""),IF(D305="","Start Time is missing",""),IF(E305="","End Time is missing",""),IF(AND(D305&lt;&gt;"",E305&lt;&gt;"",E305&lt;=D305),"End Time must be later than Start Time",""),IF(AND(J305&lt;&gt;"",N(F305)+N(G305)&gt;J305),"Break and excluded minutes exceed gross minutes",""),IF(H305="","Session Status is missing",""),IF(I305="","Delivery Mode is missing",""),IF(AND(H305="Completed",C305&gt;'Course Setup'!$B$2),"Completed session is after the As of Date",""),IF(AND(H305="Scheduled",C305&lt;'Course Setup'!$B$2),"Scheduled session is before the As of Date",""),IF(AND(B305&lt;&gt;"",C305&lt;&gt;"",IFERROR(C305&lt;INDEX('Course Setup'!$D$7:$D$106,MATCH(B305,'Course Setup'!$A$7:$A$106,0)),FALSE)),"Session is before the course start date",""),IF(AND(B305&lt;&gt;"",C305&lt;&gt;"",IFERROR(C305&gt;INDEX('Course Setup'!$E$7:$E$106,MATCH(B305,'Course Setup'!$A$7:$A$106,0)),FALSE)),"Session is after the course end date","")))</f>
        <v/>
      </c>
    </row>
    <row r="306" ht="22" customHeight="1">
      <c r="A306" s="27" t="n"/>
      <c r="B306" s="27" t="n"/>
      <c r="C306" s="43" t="n"/>
      <c r="D306" s="33" t="n"/>
      <c r="E306" s="33" t="n"/>
      <c r="F306" s="29" t="n"/>
      <c r="G306" s="29" t="n"/>
      <c r="H306" s="27" t="n"/>
      <c r="I306" s="27" t="n"/>
      <c r="J306" s="34">
        <f>IF(OR(A306="",C306="",D306="",E306=""),"",IF(E306&lt;=D306,"",ROUND((E306-D306)*1440,0)))</f>
        <v/>
      </c>
      <c r="K306" s="34">
        <f>IF(J306="","",MAX(0,J306-N(F306)-N(G306)))</f>
        <v/>
      </c>
      <c r="L306" s="34">
        <f>IF(A306="","",IF(H306="Completed",N(K306),0))</f>
        <v/>
      </c>
      <c r="M306" s="35" t="n"/>
      <c r="N306" s="30">
        <f>IF(A306="","",TEXTJOIN(", ",TRUE,IF(COUNTIF($A$7:$A$506,A306)&gt;1,"Duplicate Session ID",""),IF(B306="","Course ID is missing",""),IF(AND(B306&lt;&gt;"",COUNTIF('Course Setup'!$A$7:$A$106,B306)=0),"Course ID not found",""),IF(C306="","Session Date is missing",""),IF(D306="","Start Time is missing",""),IF(E306="","End Time is missing",""),IF(AND(D306&lt;&gt;"",E306&lt;&gt;"",E306&lt;=D306),"End Time must be later than Start Time",""),IF(AND(J306&lt;&gt;"",N(F306)+N(G306)&gt;J306),"Break and excluded minutes exceed gross minutes",""),IF(H306="","Session Status is missing",""),IF(I306="","Delivery Mode is missing",""),IF(AND(H306="Completed",C306&gt;'Course Setup'!$B$2),"Completed session is after the As of Date",""),IF(AND(H306="Scheduled",C306&lt;'Course Setup'!$B$2),"Scheduled session is before the As of Date",""),IF(AND(B306&lt;&gt;"",C306&lt;&gt;"",IFERROR(C306&lt;INDEX('Course Setup'!$D$7:$D$106,MATCH(B306,'Course Setup'!$A$7:$A$106,0)),FALSE)),"Session is before the course start date",""),IF(AND(B306&lt;&gt;"",C306&lt;&gt;"",IFERROR(C306&gt;INDEX('Course Setup'!$E$7:$E$106,MATCH(B306,'Course Setup'!$A$7:$A$106,0)),FALSE)),"Session is after the course end date","")))</f>
        <v/>
      </c>
    </row>
    <row r="307" ht="22" customHeight="1">
      <c r="A307" s="27" t="n"/>
      <c r="B307" s="27" t="n"/>
      <c r="C307" s="43" t="n"/>
      <c r="D307" s="33" t="n"/>
      <c r="E307" s="33" t="n"/>
      <c r="F307" s="29" t="n"/>
      <c r="G307" s="29" t="n"/>
      <c r="H307" s="27" t="n"/>
      <c r="I307" s="27" t="n"/>
      <c r="J307" s="34">
        <f>IF(OR(A307="",C307="",D307="",E307=""),"",IF(E307&lt;=D307,"",ROUND((E307-D307)*1440,0)))</f>
        <v/>
      </c>
      <c r="K307" s="34">
        <f>IF(J307="","",MAX(0,J307-N(F307)-N(G307)))</f>
        <v/>
      </c>
      <c r="L307" s="34">
        <f>IF(A307="","",IF(H307="Completed",N(K307),0))</f>
        <v/>
      </c>
      <c r="M307" s="35" t="n"/>
      <c r="N307" s="30">
        <f>IF(A307="","",TEXTJOIN(", ",TRUE,IF(COUNTIF($A$7:$A$506,A307)&gt;1,"Duplicate Session ID",""),IF(B307="","Course ID is missing",""),IF(AND(B307&lt;&gt;"",COUNTIF('Course Setup'!$A$7:$A$106,B307)=0),"Course ID not found",""),IF(C307="","Session Date is missing",""),IF(D307="","Start Time is missing",""),IF(E307="","End Time is missing",""),IF(AND(D307&lt;&gt;"",E307&lt;&gt;"",E307&lt;=D307),"End Time must be later than Start Time",""),IF(AND(J307&lt;&gt;"",N(F307)+N(G307)&gt;J307),"Break and excluded minutes exceed gross minutes",""),IF(H307="","Session Status is missing",""),IF(I307="","Delivery Mode is missing",""),IF(AND(H307="Completed",C307&gt;'Course Setup'!$B$2),"Completed session is after the As of Date",""),IF(AND(H307="Scheduled",C307&lt;'Course Setup'!$B$2),"Scheduled session is before the As of Date",""),IF(AND(B307&lt;&gt;"",C307&lt;&gt;"",IFERROR(C307&lt;INDEX('Course Setup'!$D$7:$D$106,MATCH(B307,'Course Setup'!$A$7:$A$106,0)),FALSE)),"Session is before the course start date",""),IF(AND(B307&lt;&gt;"",C307&lt;&gt;"",IFERROR(C307&gt;INDEX('Course Setup'!$E$7:$E$106,MATCH(B307,'Course Setup'!$A$7:$A$106,0)),FALSE)),"Session is after the course end date","")))</f>
        <v/>
      </c>
    </row>
    <row r="308" ht="22" customHeight="1">
      <c r="A308" s="27" t="n"/>
      <c r="B308" s="27" t="n"/>
      <c r="C308" s="43" t="n"/>
      <c r="D308" s="33" t="n"/>
      <c r="E308" s="33" t="n"/>
      <c r="F308" s="29" t="n"/>
      <c r="G308" s="29" t="n"/>
      <c r="H308" s="27" t="n"/>
      <c r="I308" s="27" t="n"/>
      <c r="J308" s="34">
        <f>IF(OR(A308="",C308="",D308="",E308=""),"",IF(E308&lt;=D308,"",ROUND((E308-D308)*1440,0)))</f>
        <v/>
      </c>
      <c r="K308" s="34">
        <f>IF(J308="","",MAX(0,J308-N(F308)-N(G308)))</f>
        <v/>
      </c>
      <c r="L308" s="34">
        <f>IF(A308="","",IF(H308="Completed",N(K308),0))</f>
        <v/>
      </c>
      <c r="M308" s="35" t="n"/>
      <c r="N308" s="30">
        <f>IF(A308="","",TEXTJOIN(", ",TRUE,IF(COUNTIF($A$7:$A$506,A308)&gt;1,"Duplicate Session ID",""),IF(B308="","Course ID is missing",""),IF(AND(B308&lt;&gt;"",COUNTIF('Course Setup'!$A$7:$A$106,B308)=0),"Course ID not found",""),IF(C308="","Session Date is missing",""),IF(D308="","Start Time is missing",""),IF(E308="","End Time is missing",""),IF(AND(D308&lt;&gt;"",E308&lt;&gt;"",E308&lt;=D308),"End Time must be later than Start Time",""),IF(AND(J308&lt;&gt;"",N(F308)+N(G308)&gt;J308),"Break and excluded minutes exceed gross minutes",""),IF(H308="","Session Status is missing",""),IF(I308="","Delivery Mode is missing",""),IF(AND(H308="Completed",C308&gt;'Course Setup'!$B$2),"Completed session is after the As of Date",""),IF(AND(H308="Scheduled",C308&lt;'Course Setup'!$B$2),"Scheduled session is before the As of Date",""),IF(AND(B308&lt;&gt;"",C308&lt;&gt;"",IFERROR(C308&lt;INDEX('Course Setup'!$D$7:$D$106,MATCH(B308,'Course Setup'!$A$7:$A$106,0)),FALSE)),"Session is before the course start date",""),IF(AND(B308&lt;&gt;"",C308&lt;&gt;"",IFERROR(C308&gt;INDEX('Course Setup'!$E$7:$E$106,MATCH(B308,'Course Setup'!$A$7:$A$106,0)),FALSE)),"Session is after the course end date","")))</f>
        <v/>
      </c>
    </row>
    <row r="309" ht="22" customHeight="1">
      <c r="A309" s="27" t="n"/>
      <c r="B309" s="27" t="n"/>
      <c r="C309" s="43" t="n"/>
      <c r="D309" s="33" t="n"/>
      <c r="E309" s="33" t="n"/>
      <c r="F309" s="29" t="n"/>
      <c r="G309" s="29" t="n"/>
      <c r="H309" s="27" t="n"/>
      <c r="I309" s="27" t="n"/>
      <c r="J309" s="34">
        <f>IF(OR(A309="",C309="",D309="",E309=""),"",IF(E309&lt;=D309,"",ROUND((E309-D309)*1440,0)))</f>
        <v/>
      </c>
      <c r="K309" s="34">
        <f>IF(J309="","",MAX(0,J309-N(F309)-N(G309)))</f>
        <v/>
      </c>
      <c r="L309" s="34">
        <f>IF(A309="","",IF(H309="Completed",N(K309),0))</f>
        <v/>
      </c>
      <c r="M309" s="35" t="n"/>
      <c r="N309" s="30">
        <f>IF(A309="","",TEXTJOIN(", ",TRUE,IF(COUNTIF($A$7:$A$506,A309)&gt;1,"Duplicate Session ID",""),IF(B309="","Course ID is missing",""),IF(AND(B309&lt;&gt;"",COUNTIF('Course Setup'!$A$7:$A$106,B309)=0),"Course ID not found",""),IF(C309="","Session Date is missing",""),IF(D309="","Start Time is missing",""),IF(E309="","End Time is missing",""),IF(AND(D309&lt;&gt;"",E309&lt;&gt;"",E309&lt;=D309),"End Time must be later than Start Time",""),IF(AND(J309&lt;&gt;"",N(F309)+N(G309)&gt;J309),"Break and excluded minutes exceed gross minutes",""),IF(H309="","Session Status is missing",""),IF(I309="","Delivery Mode is missing",""),IF(AND(H309="Completed",C309&gt;'Course Setup'!$B$2),"Completed session is after the As of Date",""),IF(AND(H309="Scheduled",C309&lt;'Course Setup'!$B$2),"Scheduled session is before the As of Date",""),IF(AND(B309&lt;&gt;"",C309&lt;&gt;"",IFERROR(C309&lt;INDEX('Course Setup'!$D$7:$D$106,MATCH(B309,'Course Setup'!$A$7:$A$106,0)),FALSE)),"Session is before the course start date",""),IF(AND(B309&lt;&gt;"",C309&lt;&gt;"",IFERROR(C309&gt;INDEX('Course Setup'!$E$7:$E$106,MATCH(B309,'Course Setup'!$A$7:$A$106,0)),FALSE)),"Session is after the course end date","")))</f>
        <v/>
      </c>
    </row>
    <row r="310" ht="22" customHeight="1">
      <c r="A310" s="27" t="n"/>
      <c r="B310" s="27" t="n"/>
      <c r="C310" s="43" t="n"/>
      <c r="D310" s="33" t="n"/>
      <c r="E310" s="33" t="n"/>
      <c r="F310" s="29" t="n"/>
      <c r="G310" s="29" t="n"/>
      <c r="H310" s="27" t="n"/>
      <c r="I310" s="27" t="n"/>
      <c r="J310" s="34">
        <f>IF(OR(A310="",C310="",D310="",E310=""),"",IF(E310&lt;=D310,"",ROUND((E310-D310)*1440,0)))</f>
        <v/>
      </c>
      <c r="K310" s="34">
        <f>IF(J310="","",MAX(0,J310-N(F310)-N(G310)))</f>
        <v/>
      </c>
      <c r="L310" s="34">
        <f>IF(A310="","",IF(H310="Completed",N(K310),0))</f>
        <v/>
      </c>
      <c r="M310" s="35" t="n"/>
      <c r="N310" s="30">
        <f>IF(A310="","",TEXTJOIN(", ",TRUE,IF(COUNTIF($A$7:$A$506,A310)&gt;1,"Duplicate Session ID",""),IF(B310="","Course ID is missing",""),IF(AND(B310&lt;&gt;"",COUNTIF('Course Setup'!$A$7:$A$106,B310)=0),"Course ID not found",""),IF(C310="","Session Date is missing",""),IF(D310="","Start Time is missing",""),IF(E310="","End Time is missing",""),IF(AND(D310&lt;&gt;"",E310&lt;&gt;"",E310&lt;=D310),"End Time must be later than Start Time",""),IF(AND(J310&lt;&gt;"",N(F310)+N(G310)&gt;J310),"Break and excluded minutes exceed gross minutes",""),IF(H310="","Session Status is missing",""),IF(I310="","Delivery Mode is missing",""),IF(AND(H310="Completed",C310&gt;'Course Setup'!$B$2),"Completed session is after the As of Date",""),IF(AND(H310="Scheduled",C310&lt;'Course Setup'!$B$2),"Scheduled session is before the As of Date",""),IF(AND(B310&lt;&gt;"",C310&lt;&gt;"",IFERROR(C310&lt;INDEX('Course Setup'!$D$7:$D$106,MATCH(B310,'Course Setup'!$A$7:$A$106,0)),FALSE)),"Session is before the course start date",""),IF(AND(B310&lt;&gt;"",C310&lt;&gt;"",IFERROR(C310&gt;INDEX('Course Setup'!$E$7:$E$106,MATCH(B310,'Course Setup'!$A$7:$A$106,0)),FALSE)),"Session is after the course end date","")))</f>
        <v/>
      </c>
    </row>
    <row r="311" ht="22" customHeight="1">
      <c r="A311" s="27" t="n"/>
      <c r="B311" s="27" t="n"/>
      <c r="C311" s="43" t="n"/>
      <c r="D311" s="33" t="n"/>
      <c r="E311" s="33" t="n"/>
      <c r="F311" s="29" t="n"/>
      <c r="G311" s="29" t="n"/>
      <c r="H311" s="27" t="n"/>
      <c r="I311" s="27" t="n"/>
      <c r="J311" s="34">
        <f>IF(OR(A311="",C311="",D311="",E311=""),"",IF(E311&lt;=D311,"",ROUND((E311-D311)*1440,0)))</f>
        <v/>
      </c>
      <c r="K311" s="34">
        <f>IF(J311="","",MAX(0,J311-N(F311)-N(G311)))</f>
        <v/>
      </c>
      <c r="L311" s="34">
        <f>IF(A311="","",IF(H311="Completed",N(K311),0))</f>
        <v/>
      </c>
      <c r="M311" s="35" t="n"/>
      <c r="N311" s="30">
        <f>IF(A311="","",TEXTJOIN(", ",TRUE,IF(COUNTIF($A$7:$A$506,A311)&gt;1,"Duplicate Session ID",""),IF(B311="","Course ID is missing",""),IF(AND(B311&lt;&gt;"",COUNTIF('Course Setup'!$A$7:$A$106,B311)=0),"Course ID not found",""),IF(C311="","Session Date is missing",""),IF(D311="","Start Time is missing",""),IF(E311="","End Time is missing",""),IF(AND(D311&lt;&gt;"",E311&lt;&gt;"",E311&lt;=D311),"End Time must be later than Start Time",""),IF(AND(J311&lt;&gt;"",N(F311)+N(G311)&gt;J311),"Break and excluded minutes exceed gross minutes",""),IF(H311="","Session Status is missing",""),IF(I311="","Delivery Mode is missing",""),IF(AND(H311="Completed",C311&gt;'Course Setup'!$B$2),"Completed session is after the As of Date",""),IF(AND(H311="Scheduled",C311&lt;'Course Setup'!$B$2),"Scheduled session is before the As of Date",""),IF(AND(B311&lt;&gt;"",C311&lt;&gt;"",IFERROR(C311&lt;INDEX('Course Setup'!$D$7:$D$106,MATCH(B311,'Course Setup'!$A$7:$A$106,0)),FALSE)),"Session is before the course start date",""),IF(AND(B311&lt;&gt;"",C311&lt;&gt;"",IFERROR(C311&gt;INDEX('Course Setup'!$E$7:$E$106,MATCH(B311,'Course Setup'!$A$7:$A$106,0)),FALSE)),"Session is after the course end date","")))</f>
        <v/>
      </c>
    </row>
    <row r="312" ht="22" customHeight="1">
      <c r="A312" s="27" t="n"/>
      <c r="B312" s="27" t="n"/>
      <c r="C312" s="43" t="n"/>
      <c r="D312" s="33" t="n"/>
      <c r="E312" s="33" t="n"/>
      <c r="F312" s="29" t="n"/>
      <c r="G312" s="29" t="n"/>
      <c r="H312" s="27" t="n"/>
      <c r="I312" s="27" t="n"/>
      <c r="J312" s="34">
        <f>IF(OR(A312="",C312="",D312="",E312=""),"",IF(E312&lt;=D312,"",ROUND((E312-D312)*1440,0)))</f>
        <v/>
      </c>
      <c r="K312" s="34">
        <f>IF(J312="","",MAX(0,J312-N(F312)-N(G312)))</f>
        <v/>
      </c>
      <c r="L312" s="34">
        <f>IF(A312="","",IF(H312="Completed",N(K312),0))</f>
        <v/>
      </c>
      <c r="M312" s="35" t="n"/>
      <c r="N312" s="30">
        <f>IF(A312="","",TEXTJOIN(", ",TRUE,IF(COUNTIF($A$7:$A$506,A312)&gt;1,"Duplicate Session ID",""),IF(B312="","Course ID is missing",""),IF(AND(B312&lt;&gt;"",COUNTIF('Course Setup'!$A$7:$A$106,B312)=0),"Course ID not found",""),IF(C312="","Session Date is missing",""),IF(D312="","Start Time is missing",""),IF(E312="","End Time is missing",""),IF(AND(D312&lt;&gt;"",E312&lt;&gt;"",E312&lt;=D312),"End Time must be later than Start Time",""),IF(AND(J312&lt;&gt;"",N(F312)+N(G312)&gt;J312),"Break and excluded minutes exceed gross minutes",""),IF(H312="","Session Status is missing",""),IF(I312="","Delivery Mode is missing",""),IF(AND(H312="Completed",C312&gt;'Course Setup'!$B$2),"Completed session is after the As of Date",""),IF(AND(H312="Scheduled",C312&lt;'Course Setup'!$B$2),"Scheduled session is before the As of Date",""),IF(AND(B312&lt;&gt;"",C312&lt;&gt;"",IFERROR(C312&lt;INDEX('Course Setup'!$D$7:$D$106,MATCH(B312,'Course Setup'!$A$7:$A$106,0)),FALSE)),"Session is before the course start date",""),IF(AND(B312&lt;&gt;"",C312&lt;&gt;"",IFERROR(C312&gt;INDEX('Course Setup'!$E$7:$E$106,MATCH(B312,'Course Setup'!$A$7:$A$106,0)),FALSE)),"Session is after the course end date","")))</f>
        <v/>
      </c>
    </row>
    <row r="313" ht="22" customHeight="1">
      <c r="A313" s="27" t="n"/>
      <c r="B313" s="27" t="n"/>
      <c r="C313" s="43" t="n"/>
      <c r="D313" s="33" t="n"/>
      <c r="E313" s="33" t="n"/>
      <c r="F313" s="29" t="n"/>
      <c r="G313" s="29" t="n"/>
      <c r="H313" s="27" t="n"/>
      <c r="I313" s="27" t="n"/>
      <c r="J313" s="34">
        <f>IF(OR(A313="",C313="",D313="",E313=""),"",IF(E313&lt;=D313,"",ROUND((E313-D313)*1440,0)))</f>
        <v/>
      </c>
      <c r="K313" s="34">
        <f>IF(J313="","",MAX(0,J313-N(F313)-N(G313)))</f>
        <v/>
      </c>
      <c r="L313" s="34">
        <f>IF(A313="","",IF(H313="Completed",N(K313),0))</f>
        <v/>
      </c>
      <c r="M313" s="35" t="n"/>
      <c r="N313" s="30">
        <f>IF(A313="","",TEXTJOIN(", ",TRUE,IF(COUNTIF($A$7:$A$506,A313)&gt;1,"Duplicate Session ID",""),IF(B313="","Course ID is missing",""),IF(AND(B313&lt;&gt;"",COUNTIF('Course Setup'!$A$7:$A$106,B313)=0),"Course ID not found",""),IF(C313="","Session Date is missing",""),IF(D313="","Start Time is missing",""),IF(E313="","End Time is missing",""),IF(AND(D313&lt;&gt;"",E313&lt;&gt;"",E313&lt;=D313),"End Time must be later than Start Time",""),IF(AND(J313&lt;&gt;"",N(F313)+N(G313)&gt;J313),"Break and excluded minutes exceed gross minutes",""),IF(H313="","Session Status is missing",""),IF(I313="","Delivery Mode is missing",""),IF(AND(H313="Completed",C313&gt;'Course Setup'!$B$2),"Completed session is after the As of Date",""),IF(AND(H313="Scheduled",C313&lt;'Course Setup'!$B$2),"Scheduled session is before the As of Date",""),IF(AND(B313&lt;&gt;"",C313&lt;&gt;"",IFERROR(C313&lt;INDEX('Course Setup'!$D$7:$D$106,MATCH(B313,'Course Setup'!$A$7:$A$106,0)),FALSE)),"Session is before the course start date",""),IF(AND(B313&lt;&gt;"",C313&lt;&gt;"",IFERROR(C313&gt;INDEX('Course Setup'!$E$7:$E$106,MATCH(B313,'Course Setup'!$A$7:$A$106,0)),FALSE)),"Session is after the course end date","")))</f>
        <v/>
      </c>
    </row>
    <row r="314" ht="22" customHeight="1">
      <c r="A314" s="27" t="n"/>
      <c r="B314" s="27" t="n"/>
      <c r="C314" s="43" t="n"/>
      <c r="D314" s="33" t="n"/>
      <c r="E314" s="33" t="n"/>
      <c r="F314" s="29" t="n"/>
      <c r="G314" s="29" t="n"/>
      <c r="H314" s="27" t="n"/>
      <c r="I314" s="27" t="n"/>
      <c r="J314" s="34">
        <f>IF(OR(A314="",C314="",D314="",E314=""),"",IF(E314&lt;=D314,"",ROUND((E314-D314)*1440,0)))</f>
        <v/>
      </c>
      <c r="K314" s="34">
        <f>IF(J314="","",MAX(0,J314-N(F314)-N(G314)))</f>
        <v/>
      </c>
      <c r="L314" s="34">
        <f>IF(A314="","",IF(H314="Completed",N(K314),0))</f>
        <v/>
      </c>
      <c r="M314" s="35" t="n"/>
      <c r="N314" s="30">
        <f>IF(A314="","",TEXTJOIN(", ",TRUE,IF(COUNTIF($A$7:$A$506,A314)&gt;1,"Duplicate Session ID",""),IF(B314="","Course ID is missing",""),IF(AND(B314&lt;&gt;"",COUNTIF('Course Setup'!$A$7:$A$106,B314)=0),"Course ID not found",""),IF(C314="","Session Date is missing",""),IF(D314="","Start Time is missing",""),IF(E314="","End Time is missing",""),IF(AND(D314&lt;&gt;"",E314&lt;&gt;"",E314&lt;=D314),"End Time must be later than Start Time",""),IF(AND(J314&lt;&gt;"",N(F314)+N(G314)&gt;J314),"Break and excluded minutes exceed gross minutes",""),IF(H314="","Session Status is missing",""),IF(I314="","Delivery Mode is missing",""),IF(AND(H314="Completed",C314&gt;'Course Setup'!$B$2),"Completed session is after the As of Date",""),IF(AND(H314="Scheduled",C314&lt;'Course Setup'!$B$2),"Scheduled session is before the As of Date",""),IF(AND(B314&lt;&gt;"",C314&lt;&gt;"",IFERROR(C314&lt;INDEX('Course Setup'!$D$7:$D$106,MATCH(B314,'Course Setup'!$A$7:$A$106,0)),FALSE)),"Session is before the course start date",""),IF(AND(B314&lt;&gt;"",C314&lt;&gt;"",IFERROR(C314&gt;INDEX('Course Setup'!$E$7:$E$106,MATCH(B314,'Course Setup'!$A$7:$A$106,0)),FALSE)),"Session is after the course end date","")))</f>
        <v/>
      </c>
    </row>
    <row r="315" ht="22" customHeight="1">
      <c r="A315" s="27" t="n"/>
      <c r="B315" s="27" t="n"/>
      <c r="C315" s="43" t="n"/>
      <c r="D315" s="33" t="n"/>
      <c r="E315" s="33" t="n"/>
      <c r="F315" s="29" t="n"/>
      <c r="G315" s="29" t="n"/>
      <c r="H315" s="27" t="n"/>
      <c r="I315" s="27" t="n"/>
      <c r="J315" s="34">
        <f>IF(OR(A315="",C315="",D315="",E315=""),"",IF(E315&lt;=D315,"",ROUND((E315-D315)*1440,0)))</f>
        <v/>
      </c>
      <c r="K315" s="34">
        <f>IF(J315="","",MAX(0,J315-N(F315)-N(G315)))</f>
        <v/>
      </c>
      <c r="L315" s="34">
        <f>IF(A315="","",IF(H315="Completed",N(K315),0))</f>
        <v/>
      </c>
      <c r="M315" s="35" t="n"/>
      <c r="N315" s="30">
        <f>IF(A315="","",TEXTJOIN(", ",TRUE,IF(COUNTIF($A$7:$A$506,A315)&gt;1,"Duplicate Session ID",""),IF(B315="","Course ID is missing",""),IF(AND(B315&lt;&gt;"",COUNTIF('Course Setup'!$A$7:$A$106,B315)=0),"Course ID not found",""),IF(C315="","Session Date is missing",""),IF(D315="","Start Time is missing",""),IF(E315="","End Time is missing",""),IF(AND(D315&lt;&gt;"",E315&lt;&gt;"",E315&lt;=D315),"End Time must be later than Start Time",""),IF(AND(J315&lt;&gt;"",N(F315)+N(G315)&gt;J315),"Break and excluded minutes exceed gross minutes",""),IF(H315="","Session Status is missing",""),IF(I315="","Delivery Mode is missing",""),IF(AND(H315="Completed",C315&gt;'Course Setup'!$B$2),"Completed session is after the As of Date",""),IF(AND(H315="Scheduled",C315&lt;'Course Setup'!$B$2),"Scheduled session is before the As of Date",""),IF(AND(B315&lt;&gt;"",C315&lt;&gt;"",IFERROR(C315&lt;INDEX('Course Setup'!$D$7:$D$106,MATCH(B315,'Course Setup'!$A$7:$A$106,0)),FALSE)),"Session is before the course start date",""),IF(AND(B315&lt;&gt;"",C315&lt;&gt;"",IFERROR(C315&gt;INDEX('Course Setup'!$E$7:$E$106,MATCH(B315,'Course Setup'!$A$7:$A$106,0)),FALSE)),"Session is after the course end date","")))</f>
        <v/>
      </c>
    </row>
    <row r="316" ht="22" customHeight="1">
      <c r="A316" s="27" t="n"/>
      <c r="B316" s="27" t="n"/>
      <c r="C316" s="43" t="n"/>
      <c r="D316" s="33" t="n"/>
      <c r="E316" s="33" t="n"/>
      <c r="F316" s="29" t="n"/>
      <c r="G316" s="29" t="n"/>
      <c r="H316" s="27" t="n"/>
      <c r="I316" s="27" t="n"/>
      <c r="J316" s="34">
        <f>IF(OR(A316="",C316="",D316="",E316=""),"",IF(E316&lt;=D316,"",ROUND((E316-D316)*1440,0)))</f>
        <v/>
      </c>
      <c r="K316" s="34">
        <f>IF(J316="","",MAX(0,J316-N(F316)-N(G316)))</f>
        <v/>
      </c>
      <c r="L316" s="34">
        <f>IF(A316="","",IF(H316="Completed",N(K316),0))</f>
        <v/>
      </c>
      <c r="M316" s="35" t="n"/>
      <c r="N316" s="30">
        <f>IF(A316="","",TEXTJOIN(", ",TRUE,IF(COUNTIF($A$7:$A$506,A316)&gt;1,"Duplicate Session ID",""),IF(B316="","Course ID is missing",""),IF(AND(B316&lt;&gt;"",COUNTIF('Course Setup'!$A$7:$A$106,B316)=0),"Course ID not found",""),IF(C316="","Session Date is missing",""),IF(D316="","Start Time is missing",""),IF(E316="","End Time is missing",""),IF(AND(D316&lt;&gt;"",E316&lt;&gt;"",E316&lt;=D316),"End Time must be later than Start Time",""),IF(AND(J316&lt;&gt;"",N(F316)+N(G316)&gt;J316),"Break and excluded minutes exceed gross minutes",""),IF(H316="","Session Status is missing",""),IF(I316="","Delivery Mode is missing",""),IF(AND(H316="Completed",C316&gt;'Course Setup'!$B$2),"Completed session is after the As of Date",""),IF(AND(H316="Scheduled",C316&lt;'Course Setup'!$B$2),"Scheduled session is before the As of Date",""),IF(AND(B316&lt;&gt;"",C316&lt;&gt;"",IFERROR(C316&lt;INDEX('Course Setup'!$D$7:$D$106,MATCH(B316,'Course Setup'!$A$7:$A$106,0)),FALSE)),"Session is before the course start date",""),IF(AND(B316&lt;&gt;"",C316&lt;&gt;"",IFERROR(C316&gt;INDEX('Course Setup'!$E$7:$E$106,MATCH(B316,'Course Setup'!$A$7:$A$106,0)),FALSE)),"Session is after the course end date","")))</f>
        <v/>
      </c>
    </row>
    <row r="317" ht="22" customHeight="1">
      <c r="A317" s="27" t="n"/>
      <c r="B317" s="27" t="n"/>
      <c r="C317" s="43" t="n"/>
      <c r="D317" s="33" t="n"/>
      <c r="E317" s="33" t="n"/>
      <c r="F317" s="29" t="n"/>
      <c r="G317" s="29" t="n"/>
      <c r="H317" s="27" t="n"/>
      <c r="I317" s="27" t="n"/>
      <c r="J317" s="34">
        <f>IF(OR(A317="",C317="",D317="",E317=""),"",IF(E317&lt;=D317,"",ROUND((E317-D317)*1440,0)))</f>
        <v/>
      </c>
      <c r="K317" s="34">
        <f>IF(J317="","",MAX(0,J317-N(F317)-N(G317)))</f>
        <v/>
      </c>
      <c r="L317" s="34">
        <f>IF(A317="","",IF(H317="Completed",N(K317),0))</f>
        <v/>
      </c>
      <c r="M317" s="35" t="n"/>
      <c r="N317" s="30">
        <f>IF(A317="","",TEXTJOIN(", ",TRUE,IF(COUNTIF($A$7:$A$506,A317)&gt;1,"Duplicate Session ID",""),IF(B317="","Course ID is missing",""),IF(AND(B317&lt;&gt;"",COUNTIF('Course Setup'!$A$7:$A$106,B317)=0),"Course ID not found",""),IF(C317="","Session Date is missing",""),IF(D317="","Start Time is missing",""),IF(E317="","End Time is missing",""),IF(AND(D317&lt;&gt;"",E317&lt;&gt;"",E317&lt;=D317),"End Time must be later than Start Time",""),IF(AND(J317&lt;&gt;"",N(F317)+N(G317)&gt;J317),"Break and excluded minutes exceed gross minutes",""),IF(H317="","Session Status is missing",""),IF(I317="","Delivery Mode is missing",""),IF(AND(H317="Completed",C317&gt;'Course Setup'!$B$2),"Completed session is after the As of Date",""),IF(AND(H317="Scheduled",C317&lt;'Course Setup'!$B$2),"Scheduled session is before the As of Date",""),IF(AND(B317&lt;&gt;"",C317&lt;&gt;"",IFERROR(C317&lt;INDEX('Course Setup'!$D$7:$D$106,MATCH(B317,'Course Setup'!$A$7:$A$106,0)),FALSE)),"Session is before the course start date",""),IF(AND(B317&lt;&gt;"",C317&lt;&gt;"",IFERROR(C317&gt;INDEX('Course Setup'!$E$7:$E$106,MATCH(B317,'Course Setup'!$A$7:$A$106,0)),FALSE)),"Session is after the course end date","")))</f>
        <v/>
      </c>
    </row>
    <row r="318" ht="22" customHeight="1">
      <c r="A318" s="27" t="n"/>
      <c r="B318" s="27" t="n"/>
      <c r="C318" s="43" t="n"/>
      <c r="D318" s="33" t="n"/>
      <c r="E318" s="33" t="n"/>
      <c r="F318" s="29" t="n"/>
      <c r="G318" s="29" t="n"/>
      <c r="H318" s="27" t="n"/>
      <c r="I318" s="27" t="n"/>
      <c r="J318" s="34">
        <f>IF(OR(A318="",C318="",D318="",E318=""),"",IF(E318&lt;=D318,"",ROUND((E318-D318)*1440,0)))</f>
        <v/>
      </c>
      <c r="K318" s="34">
        <f>IF(J318="","",MAX(0,J318-N(F318)-N(G318)))</f>
        <v/>
      </c>
      <c r="L318" s="34">
        <f>IF(A318="","",IF(H318="Completed",N(K318),0))</f>
        <v/>
      </c>
      <c r="M318" s="35" t="n"/>
      <c r="N318" s="30">
        <f>IF(A318="","",TEXTJOIN(", ",TRUE,IF(COUNTIF($A$7:$A$506,A318)&gt;1,"Duplicate Session ID",""),IF(B318="","Course ID is missing",""),IF(AND(B318&lt;&gt;"",COUNTIF('Course Setup'!$A$7:$A$106,B318)=0),"Course ID not found",""),IF(C318="","Session Date is missing",""),IF(D318="","Start Time is missing",""),IF(E318="","End Time is missing",""),IF(AND(D318&lt;&gt;"",E318&lt;&gt;"",E318&lt;=D318),"End Time must be later than Start Time",""),IF(AND(J318&lt;&gt;"",N(F318)+N(G318)&gt;J318),"Break and excluded minutes exceed gross minutes",""),IF(H318="","Session Status is missing",""),IF(I318="","Delivery Mode is missing",""),IF(AND(H318="Completed",C318&gt;'Course Setup'!$B$2),"Completed session is after the As of Date",""),IF(AND(H318="Scheduled",C318&lt;'Course Setup'!$B$2),"Scheduled session is before the As of Date",""),IF(AND(B318&lt;&gt;"",C318&lt;&gt;"",IFERROR(C318&lt;INDEX('Course Setup'!$D$7:$D$106,MATCH(B318,'Course Setup'!$A$7:$A$106,0)),FALSE)),"Session is before the course start date",""),IF(AND(B318&lt;&gt;"",C318&lt;&gt;"",IFERROR(C318&gt;INDEX('Course Setup'!$E$7:$E$106,MATCH(B318,'Course Setup'!$A$7:$A$106,0)),FALSE)),"Session is after the course end date","")))</f>
        <v/>
      </c>
    </row>
    <row r="319" ht="22" customHeight="1">
      <c r="A319" s="27" t="n"/>
      <c r="B319" s="27" t="n"/>
      <c r="C319" s="43" t="n"/>
      <c r="D319" s="33" t="n"/>
      <c r="E319" s="33" t="n"/>
      <c r="F319" s="29" t="n"/>
      <c r="G319" s="29" t="n"/>
      <c r="H319" s="27" t="n"/>
      <c r="I319" s="27" t="n"/>
      <c r="J319" s="34">
        <f>IF(OR(A319="",C319="",D319="",E319=""),"",IF(E319&lt;=D319,"",ROUND((E319-D319)*1440,0)))</f>
        <v/>
      </c>
      <c r="K319" s="34">
        <f>IF(J319="","",MAX(0,J319-N(F319)-N(G319)))</f>
        <v/>
      </c>
      <c r="L319" s="34">
        <f>IF(A319="","",IF(H319="Completed",N(K319),0))</f>
        <v/>
      </c>
      <c r="M319" s="35" t="n"/>
      <c r="N319" s="30">
        <f>IF(A319="","",TEXTJOIN(", ",TRUE,IF(COUNTIF($A$7:$A$506,A319)&gt;1,"Duplicate Session ID",""),IF(B319="","Course ID is missing",""),IF(AND(B319&lt;&gt;"",COUNTIF('Course Setup'!$A$7:$A$106,B319)=0),"Course ID not found",""),IF(C319="","Session Date is missing",""),IF(D319="","Start Time is missing",""),IF(E319="","End Time is missing",""),IF(AND(D319&lt;&gt;"",E319&lt;&gt;"",E319&lt;=D319),"End Time must be later than Start Time",""),IF(AND(J319&lt;&gt;"",N(F319)+N(G319)&gt;J319),"Break and excluded minutes exceed gross minutes",""),IF(H319="","Session Status is missing",""),IF(I319="","Delivery Mode is missing",""),IF(AND(H319="Completed",C319&gt;'Course Setup'!$B$2),"Completed session is after the As of Date",""),IF(AND(H319="Scheduled",C319&lt;'Course Setup'!$B$2),"Scheduled session is before the As of Date",""),IF(AND(B319&lt;&gt;"",C319&lt;&gt;"",IFERROR(C319&lt;INDEX('Course Setup'!$D$7:$D$106,MATCH(B319,'Course Setup'!$A$7:$A$106,0)),FALSE)),"Session is before the course start date",""),IF(AND(B319&lt;&gt;"",C319&lt;&gt;"",IFERROR(C319&gt;INDEX('Course Setup'!$E$7:$E$106,MATCH(B319,'Course Setup'!$A$7:$A$106,0)),FALSE)),"Session is after the course end date","")))</f>
        <v/>
      </c>
    </row>
    <row r="320" ht="22" customHeight="1">
      <c r="A320" s="27" t="n"/>
      <c r="B320" s="27" t="n"/>
      <c r="C320" s="43" t="n"/>
      <c r="D320" s="33" t="n"/>
      <c r="E320" s="33" t="n"/>
      <c r="F320" s="29" t="n"/>
      <c r="G320" s="29" t="n"/>
      <c r="H320" s="27" t="n"/>
      <c r="I320" s="27" t="n"/>
      <c r="J320" s="34">
        <f>IF(OR(A320="",C320="",D320="",E320=""),"",IF(E320&lt;=D320,"",ROUND((E320-D320)*1440,0)))</f>
        <v/>
      </c>
      <c r="K320" s="34">
        <f>IF(J320="","",MAX(0,J320-N(F320)-N(G320)))</f>
        <v/>
      </c>
      <c r="L320" s="34">
        <f>IF(A320="","",IF(H320="Completed",N(K320),0))</f>
        <v/>
      </c>
      <c r="M320" s="35" t="n"/>
      <c r="N320" s="30">
        <f>IF(A320="","",TEXTJOIN(", ",TRUE,IF(COUNTIF($A$7:$A$506,A320)&gt;1,"Duplicate Session ID",""),IF(B320="","Course ID is missing",""),IF(AND(B320&lt;&gt;"",COUNTIF('Course Setup'!$A$7:$A$106,B320)=0),"Course ID not found",""),IF(C320="","Session Date is missing",""),IF(D320="","Start Time is missing",""),IF(E320="","End Time is missing",""),IF(AND(D320&lt;&gt;"",E320&lt;&gt;"",E320&lt;=D320),"End Time must be later than Start Time",""),IF(AND(J320&lt;&gt;"",N(F320)+N(G320)&gt;J320),"Break and excluded minutes exceed gross minutes",""),IF(H320="","Session Status is missing",""),IF(I320="","Delivery Mode is missing",""),IF(AND(H320="Completed",C320&gt;'Course Setup'!$B$2),"Completed session is after the As of Date",""),IF(AND(H320="Scheduled",C320&lt;'Course Setup'!$B$2),"Scheduled session is before the As of Date",""),IF(AND(B320&lt;&gt;"",C320&lt;&gt;"",IFERROR(C320&lt;INDEX('Course Setup'!$D$7:$D$106,MATCH(B320,'Course Setup'!$A$7:$A$106,0)),FALSE)),"Session is before the course start date",""),IF(AND(B320&lt;&gt;"",C320&lt;&gt;"",IFERROR(C320&gt;INDEX('Course Setup'!$E$7:$E$106,MATCH(B320,'Course Setup'!$A$7:$A$106,0)),FALSE)),"Session is after the course end date","")))</f>
        <v/>
      </c>
    </row>
    <row r="321" ht="22" customHeight="1">
      <c r="A321" s="27" t="n"/>
      <c r="B321" s="27" t="n"/>
      <c r="C321" s="43" t="n"/>
      <c r="D321" s="33" t="n"/>
      <c r="E321" s="33" t="n"/>
      <c r="F321" s="29" t="n"/>
      <c r="G321" s="29" t="n"/>
      <c r="H321" s="27" t="n"/>
      <c r="I321" s="27" t="n"/>
      <c r="J321" s="34">
        <f>IF(OR(A321="",C321="",D321="",E321=""),"",IF(E321&lt;=D321,"",ROUND((E321-D321)*1440,0)))</f>
        <v/>
      </c>
      <c r="K321" s="34">
        <f>IF(J321="","",MAX(0,J321-N(F321)-N(G321)))</f>
        <v/>
      </c>
      <c r="L321" s="34">
        <f>IF(A321="","",IF(H321="Completed",N(K321),0))</f>
        <v/>
      </c>
      <c r="M321" s="35" t="n"/>
      <c r="N321" s="30">
        <f>IF(A321="","",TEXTJOIN(", ",TRUE,IF(COUNTIF($A$7:$A$506,A321)&gt;1,"Duplicate Session ID",""),IF(B321="","Course ID is missing",""),IF(AND(B321&lt;&gt;"",COUNTIF('Course Setup'!$A$7:$A$106,B321)=0),"Course ID not found",""),IF(C321="","Session Date is missing",""),IF(D321="","Start Time is missing",""),IF(E321="","End Time is missing",""),IF(AND(D321&lt;&gt;"",E321&lt;&gt;"",E321&lt;=D321),"End Time must be later than Start Time",""),IF(AND(J321&lt;&gt;"",N(F321)+N(G321)&gt;J321),"Break and excluded minutes exceed gross minutes",""),IF(H321="","Session Status is missing",""),IF(I321="","Delivery Mode is missing",""),IF(AND(H321="Completed",C321&gt;'Course Setup'!$B$2),"Completed session is after the As of Date",""),IF(AND(H321="Scheduled",C321&lt;'Course Setup'!$B$2),"Scheduled session is before the As of Date",""),IF(AND(B321&lt;&gt;"",C321&lt;&gt;"",IFERROR(C321&lt;INDEX('Course Setup'!$D$7:$D$106,MATCH(B321,'Course Setup'!$A$7:$A$106,0)),FALSE)),"Session is before the course start date",""),IF(AND(B321&lt;&gt;"",C321&lt;&gt;"",IFERROR(C321&gt;INDEX('Course Setup'!$E$7:$E$106,MATCH(B321,'Course Setup'!$A$7:$A$106,0)),FALSE)),"Session is after the course end date","")))</f>
        <v/>
      </c>
    </row>
    <row r="322" ht="22" customHeight="1">
      <c r="A322" s="27" t="n"/>
      <c r="B322" s="27" t="n"/>
      <c r="C322" s="43" t="n"/>
      <c r="D322" s="33" t="n"/>
      <c r="E322" s="33" t="n"/>
      <c r="F322" s="29" t="n"/>
      <c r="G322" s="29" t="n"/>
      <c r="H322" s="27" t="n"/>
      <c r="I322" s="27" t="n"/>
      <c r="J322" s="34">
        <f>IF(OR(A322="",C322="",D322="",E322=""),"",IF(E322&lt;=D322,"",ROUND((E322-D322)*1440,0)))</f>
        <v/>
      </c>
      <c r="K322" s="34">
        <f>IF(J322="","",MAX(0,J322-N(F322)-N(G322)))</f>
        <v/>
      </c>
      <c r="L322" s="34">
        <f>IF(A322="","",IF(H322="Completed",N(K322),0))</f>
        <v/>
      </c>
      <c r="M322" s="35" t="n"/>
      <c r="N322" s="30">
        <f>IF(A322="","",TEXTJOIN(", ",TRUE,IF(COUNTIF($A$7:$A$506,A322)&gt;1,"Duplicate Session ID",""),IF(B322="","Course ID is missing",""),IF(AND(B322&lt;&gt;"",COUNTIF('Course Setup'!$A$7:$A$106,B322)=0),"Course ID not found",""),IF(C322="","Session Date is missing",""),IF(D322="","Start Time is missing",""),IF(E322="","End Time is missing",""),IF(AND(D322&lt;&gt;"",E322&lt;&gt;"",E322&lt;=D322),"End Time must be later than Start Time",""),IF(AND(J322&lt;&gt;"",N(F322)+N(G322)&gt;J322),"Break and excluded minutes exceed gross minutes",""),IF(H322="","Session Status is missing",""),IF(I322="","Delivery Mode is missing",""),IF(AND(H322="Completed",C322&gt;'Course Setup'!$B$2),"Completed session is after the As of Date",""),IF(AND(H322="Scheduled",C322&lt;'Course Setup'!$B$2),"Scheduled session is before the As of Date",""),IF(AND(B322&lt;&gt;"",C322&lt;&gt;"",IFERROR(C322&lt;INDEX('Course Setup'!$D$7:$D$106,MATCH(B322,'Course Setup'!$A$7:$A$106,0)),FALSE)),"Session is before the course start date",""),IF(AND(B322&lt;&gt;"",C322&lt;&gt;"",IFERROR(C322&gt;INDEX('Course Setup'!$E$7:$E$106,MATCH(B322,'Course Setup'!$A$7:$A$106,0)),FALSE)),"Session is after the course end date","")))</f>
        <v/>
      </c>
    </row>
    <row r="323" ht="22" customHeight="1">
      <c r="A323" s="27" t="n"/>
      <c r="B323" s="27" t="n"/>
      <c r="C323" s="43" t="n"/>
      <c r="D323" s="33" t="n"/>
      <c r="E323" s="33" t="n"/>
      <c r="F323" s="29" t="n"/>
      <c r="G323" s="29" t="n"/>
      <c r="H323" s="27" t="n"/>
      <c r="I323" s="27" t="n"/>
      <c r="J323" s="34">
        <f>IF(OR(A323="",C323="",D323="",E323=""),"",IF(E323&lt;=D323,"",ROUND((E323-D323)*1440,0)))</f>
        <v/>
      </c>
      <c r="K323" s="34">
        <f>IF(J323="","",MAX(0,J323-N(F323)-N(G323)))</f>
        <v/>
      </c>
      <c r="L323" s="34">
        <f>IF(A323="","",IF(H323="Completed",N(K323),0))</f>
        <v/>
      </c>
      <c r="M323" s="35" t="n"/>
      <c r="N323" s="30">
        <f>IF(A323="","",TEXTJOIN(", ",TRUE,IF(COUNTIF($A$7:$A$506,A323)&gt;1,"Duplicate Session ID",""),IF(B323="","Course ID is missing",""),IF(AND(B323&lt;&gt;"",COUNTIF('Course Setup'!$A$7:$A$106,B323)=0),"Course ID not found",""),IF(C323="","Session Date is missing",""),IF(D323="","Start Time is missing",""),IF(E323="","End Time is missing",""),IF(AND(D323&lt;&gt;"",E323&lt;&gt;"",E323&lt;=D323),"End Time must be later than Start Time",""),IF(AND(J323&lt;&gt;"",N(F323)+N(G323)&gt;J323),"Break and excluded minutes exceed gross minutes",""),IF(H323="","Session Status is missing",""),IF(I323="","Delivery Mode is missing",""),IF(AND(H323="Completed",C323&gt;'Course Setup'!$B$2),"Completed session is after the As of Date",""),IF(AND(H323="Scheduled",C323&lt;'Course Setup'!$B$2),"Scheduled session is before the As of Date",""),IF(AND(B323&lt;&gt;"",C323&lt;&gt;"",IFERROR(C323&lt;INDEX('Course Setup'!$D$7:$D$106,MATCH(B323,'Course Setup'!$A$7:$A$106,0)),FALSE)),"Session is before the course start date",""),IF(AND(B323&lt;&gt;"",C323&lt;&gt;"",IFERROR(C323&gt;INDEX('Course Setup'!$E$7:$E$106,MATCH(B323,'Course Setup'!$A$7:$A$106,0)),FALSE)),"Session is after the course end date","")))</f>
        <v/>
      </c>
    </row>
    <row r="324" ht="22" customHeight="1">
      <c r="A324" s="27" t="n"/>
      <c r="B324" s="27" t="n"/>
      <c r="C324" s="43" t="n"/>
      <c r="D324" s="33" t="n"/>
      <c r="E324" s="33" t="n"/>
      <c r="F324" s="29" t="n"/>
      <c r="G324" s="29" t="n"/>
      <c r="H324" s="27" t="n"/>
      <c r="I324" s="27" t="n"/>
      <c r="J324" s="34">
        <f>IF(OR(A324="",C324="",D324="",E324=""),"",IF(E324&lt;=D324,"",ROUND((E324-D324)*1440,0)))</f>
        <v/>
      </c>
      <c r="K324" s="34">
        <f>IF(J324="","",MAX(0,J324-N(F324)-N(G324)))</f>
        <v/>
      </c>
      <c r="L324" s="34">
        <f>IF(A324="","",IF(H324="Completed",N(K324),0))</f>
        <v/>
      </c>
      <c r="M324" s="35" t="n"/>
      <c r="N324" s="30">
        <f>IF(A324="","",TEXTJOIN(", ",TRUE,IF(COUNTIF($A$7:$A$506,A324)&gt;1,"Duplicate Session ID",""),IF(B324="","Course ID is missing",""),IF(AND(B324&lt;&gt;"",COUNTIF('Course Setup'!$A$7:$A$106,B324)=0),"Course ID not found",""),IF(C324="","Session Date is missing",""),IF(D324="","Start Time is missing",""),IF(E324="","End Time is missing",""),IF(AND(D324&lt;&gt;"",E324&lt;&gt;"",E324&lt;=D324),"End Time must be later than Start Time",""),IF(AND(J324&lt;&gt;"",N(F324)+N(G324)&gt;J324),"Break and excluded minutes exceed gross minutes",""),IF(H324="","Session Status is missing",""),IF(I324="","Delivery Mode is missing",""),IF(AND(H324="Completed",C324&gt;'Course Setup'!$B$2),"Completed session is after the As of Date",""),IF(AND(H324="Scheduled",C324&lt;'Course Setup'!$B$2),"Scheduled session is before the As of Date",""),IF(AND(B324&lt;&gt;"",C324&lt;&gt;"",IFERROR(C324&lt;INDEX('Course Setup'!$D$7:$D$106,MATCH(B324,'Course Setup'!$A$7:$A$106,0)),FALSE)),"Session is before the course start date",""),IF(AND(B324&lt;&gt;"",C324&lt;&gt;"",IFERROR(C324&gt;INDEX('Course Setup'!$E$7:$E$106,MATCH(B324,'Course Setup'!$A$7:$A$106,0)),FALSE)),"Session is after the course end date","")))</f>
        <v/>
      </c>
    </row>
    <row r="325" ht="22" customHeight="1">
      <c r="A325" s="27" t="n"/>
      <c r="B325" s="27" t="n"/>
      <c r="C325" s="43" t="n"/>
      <c r="D325" s="33" t="n"/>
      <c r="E325" s="33" t="n"/>
      <c r="F325" s="29" t="n"/>
      <c r="G325" s="29" t="n"/>
      <c r="H325" s="27" t="n"/>
      <c r="I325" s="27" t="n"/>
      <c r="J325" s="34">
        <f>IF(OR(A325="",C325="",D325="",E325=""),"",IF(E325&lt;=D325,"",ROUND((E325-D325)*1440,0)))</f>
        <v/>
      </c>
      <c r="K325" s="34">
        <f>IF(J325="","",MAX(0,J325-N(F325)-N(G325)))</f>
        <v/>
      </c>
      <c r="L325" s="34">
        <f>IF(A325="","",IF(H325="Completed",N(K325),0))</f>
        <v/>
      </c>
      <c r="M325" s="35" t="n"/>
      <c r="N325" s="30">
        <f>IF(A325="","",TEXTJOIN(", ",TRUE,IF(COUNTIF($A$7:$A$506,A325)&gt;1,"Duplicate Session ID",""),IF(B325="","Course ID is missing",""),IF(AND(B325&lt;&gt;"",COUNTIF('Course Setup'!$A$7:$A$106,B325)=0),"Course ID not found",""),IF(C325="","Session Date is missing",""),IF(D325="","Start Time is missing",""),IF(E325="","End Time is missing",""),IF(AND(D325&lt;&gt;"",E325&lt;&gt;"",E325&lt;=D325),"End Time must be later than Start Time",""),IF(AND(J325&lt;&gt;"",N(F325)+N(G325)&gt;J325),"Break and excluded minutes exceed gross minutes",""),IF(H325="","Session Status is missing",""),IF(I325="","Delivery Mode is missing",""),IF(AND(H325="Completed",C325&gt;'Course Setup'!$B$2),"Completed session is after the As of Date",""),IF(AND(H325="Scheduled",C325&lt;'Course Setup'!$B$2),"Scheduled session is before the As of Date",""),IF(AND(B325&lt;&gt;"",C325&lt;&gt;"",IFERROR(C325&lt;INDEX('Course Setup'!$D$7:$D$106,MATCH(B325,'Course Setup'!$A$7:$A$106,0)),FALSE)),"Session is before the course start date",""),IF(AND(B325&lt;&gt;"",C325&lt;&gt;"",IFERROR(C325&gt;INDEX('Course Setup'!$E$7:$E$106,MATCH(B325,'Course Setup'!$A$7:$A$106,0)),FALSE)),"Session is after the course end date","")))</f>
        <v/>
      </c>
    </row>
    <row r="326" ht="22" customHeight="1">
      <c r="A326" s="27" t="n"/>
      <c r="B326" s="27" t="n"/>
      <c r="C326" s="43" t="n"/>
      <c r="D326" s="33" t="n"/>
      <c r="E326" s="33" t="n"/>
      <c r="F326" s="29" t="n"/>
      <c r="G326" s="29" t="n"/>
      <c r="H326" s="27" t="n"/>
      <c r="I326" s="27" t="n"/>
      <c r="J326" s="34">
        <f>IF(OR(A326="",C326="",D326="",E326=""),"",IF(E326&lt;=D326,"",ROUND((E326-D326)*1440,0)))</f>
        <v/>
      </c>
      <c r="K326" s="34">
        <f>IF(J326="","",MAX(0,J326-N(F326)-N(G326)))</f>
        <v/>
      </c>
      <c r="L326" s="34">
        <f>IF(A326="","",IF(H326="Completed",N(K326),0))</f>
        <v/>
      </c>
      <c r="M326" s="35" t="n"/>
      <c r="N326" s="30">
        <f>IF(A326="","",TEXTJOIN(", ",TRUE,IF(COUNTIF($A$7:$A$506,A326)&gt;1,"Duplicate Session ID",""),IF(B326="","Course ID is missing",""),IF(AND(B326&lt;&gt;"",COUNTIF('Course Setup'!$A$7:$A$106,B326)=0),"Course ID not found",""),IF(C326="","Session Date is missing",""),IF(D326="","Start Time is missing",""),IF(E326="","End Time is missing",""),IF(AND(D326&lt;&gt;"",E326&lt;&gt;"",E326&lt;=D326),"End Time must be later than Start Time",""),IF(AND(J326&lt;&gt;"",N(F326)+N(G326)&gt;J326),"Break and excluded minutes exceed gross minutes",""),IF(H326="","Session Status is missing",""),IF(I326="","Delivery Mode is missing",""),IF(AND(H326="Completed",C326&gt;'Course Setup'!$B$2),"Completed session is after the As of Date",""),IF(AND(H326="Scheduled",C326&lt;'Course Setup'!$B$2),"Scheduled session is before the As of Date",""),IF(AND(B326&lt;&gt;"",C326&lt;&gt;"",IFERROR(C326&lt;INDEX('Course Setup'!$D$7:$D$106,MATCH(B326,'Course Setup'!$A$7:$A$106,0)),FALSE)),"Session is before the course start date",""),IF(AND(B326&lt;&gt;"",C326&lt;&gt;"",IFERROR(C326&gt;INDEX('Course Setup'!$E$7:$E$106,MATCH(B326,'Course Setup'!$A$7:$A$106,0)),FALSE)),"Session is after the course end date","")))</f>
        <v/>
      </c>
    </row>
    <row r="327" ht="22" customHeight="1">
      <c r="A327" s="27" t="n"/>
      <c r="B327" s="27" t="n"/>
      <c r="C327" s="43" t="n"/>
      <c r="D327" s="33" t="n"/>
      <c r="E327" s="33" t="n"/>
      <c r="F327" s="29" t="n"/>
      <c r="G327" s="29" t="n"/>
      <c r="H327" s="27" t="n"/>
      <c r="I327" s="27" t="n"/>
      <c r="J327" s="34">
        <f>IF(OR(A327="",C327="",D327="",E327=""),"",IF(E327&lt;=D327,"",ROUND((E327-D327)*1440,0)))</f>
        <v/>
      </c>
      <c r="K327" s="34">
        <f>IF(J327="","",MAX(0,J327-N(F327)-N(G327)))</f>
        <v/>
      </c>
      <c r="L327" s="34">
        <f>IF(A327="","",IF(H327="Completed",N(K327),0))</f>
        <v/>
      </c>
      <c r="M327" s="35" t="n"/>
      <c r="N327" s="30">
        <f>IF(A327="","",TEXTJOIN(", ",TRUE,IF(COUNTIF($A$7:$A$506,A327)&gt;1,"Duplicate Session ID",""),IF(B327="","Course ID is missing",""),IF(AND(B327&lt;&gt;"",COUNTIF('Course Setup'!$A$7:$A$106,B327)=0),"Course ID not found",""),IF(C327="","Session Date is missing",""),IF(D327="","Start Time is missing",""),IF(E327="","End Time is missing",""),IF(AND(D327&lt;&gt;"",E327&lt;&gt;"",E327&lt;=D327),"End Time must be later than Start Time",""),IF(AND(J327&lt;&gt;"",N(F327)+N(G327)&gt;J327),"Break and excluded minutes exceed gross minutes",""),IF(H327="","Session Status is missing",""),IF(I327="","Delivery Mode is missing",""),IF(AND(H327="Completed",C327&gt;'Course Setup'!$B$2),"Completed session is after the As of Date",""),IF(AND(H327="Scheduled",C327&lt;'Course Setup'!$B$2),"Scheduled session is before the As of Date",""),IF(AND(B327&lt;&gt;"",C327&lt;&gt;"",IFERROR(C327&lt;INDEX('Course Setup'!$D$7:$D$106,MATCH(B327,'Course Setup'!$A$7:$A$106,0)),FALSE)),"Session is before the course start date",""),IF(AND(B327&lt;&gt;"",C327&lt;&gt;"",IFERROR(C327&gt;INDEX('Course Setup'!$E$7:$E$106,MATCH(B327,'Course Setup'!$A$7:$A$106,0)),FALSE)),"Session is after the course end date","")))</f>
        <v/>
      </c>
    </row>
    <row r="328" ht="22" customHeight="1">
      <c r="A328" s="27" t="n"/>
      <c r="B328" s="27" t="n"/>
      <c r="C328" s="43" t="n"/>
      <c r="D328" s="33" t="n"/>
      <c r="E328" s="33" t="n"/>
      <c r="F328" s="29" t="n"/>
      <c r="G328" s="29" t="n"/>
      <c r="H328" s="27" t="n"/>
      <c r="I328" s="27" t="n"/>
      <c r="J328" s="34">
        <f>IF(OR(A328="",C328="",D328="",E328=""),"",IF(E328&lt;=D328,"",ROUND((E328-D328)*1440,0)))</f>
        <v/>
      </c>
      <c r="K328" s="34">
        <f>IF(J328="","",MAX(0,J328-N(F328)-N(G328)))</f>
        <v/>
      </c>
      <c r="L328" s="34">
        <f>IF(A328="","",IF(H328="Completed",N(K328),0))</f>
        <v/>
      </c>
      <c r="M328" s="35" t="n"/>
      <c r="N328" s="30">
        <f>IF(A328="","",TEXTJOIN(", ",TRUE,IF(COUNTIF($A$7:$A$506,A328)&gt;1,"Duplicate Session ID",""),IF(B328="","Course ID is missing",""),IF(AND(B328&lt;&gt;"",COUNTIF('Course Setup'!$A$7:$A$106,B328)=0),"Course ID not found",""),IF(C328="","Session Date is missing",""),IF(D328="","Start Time is missing",""),IF(E328="","End Time is missing",""),IF(AND(D328&lt;&gt;"",E328&lt;&gt;"",E328&lt;=D328),"End Time must be later than Start Time",""),IF(AND(J328&lt;&gt;"",N(F328)+N(G328)&gt;J328),"Break and excluded minutes exceed gross minutes",""),IF(H328="","Session Status is missing",""),IF(I328="","Delivery Mode is missing",""),IF(AND(H328="Completed",C328&gt;'Course Setup'!$B$2),"Completed session is after the As of Date",""),IF(AND(H328="Scheduled",C328&lt;'Course Setup'!$B$2),"Scheduled session is before the As of Date",""),IF(AND(B328&lt;&gt;"",C328&lt;&gt;"",IFERROR(C328&lt;INDEX('Course Setup'!$D$7:$D$106,MATCH(B328,'Course Setup'!$A$7:$A$106,0)),FALSE)),"Session is before the course start date",""),IF(AND(B328&lt;&gt;"",C328&lt;&gt;"",IFERROR(C328&gt;INDEX('Course Setup'!$E$7:$E$106,MATCH(B328,'Course Setup'!$A$7:$A$106,0)),FALSE)),"Session is after the course end date","")))</f>
        <v/>
      </c>
    </row>
    <row r="329" ht="22" customHeight="1">
      <c r="A329" s="27" t="n"/>
      <c r="B329" s="27" t="n"/>
      <c r="C329" s="43" t="n"/>
      <c r="D329" s="33" t="n"/>
      <c r="E329" s="33" t="n"/>
      <c r="F329" s="29" t="n"/>
      <c r="G329" s="29" t="n"/>
      <c r="H329" s="27" t="n"/>
      <c r="I329" s="27" t="n"/>
      <c r="J329" s="34">
        <f>IF(OR(A329="",C329="",D329="",E329=""),"",IF(E329&lt;=D329,"",ROUND((E329-D329)*1440,0)))</f>
        <v/>
      </c>
      <c r="K329" s="34">
        <f>IF(J329="","",MAX(0,J329-N(F329)-N(G329)))</f>
        <v/>
      </c>
      <c r="L329" s="34">
        <f>IF(A329="","",IF(H329="Completed",N(K329),0))</f>
        <v/>
      </c>
      <c r="M329" s="35" t="n"/>
      <c r="N329" s="30">
        <f>IF(A329="","",TEXTJOIN(", ",TRUE,IF(COUNTIF($A$7:$A$506,A329)&gt;1,"Duplicate Session ID",""),IF(B329="","Course ID is missing",""),IF(AND(B329&lt;&gt;"",COUNTIF('Course Setup'!$A$7:$A$106,B329)=0),"Course ID not found",""),IF(C329="","Session Date is missing",""),IF(D329="","Start Time is missing",""),IF(E329="","End Time is missing",""),IF(AND(D329&lt;&gt;"",E329&lt;&gt;"",E329&lt;=D329),"End Time must be later than Start Time",""),IF(AND(J329&lt;&gt;"",N(F329)+N(G329)&gt;J329),"Break and excluded minutes exceed gross minutes",""),IF(H329="","Session Status is missing",""),IF(I329="","Delivery Mode is missing",""),IF(AND(H329="Completed",C329&gt;'Course Setup'!$B$2),"Completed session is after the As of Date",""),IF(AND(H329="Scheduled",C329&lt;'Course Setup'!$B$2),"Scheduled session is before the As of Date",""),IF(AND(B329&lt;&gt;"",C329&lt;&gt;"",IFERROR(C329&lt;INDEX('Course Setup'!$D$7:$D$106,MATCH(B329,'Course Setup'!$A$7:$A$106,0)),FALSE)),"Session is before the course start date",""),IF(AND(B329&lt;&gt;"",C329&lt;&gt;"",IFERROR(C329&gt;INDEX('Course Setup'!$E$7:$E$106,MATCH(B329,'Course Setup'!$A$7:$A$106,0)),FALSE)),"Session is after the course end date","")))</f>
        <v/>
      </c>
    </row>
    <row r="330" ht="22" customHeight="1">
      <c r="A330" s="27" t="n"/>
      <c r="B330" s="27" t="n"/>
      <c r="C330" s="43" t="n"/>
      <c r="D330" s="33" t="n"/>
      <c r="E330" s="33" t="n"/>
      <c r="F330" s="29" t="n"/>
      <c r="G330" s="29" t="n"/>
      <c r="H330" s="27" t="n"/>
      <c r="I330" s="27" t="n"/>
      <c r="J330" s="34">
        <f>IF(OR(A330="",C330="",D330="",E330=""),"",IF(E330&lt;=D330,"",ROUND((E330-D330)*1440,0)))</f>
        <v/>
      </c>
      <c r="K330" s="34">
        <f>IF(J330="","",MAX(0,J330-N(F330)-N(G330)))</f>
        <v/>
      </c>
      <c r="L330" s="34">
        <f>IF(A330="","",IF(H330="Completed",N(K330),0))</f>
        <v/>
      </c>
      <c r="M330" s="35" t="n"/>
      <c r="N330" s="30">
        <f>IF(A330="","",TEXTJOIN(", ",TRUE,IF(COUNTIF($A$7:$A$506,A330)&gt;1,"Duplicate Session ID",""),IF(B330="","Course ID is missing",""),IF(AND(B330&lt;&gt;"",COUNTIF('Course Setup'!$A$7:$A$106,B330)=0),"Course ID not found",""),IF(C330="","Session Date is missing",""),IF(D330="","Start Time is missing",""),IF(E330="","End Time is missing",""),IF(AND(D330&lt;&gt;"",E330&lt;&gt;"",E330&lt;=D330),"End Time must be later than Start Time",""),IF(AND(J330&lt;&gt;"",N(F330)+N(G330)&gt;J330),"Break and excluded minutes exceed gross minutes",""),IF(H330="","Session Status is missing",""),IF(I330="","Delivery Mode is missing",""),IF(AND(H330="Completed",C330&gt;'Course Setup'!$B$2),"Completed session is after the As of Date",""),IF(AND(H330="Scheduled",C330&lt;'Course Setup'!$B$2),"Scheduled session is before the As of Date",""),IF(AND(B330&lt;&gt;"",C330&lt;&gt;"",IFERROR(C330&lt;INDEX('Course Setup'!$D$7:$D$106,MATCH(B330,'Course Setup'!$A$7:$A$106,0)),FALSE)),"Session is before the course start date",""),IF(AND(B330&lt;&gt;"",C330&lt;&gt;"",IFERROR(C330&gt;INDEX('Course Setup'!$E$7:$E$106,MATCH(B330,'Course Setup'!$A$7:$A$106,0)),FALSE)),"Session is after the course end date","")))</f>
        <v/>
      </c>
    </row>
    <row r="331" ht="22" customHeight="1">
      <c r="A331" s="27" t="n"/>
      <c r="B331" s="27" t="n"/>
      <c r="C331" s="43" t="n"/>
      <c r="D331" s="33" t="n"/>
      <c r="E331" s="33" t="n"/>
      <c r="F331" s="29" t="n"/>
      <c r="G331" s="29" t="n"/>
      <c r="H331" s="27" t="n"/>
      <c r="I331" s="27" t="n"/>
      <c r="J331" s="34">
        <f>IF(OR(A331="",C331="",D331="",E331=""),"",IF(E331&lt;=D331,"",ROUND((E331-D331)*1440,0)))</f>
        <v/>
      </c>
      <c r="K331" s="34">
        <f>IF(J331="","",MAX(0,J331-N(F331)-N(G331)))</f>
        <v/>
      </c>
      <c r="L331" s="34">
        <f>IF(A331="","",IF(H331="Completed",N(K331),0))</f>
        <v/>
      </c>
      <c r="M331" s="35" t="n"/>
      <c r="N331" s="30">
        <f>IF(A331="","",TEXTJOIN(", ",TRUE,IF(COUNTIF($A$7:$A$506,A331)&gt;1,"Duplicate Session ID",""),IF(B331="","Course ID is missing",""),IF(AND(B331&lt;&gt;"",COUNTIF('Course Setup'!$A$7:$A$106,B331)=0),"Course ID not found",""),IF(C331="","Session Date is missing",""),IF(D331="","Start Time is missing",""),IF(E331="","End Time is missing",""),IF(AND(D331&lt;&gt;"",E331&lt;&gt;"",E331&lt;=D331),"End Time must be later than Start Time",""),IF(AND(J331&lt;&gt;"",N(F331)+N(G331)&gt;J331),"Break and excluded minutes exceed gross minutes",""),IF(H331="","Session Status is missing",""),IF(I331="","Delivery Mode is missing",""),IF(AND(H331="Completed",C331&gt;'Course Setup'!$B$2),"Completed session is after the As of Date",""),IF(AND(H331="Scheduled",C331&lt;'Course Setup'!$B$2),"Scheduled session is before the As of Date",""),IF(AND(B331&lt;&gt;"",C331&lt;&gt;"",IFERROR(C331&lt;INDEX('Course Setup'!$D$7:$D$106,MATCH(B331,'Course Setup'!$A$7:$A$106,0)),FALSE)),"Session is before the course start date",""),IF(AND(B331&lt;&gt;"",C331&lt;&gt;"",IFERROR(C331&gt;INDEX('Course Setup'!$E$7:$E$106,MATCH(B331,'Course Setup'!$A$7:$A$106,0)),FALSE)),"Session is after the course end date","")))</f>
        <v/>
      </c>
    </row>
    <row r="332" ht="22" customHeight="1">
      <c r="A332" s="27" t="n"/>
      <c r="B332" s="27" t="n"/>
      <c r="C332" s="43" t="n"/>
      <c r="D332" s="33" t="n"/>
      <c r="E332" s="33" t="n"/>
      <c r="F332" s="29" t="n"/>
      <c r="G332" s="29" t="n"/>
      <c r="H332" s="27" t="n"/>
      <c r="I332" s="27" t="n"/>
      <c r="J332" s="34">
        <f>IF(OR(A332="",C332="",D332="",E332=""),"",IF(E332&lt;=D332,"",ROUND((E332-D332)*1440,0)))</f>
        <v/>
      </c>
      <c r="K332" s="34">
        <f>IF(J332="","",MAX(0,J332-N(F332)-N(G332)))</f>
        <v/>
      </c>
      <c r="L332" s="34">
        <f>IF(A332="","",IF(H332="Completed",N(K332),0))</f>
        <v/>
      </c>
      <c r="M332" s="35" t="n"/>
      <c r="N332" s="30">
        <f>IF(A332="","",TEXTJOIN(", ",TRUE,IF(COUNTIF($A$7:$A$506,A332)&gt;1,"Duplicate Session ID",""),IF(B332="","Course ID is missing",""),IF(AND(B332&lt;&gt;"",COUNTIF('Course Setup'!$A$7:$A$106,B332)=0),"Course ID not found",""),IF(C332="","Session Date is missing",""),IF(D332="","Start Time is missing",""),IF(E332="","End Time is missing",""),IF(AND(D332&lt;&gt;"",E332&lt;&gt;"",E332&lt;=D332),"End Time must be later than Start Time",""),IF(AND(J332&lt;&gt;"",N(F332)+N(G332)&gt;J332),"Break and excluded minutes exceed gross minutes",""),IF(H332="","Session Status is missing",""),IF(I332="","Delivery Mode is missing",""),IF(AND(H332="Completed",C332&gt;'Course Setup'!$B$2),"Completed session is after the As of Date",""),IF(AND(H332="Scheduled",C332&lt;'Course Setup'!$B$2),"Scheduled session is before the As of Date",""),IF(AND(B332&lt;&gt;"",C332&lt;&gt;"",IFERROR(C332&lt;INDEX('Course Setup'!$D$7:$D$106,MATCH(B332,'Course Setup'!$A$7:$A$106,0)),FALSE)),"Session is before the course start date",""),IF(AND(B332&lt;&gt;"",C332&lt;&gt;"",IFERROR(C332&gt;INDEX('Course Setup'!$E$7:$E$106,MATCH(B332,'Course Setup'!$A$7:$A$106,0)),FALSE)),"Session is after the course end date","")))</f>
        <v/>
      </c>
    </row>
    <row r="333" ht="22" customHeight="1">
      <c r="A333" s="27" t="n"/>
      <c r="B333" s="27" t="n"/>
      <c r="C333" s="43" t="n"/>
      <c r="D333" s="33" t="n"/>
      <c r="E333" s="33" t="n"/>
      <c r="F333" s="29" t="n"/>
      <c r="G333" s="29" t="n"/>
      <c r="H333" s="27" t="n"/>
      <c r="I333" s="27" t="n"/>
      <c r="J333" s="34">
        <f>IF(OR(A333="",C333="",D333="",E333=""),"",IF(E333&lt;=D333,"",ROUND((E333-D333)*1440,0)))</f>
        <v/>
      </c>
      <c r="K333" s="34">
        <f>IF(J333="","",MAX(0,J333-N(F333)-N(G333)))</f>
        <v/>
      </c>
      <c r="L333" s="34">
        <f>IF(A333="","",IF(H333="Completed",N(K333),0))</f>
        <v/>
      </c>
      <c r="M333" s="35" t="n"/>
      <c r="N333" s="30">
        <f>IF(A333="","",TEXTJOIN(", ",TRUE,IF(COUNTIF($A$7:$A$506,A333)&gt;1,"Duplicate Session ID",""),IF(B333="","Course ID is missing",""),IF(AND(B333&lt;&gt;"",COUNTIF('Course Setup'!$A$7:$A$106,B333)=0),"Course ID not found",""),IF(C333="","Session Date is missing",""),IF(D333="","Start Time is missing",""),IF(E333="","End Time is missing",""),IF(AND(D333&lt;&gt;"",E333&lt;&gt;"",E333&lt;=D333),"End Time must be later than Start Time",""),IF(AND(J333&lt;&gt;"",N(F333)+N(G333)&gt;J333),"Break and excluded minutes exceed gross minutes",""),IF(H333="","Session Status is missing",""),IF(I333="","Delivery Mode is missing",""),IF(AND(H333="Completed",C333&gt;'Course Setup'!$B$2),"Completed session is after the As of Date",""),IF(AND(H333="Scheduled",C333&lt;'Course Setup'!$B$2),"Scheduled session is before the As of Date",""),IF(AND(B333&lt;&gt;"",C333&lt;&gt;"",IFERROR(C333&lt;INDEX('Course Setup'!$D$7:$D$106,MATCH(B333,'Course Setup'!$A$7:$A$106,0)),FALSE)),"Session is before the course start date",""),IF(AND(B333&lt;&gt;"",C333&lt;&gt;"",IFERROR(C333&gt;INDEX('Course Setup'!$E$7:$E$106,MATCH(B333,'Course Setup'!$A$7:$A$106,0)),FALSE)),"Session is after the course end date","")))</f>
        <v/>
      </c>
    </row>
    <row r="334" ht="22" customHeight="1">
      <c r="A334" s="27" t="n"/>
      <c r="B334" s="27" t="n"/>
      <c r="C334" s="43" t="n"/>
      <c r="D334" s="33" t="n"/>
      <c r="E334" s="33" t="n"/>
      <c r="F334" s="29" t="n"/>
      <c r="G334" s="29" t="n"/>
      <c r="H334" s="27" t="n"/>
      <c r="I334" s="27" t="n"/>
      <c r="J334" s="34">
        <f>IF(OR(A334="",C334="",D334="",E334=""),"",IF(E334&lt;=D334,"",ROUND((E334-D334)*1440,0)))</f>
        <v/>
      </c>
      <c r="K334" s="34">
        <f>IF(J334="","",MAX(0,J334-N(F334)-N(G334)))</f>
        <v/>
      </c>
      <c r="L334" s="34">
        <f>IF(A334="","",IF(H334="Completed",N(K334),0))</f>
        <v/>
      </c>
      <c r="M334" s="35" t="n"/>
      <c r="N334" s="30">
        <f>IF(A334="","",TEXTJOIN(", ",TRUE,IF(COUNTIF($A$7:$A$506,A334)&gt;1,"Duplicate Session ID",""),IF(B334="","Course ID is missing",""),IF(AND(B334&lt;&gt;"",COUNTIF('Course Setup'!$A$7:$A$106,B334)=0),"Course ID not found",""),IF(C334="","Session Date is missing",""),IF(D334="","Start Time is missing",""),IF(E334="","End Time is missing",""),IF(AND(D334&lt;&gt;"",E334&lt;&gt;"",E334&lt;=D334),"End Time must be later than Start Time",""),IF(AND(J334&lt;&gt;"",N(F334)+N(G334)&gt;J334),"Break and excluded minutes exceed gross minutes",""),IF(H334="","Session Status is missing",""),IF(I334="","Delivery Mode is missing",""),IF(AND(H334="Completed",C334&gt;'Course Setup'!$B$2),"Completed session is after the As of Date",""),IF(AND(H334="Scheduled",C334&lt;'Course Setup'!$B$2),"Scheduled session is before the As of Date",""),IF(AND(B334&lt;&gt;"",C334&lt;&gt;"",IFERROR(C334&lt;INDEX('Course Setup'!$D$7:$D$106,MATCH(B334,'Course Setup'!$A$7:$A$106,0)),FALSE)),"Session is before the course start date",""),IF(AND(B334&lt;&gt;"",C334&lt;&gt;"",IFERROR(C334&gt;INDEX('Course Setup'!$E$7:$E$106,MATCH(B334,'Course Setup'!$A$7:$A$106,0)),FALSE)),"Session is after the course end date","")))</f>
        <v/>
      </c>
    </row>
    <row r="335" ht="22" customHeight="1">
      <c r="A335" s="27" t="n"/>
      <c r="B335" s="27" t="n"/>
      <c r="C335" s="43" t="n"/>
      <c r="D335" s="33" t="n"/>
      <c r="E335" s="33" t="n"/>
      <c r="F335" s="29" t="n"/>
      <c r="G335" s="29" t="n"/>
      <c r="H335" s="27" t="n"/>
      <c r="I335" s="27" t="n"/>
      <c r="J335" s="34">
        <f>IF(OR(A335="",C335="",D335="",E335=""),"",IF(E335&lt;=D335,"",ROUND((E335-D335)*1440,0)))</f>
        <v/>
      </c>
      <c r="K335" s="34">
        <f>IF(J335="","",MAX(0,J335-N(F335)-N(G335)))</f>
        <v/>
      </c>
      <c r="L335" s="34">
        <f>IF(A335="","",IF(H335="Completed",N(K335),0))</f>
        <v/>
      </c>
      <c r="M335" s="35" t="n"/>
      <c r="N335" s="30">
        <f>IF(A335="","",TEXTJOIN(", ",TRUE,IF(COUNTIF($A$7:$A$506,A335)&gt;1,"Duplicate Session ID",""),IF(B335="","Course ID is missing",""),IF(AND(B335&lt;&gt;"",COUNTIF('Course Setup'!$A$7:$A$106,B335)=0),"Course ID not found",""),IF(C335="","Session Date is missing",""),IF(D335="","Start Time is missing",""),IF(E335="","End Time is missing",""),IF(AND(D335&lt;&gt;"",E335&lt;&gt;"",E335&lt;=D335),"End Time must be later than Start Time",""),IF(AND(J335&lt;&gt;"",N(F335)+N(G335)&gt;J335),"Break and excluded minutes exceed gross minutes",""),IF(H335="","Session Status is missing",""),IF(I335="","Delivery Mode is missing",""),IF(AND(H335="Completed",C335&gt;'Course Setup'!$B$2),"Completed session is after the As of Date",""),IF(AND(H335="Scheduled",C335&lt;'Course Setup'!$B$2),"Scheduled session is before the As of Date",""),IF(AND(B335&lt;&gt;"",C335&lt;&gt;"",IFERROR(C335&lt;INDEX('Course Setup'!$D$7:$D$106,MATCH(B335,'Course Setup'!$A$7:$A$106,0)),FALSE)),"Session is before the course start date",""),IF(AND(B335&lt;&gt;"",C335&lt;&gt;"",IFERROR(C335&gt;INDEX('Course Setup'!$E$7:$E$106,MATCH(B335,'Course Setup'!$A$7:$A$106,0)),FALSE)),"Session is after the course end date","")))</f>
        <v/>
      </c>
    </row>
    <row r="336" ht="22" customHeight="1">
      <c r="A336" s="27" t="n"/>
      <c r="B336" s="27" t="n"/>
      <c r="C336" s="43" t="n"/>
      <c r="D336" s="33" t="n"/>
      <c r="E336" s="33" t="n"/>
      <c r="F336" s="29" t="n"/>
      <c r="G336" s="29" t="n"/>
      <c r="H336" s="27" t="n"/>
      <c r="I336" s="27" t="n"/>
      <c r="J336" s="34">
        <f>IF(OR(A336="",C336="",D336="",E336=""),"",IF(E336&lt;=D336,"",ROUND((E336-D336)*1440,0)))</f>
        <v/>
      </c>
      <c r="K336" s="34">
        <f>IF(J336="","",MAX(0,J336-N(F336)-N(G336)))</f>
        <v/>
      </c>
      <c r="L336" s="34">
        <f>IF(A336="","",IF(H336="Completed",N(K336),0))</f>
        <v/>
      </c>
      <c r="M336" s="35" t="n"/>
      <c r="N336" s="30">
        <f>IF(A336="","",TEXTJOIN(", ",TRUE,IF(COUNTIF($A$7:$A$506,A336)&gt;1,"Duplicate Session ID",""),IF(B336="","Course ID is missing",""),IF(AND(B336&lt;&gt;"",COUNTIF('Course Setup'!$A$7:$A$106,B336)=0),"Course ID not found",""),IF(C336="","Session Date is missing",""),IF(D336="","Start Time is missing",""),IF(E336="","End Time is missing",""),IF(AND(D336&lt;&gt;"",E336&lt;&gt;"",E336&lt;=D336),"End Time must be later than Start Time",""),IF(AND(J336&lt;&gt;"",N(F336)+N(G336)&gt;J336),"Break and excluded minutes exceed gross minutes",""),IF(H336="","Session Status is missing",""),IF(I336="","Delivery Mode is missing",""),IF(AND(H336="Completed",C336&gt;'Course Setup'!$B$2),"Completed session is after the As of Date",""),IF(AND(H336="Scheduled",C336&lt;'Course Setup'!$B$2),"Scheduled session is before the As of Date",""),IF(AND(B336&lt;&gt;"",C336&lt;&gt;"",IFERROR(C336&lt;INDEX('Course Setup'!$D$7:$D$106,MATCH(B336,'Course Setup'!$A$7:$A$106,0)),FALSE)),"Session is before the course start date",""),IF(AND(B336&lt;&gt;"",C336&lt;&gt;"",IFERROR(C336&gt;INDEX('Course Setup'!$E$7:$E$106,MATCH(B336,'Course Setup'!$A$7:$A$106,0)),FALSE)),"Session is after the course end date","")))</f>
        <v/>
      </c>
    </row>
    <row r="337" ht="22" customHeight="1">
      <c r="A337" s="27" t="n"/>
      <c r="B337" s="27" t="n"/>
      <c r="C337" s="43" t="n"/>
      <c r="D337" s="33" t="n"/>
      <c r="E337" s="33" t="n"/>
      <c r="F337" s="29" t="n"/>
      <c r="G337" s="29" t="n"/>
      <c r="H337" s="27" t="n"/>
      <c r="I337" s="27" t="n"/>
      <c r="J337" s="34">
        <f>IF(OR(A337="",C337="",D337="",E337=""),"",IF(E337&lt;=D337,"",ROUND((E337-D337)*1440,0)))</f>
        <v/>
      </c>
      <c r="K337" s="34">
        <f>IF(J337="","",MAX(0,J337-N(F337)-N(G337)))</f>
        <v/>
      </c>
      <c r="L337" s="34">
        <f>IF(A337="","",IF(H337="Completed",N(K337),0))</f>
        <v/>
      </c>
      <c r="M337" s="35" t="n"/>
      <c r="N337" s="30">
        <f>IF(A337="","",TEXTJOIN(", ",TRUE,IF(COUNTIF($A$7:$A$506,A337)&gt;1,"Duplicate Session ID",""),IF(B337="","Course ID is missing",""),IF(AND(B337&lt;&gt;"",COUNTIF('Course Setup'!$A$7:$A$106,B337)=0),"Course ID not found",""),IF(C337="","Session Date is missing",""),IF(D337="","Start Time is missing",""),IF(E337="","End Time is missing",""),IF(AND(D337&lt;&gt;"",E337&lt;&gt;"",E337&lt;=D337),"End Time must be later than Start Time",""),IF(AND(J337&lt;&gt;"",N(F337)+N(G337)&gt;J337),"Break and excluded minutes exceed gross minutes",""),IF(H337="","Session Status is missing",""),IF(I337="","Delivery Mode is missing",""),IF(AND(H337="Completed",C337&gt;'Course Setup'!$B$2),"Completed session is after the As of Date",""),IF(AND(H337="Scheduled",C337&lt;'Course Setup'!$B$2),"Scheduled session is before the As of Date",""),IF(AND(B337&lt;&gt;"",C337&lt;&gt;"",IFERROR(C337&lt;INDEX('Course Setup'!$D$7:$D$106,MATCH(B337,'Course Setup'!$A$7:$A$106,0)),FALSE)),"Session is before the course start date",""),IF(AND(B337&lt;&gt;"",C337&lt;&gt;"",IFERROR(C337&gt;INDEX('Course Setup'!$E$7:$E$106,MATCH(B337,'Course Setup'!$A$7:$A$106,0)),FALSE)),"Session is after the course end date","")))</f>
        <v/>
      </c>
    </row>
    <row r="338" ht="22" customHeight="1">
      <c r="A338" s="27" t="n"/>
      <c r="B338" s="27" t="n"/>
      <c r="C338" s="43" t="n"/>
      <c r="D338" s="33" t="n"/>
      <c r="E338" s="33" t="n"/>
      <c r="F338" s="29" t="n"/>
      <c r="G338" s="29" t="n"/>
      <c r="H338" s="27" t="n"/>
      <c r="I338" s="27" t="n"/>
      <c r="J338" s="34">
        <f>IF(OR(A338="",C338="",D338="",E338=""),"",IF(E338&lt;=D338,"",ROUND((E338-D338)*1440,0)))</f>
        <v/>
      </c>
      <c r="K338" s="34">
        <f>IF(J338="","",MAX(0,J338-N(F338)-N(G338)))</f>
        <v/>
      </c>
      <c r="L338" s="34">
        <f>IF(A338="","",IF(H338="Completed",N(K338),0))</f>
        <v/>
      </c>
      <c r="M338" s="35" t="n"/>
      <c r="N338" s="30">
        <f>IF(A338="","",TEXTJOIN(", ",TRUE,IF(COUNTIF($A$7:$A$506,A338)&gt;1,"Duplicate Session ID",""),IF(B338="","Course ID is missing",""),IF(AND(B338&lt;&gt;"",COUNTIF('Course Setup'!$A$7:$A$106,B338)=0),"Course ID not found",""),IF(C338="","Session Date is missing",""),IF(D338="","Start Time is missing",""),IF(E338="","End Time is missing",""),IF(AND(D338&lt;&gt;"",E338&lt;&gt;"",E338&lt;=D338),"End Time must be later than Start Time",""),IF(AND(J338&lt;&gt;"",N(F338)+N(G338)&gt;J338),"Break and excluded minutes exceed gross minutes",""),IF(H338="","Session Status is missing",""),IF(I338="","Delivery Mode is missing",""),IF(AND(H338="Completed",C338&gt;'Course Setup'!$B$2),"Completed session is after the As of Date",""),IF(AND(H338="Scheduled",C338&lt;'Course Setup'!$B$2),"Scheduled session is before the As of Date",""),IF(AND(B338&lt;&gt;"",C338&lt;&gt;"",IFERROR(C338&lt;INDEX('Course Setup'!$D$7:$D$106,MATCH(B338,'Course Setup'!$A$7:$A$106,0)),FALSE)),"Session is before the course start date",""),IF(AND(B338&lt;&gt;"",C338&lt;&gt;"",IFERROR(C338&gt;INDEX('Course Setup'!$E$7:$E$106,MATCH(B338,'Course Setup'!$A$7:$A$106,0)),FALSE)),"Session is after the course end date","")))</f>
        <v/>
      </c>
    </row>
    <row r="339" ht="22" customHeight="1">
      <c r="A339" s="27" t="n"/>
      <c r="B339" s="27" t="n"/>
      <c r="C339" s="43" t="n"/>
      <c r="D339" s="33" t="n"/>
      <c r="E339" s="33" t="n"/>
      <c r="F339" s="29" t="n"/>
      <c r="G339" s="29" t="n"/>
      <c r="H339" s="27" t="n"/>
      <c r="I339" s="27" t="n"/>
      <c r="J339" s="34">
        <f>IF(OR(A339="",C339="",D339="",E339=""),"",IF(E339&lt;=D339,"",ROUND((E339-D339)*1440,0)))</f>
        <v/>
      </c>
      <c r="K339" s="34">
        <f>IF(J339="","",MAX(0,J339-N(F339)-N(G339)))</f>
        <v/>
      </c>
      <c r="L339" s="34">
        <f>IF(A339="","",IF(H339="Completed",N(K339),0))</f>
        <v/>
      </c>
      <c r="M339" s="35" t="n"/>
      <c r="N339" s="30">
        <f>IF(A339="","",TEXTJOIN(", ",TRUE,IF(COUNTIF($A$7:$A$506,A339)&gt;1,"Duplicate Session ID",""),IF(B339="","Course ID is missing",""),IF(AND(B339&lt;&gt;"",COUNTIF('Course Setup'!$A$7:$A$106,B339)=0),"Course ID not found",""),IF(C339="","Session Date is missing",""),IF(D339="","Start Time is missing",""),IF(E339="","End Time is missing",""),IF(AND(D339&lt;&gt;"",E339&lt;&gt;"",E339&lt;=D339),"End Time must be later than Start Time",""),IF(AND(J339&lt;&gt;"",N(F339)+N(G339)&gt;J339),"Break and excluded minutes exceed gross minutes",""),IF(H339="","Session Status is missing",""),IF(I339="","Delivery Mode is missing",""),IF(AND(H339="Completed",C339&gt;'Course Setup'!$B$2),"Completed session is after the As of Date",""),IF(AND(H339="Scheduled",C339&lt;'Course Setup'!$B$2),"Scheduled session is before the As of Date",""),IF(AND(B339&lt;&gt;"",C339&lt;&gt;"",IFERROR(C339&lt;INDEX('Course Setup'!$D$7:$D$106,MATCH(B339,'Course Setup'!$A$7:$A$106,0)),FALSE)),"Session is before the course start date",""),IF(AND(B339&lt;&gt;"",C339&lt;&gt;"",IFERROR(C339&gt;INDEX('Course Setup'!$E$7:$E$106,MATCH(B339,'Course Setup'!$A$7:$A$106,0)),FALSE)),"Session is after the course end date","")))</f>
        <v/>
      </c>
    </row>
    <row r="340" ht="22" customHeight="1">
      <c r="A340" s="27" t="n"/>
      <c r="B340" s="27" t="n"/>
      <c r="C340" s="43" t="n"/>
      <c r="D340" s="33" t="n"/>
      <c r="E340" s="33" t="n"/>
      <c r="F340" s="29" t="n"/>
      <c r="G340" s="29" t="n"/>
      <c r="H340" s="27" t="n"/>
      <c r="I340" s="27" t="n"/>
      <c r="J340" s="34">
        <f>IF(OR(A340="",C340="",D340="",E340=""),"",IF(E340&lt;=D340,"",ROUND((E340-D340)*1440,0)))</f>
        <v/>
      </c>
      <c r="K340" s="34">
        <f>IF(J340="","",MAX(0,J340-N(F340)-N(G340)))</f>
        <v/>
      </c>
      <c r="L340" s="34">
        <f>IF(A340="","",IF(H340="Completed",N(K340),0))</f>
        <v/>
      </c>
      <c r="M340" s="35" t="n"/>
      <c r="N340" s="30">
        <f>IF(A340="","",TEXTJOIN(", ",TRUE,IF(COUNTIF($A$7:$A$506,A340)&gt;1,"Duplicate Session ID",""),IF(B340="","Course ID is missing",""),IF(AND(B340&lt;&gt;"",COUNTIF('Course Setup'!$A$7:$A$106,B340)=0),"Course ID not found",""),IF(C340="","Session Date is missing",""),IF(D340="","Start Time is missing",""),IF(E340="","End Time is missing",""),IF(AND(D340&lt;&gt;"",E340&lt;&gt;"",E340&lt;=D340),"End Time must be later than Start Time",""),IF(AND(J340&lt;&gt;"",N(F340)+N(G340)&gt;J340),"Break and excluded minutes exceed gross minutes",""),IF(H340="","Session Status is missing",""),IF(I340="","Delivery Mode is missing",""),IF(AND(H340="Completed",C340&gt;'Course Setup'!$B$2),"Completed session is after the As of Date",""),IF(AND(H340="Scheduled",C340&lt;'Course Setup'!$B$2),"Scheduled session is before the As of Date",""),IF(AND(B340&lt;&gt;"",C340&lt;&gt;"",IFERROR(C340&lt;INDEX('Course Setup'!$D$7:$D$106,MATCH(B340,'Course Setup'!$A$7:$A$106,0)),FALSE)),"Session is before the course start date",""),IF(AND(B340&lt;&gt;"",C340&lt;&gt;"",IFERROR(C340&gt;INDEX('Course Setup'!$E$7:$E$106,MATCH(B340,'Course Setup'!$A$7:$A$106,0)),FALSE)),"Session is after the course end date","")))</f>
        <v/>
      </c>
    </row>
    <row r="341" ht="22" customHeight="1">
      <c r="A341" s="27" t="n"/>
      <c r="B341" s="27" t="n"/>
      <c r="C341" s="43" t="n"/>
      <c r="D341" s="33" t="n"/>
      <c r="E341" s="33" t="n"/>
      <c r="F341" s="29" t="n"/>
      <c r="G341" s="29" t="n"/>
      <c r="H341" s="27" t="n"/>
      <c r="I341" s="27" t="n"/>
      <c r="J341" s="34">
        <f>IF(OR(A341="",C341="",D341="",E341=""),"",IF(E341&lt;=D341,"",ROUND((E341-D341)*1440,0)))</f>
        <v/>
      </c>
      <c r="K341" s="34">
        <f>IF(J341="","",MAX(0,J341-N(F341)-N(G341)))</f>
        <v/>
      </c>
      <c r="L341" s="34">
        <f>IF(A341="","",IF(H341="Completed",N(K341),0))</f>
        <v/>
      </c>
      <c r="M341" s="35" t="n"/>
      <c r="N341" s="30">
        <f>IF(A341="","",TEXTJOIN(", ",TRUE,IF(COUNTIF($A$7:$A$506,A341)&gt;1,"Duplicate Session ID",""),IF(B341="","Course ID is missing",""),IF(AND(B341&lt;&gt;"",COUNTIF('Course Setup'!$A$7:$A$106,B341)=0),"Course ID not found",""),IF(C341="","Session Date is missing",""),IF(D341="","Start Time is missing",""),IF(E341="","End Time is missing",""),IF(AND(D341&lt;&gt;"",E341&lt;&gt;"",E341&lt;=D341),"End Time must be later than Start Time",""),IF(AND(J341&lt;&gt;"",N(F341)+N(G341)&gt;J341),"Break and excluded minutes exceed gross minutes",""),IF(H341="","Session Status is missing",""),IF(I341="","Delivery Mode is missing",""),IF(AND(H341="Completed",C341&gt;'Course Setup'!$B$2),"Completed session is after the As of Date",""),IF(AND(H341="Scheduled",C341&lt;'Course Setup'!$B$2),"Scheduled session is before the As of Date",""),IF(AND(B341&lt;&gt;"",C341&lt;&gt;"",IFERROR(C341&lt;INDEX('Course Setup'!$D$7:$D$106,MATCH(B341,'Course Setup'!$A$7:$A$106,0)),FALSE)),"Session is before the course start date",""),IF(AND(B341&lt;&gt;"",C341&lt;&gt;"",IFERROR(C341&gt;INDEX('Course Setup'!$E$7:$E$106,MATCH(B341,'Course Setup'!$A$7:$A$106,0)),FALSE)),"Session is after the course end date","")))</f>
        <v/>
      </c>
    </row>
    <row r="342" ht="22" customHeight="1">
      <c r="A342" s="27" t="n"/>
      <c r="B342" s="27" t="n"/>
      <c r="C342" s="43" t="n"/>
      <c r="D342" s="33" t="n"/>
      <c r="E342" s="33" t="n"/>
      <c r="F342" s="29" t="n"/>
      <c r="G342" s="29" t="n"/>
      <c r="H342" s="27" t="n"/>
      <c r="I342" s="27" t="n"/>
      <c r="J342" s="34">
        <f>IF(OR(A342="",C342="",D342="",E342=""),"",IF(E342&lt;=D342,"",ROUND((E342-D342)*1440,0)))</f>
        <v/>
      </c>
      <c r="K342" s="34">
        <f>IF(J342="","",MAX(0,J342-N(F342)-N(G342)))</f>
        <v/>
      </c>
      <c r="L342" s="34">
        <f>IF(A342="","",IF(H342="Completed",N(K342),0))</f>
        <v/>
      </c>
      <c r="M342" s="35" t="n"/>
      <c r="N342" s="30">
        <f>IF(A342="","",TEXTJOIN(", ",TRUE,IF(COUNTIF($A$7:$A$506,A342)&gt;1,"Duplicate Session ID",""),IF(B342="","Course ID is missing",""),IF(AND(B342&lt;&gt;"",COUNTIF('Course Setup'!$A$7:$A$106,B342)=0),"Course ID not found",""),IF(C342="","Session Date is missing",""),IF(D342="","Start Time is missing",""),IF(E342="","End Time is missing",""),IF(AND(D342&lt;&gt;"",E342&lt;&gt;"",E342&lt;=D342),"End Time must be later than Start Time",""),IF(AND(J342&lt;&gt;"",N(F342)+N(G342)&gt;J342),"Break and excluded minutes exceed gross minutes",""),IF(H342="","Session Status is missing",""),IF(I342="","Delivery Mode is missing",""),IF(AND(H342="Completed",C342&gt;'Course Setup'!$B$2),"Completed session is after the As of Date",""),IF(AND(H342="Scheduled",C342&lt;'Course Setup'!$B$2),"Scheduled session is before the As of Date",""),IF(AND(B342&lt;&gt;"",C342&lt;&gt;"",IFERROR(C342&lt;INDEX('Course Setup'!$D$7:$D$106,MATCH(B342,'Course Setup'!$A$7:$A$106,0)),FALSE)),"Session is before the course start date",""),IF(AND(B342&lt;&gt;"",C342&lt;&gt;"",IFERROR(C342&gt;INDEX('Course Setup'!$E$7:$E$106,MATCH(B342,'Course Setup'!$A$7:$A$106,0)),FALSE)),"Session is after the course end date","")))</f>
        <v/>
      </c>
    </row>
    <row r="343" ht="22" customHeight="1">
      <c r="A343" s="27" t="n"/>
      <c r="B343" s="27" t="n"/>
      <c r="C343" s="43" t="n"/>
      <c r="D343" s="33" t="n"/>
      <c r="E343" s="33" t="n"/>
      <c r="F343" s="29" t="n"/>
      <c r="G343" s="29" t="n"/>
      <c r="H343" s="27" t="n"/>
      <c r="I343" s="27" t="n"/>
      <c r="J343" s="34">
        <f>IF(OR(A343="",C343="",D343="",E343=""),"",IF(E343&lt;=D343,"",ROUND((E343-D343)*1440,0)))</f>
        <v/>
      </c>
      <c r="K343" s="34">
        <f>IF(J343="","",MAX(0,J343-N(F343)-N(G343)))</f>
        <v/>
      </c>
      <c r="L343" s="34">
        <f>IF(A343="","",IF(H343="Completed",N(K343),0))</f>
        <v/>
      </c>
      <c r="M343" s="35" t="n"/>
      <c r="N343" s="30">
        <f>IF(A343="","",TEXTJOIN(", ",TRUE,IF(COUNTIF($A$7:$A$506,A343)&gt;1,"Duplicate Session ID",""),IF(B343="","Course ID is missing",""),IF(AND(B343&lt;&gt;"",COUNTIF('Course Setup'!$A$7:$A$106,B343)=0),"Course ID not found",""),IF(C343="","Session Date is missing",""),IF(D343="","Start Time is missing",""),IF(E343="","End Time is missing",""),IF(AND(D343&lt;&gt;"",E343&lt;&gt;"",E343&lt;=D343),"End Time must be later than Start Time",""),IF(AND(J343&lt;&gt;"",N(F343)+N(G343)&gt;J343),"Break and excluded minutes exceed gross minutes",""),IF(H343="","Session Status is missing",""),IF(I343="","Delivery Mode is missing",""),IF(AND(H343="Completed",C343&gt;'Course Setup'!$B$2),"Completed session is after the As of Date",""),IF(AND(H343="Scheduled",C343&lt;'Course Setup'!$B$2),"Scheduled session is before the As of Date",""),IF(AND(B343&lt;&gt;"",C343&lt;&gt;"",IFERROR(C343&lt;INDEX('Course Setup'!$D$7:$D$106,MATCH(B343,'Course Setup'!$A$7:$A$106,0)),FALSE)),"Session is before the course start date",""),IF(AND(B343&lt;&gt;"",C343&lt;&gt;"",IFERROR(C343&gt;INDEX('Course Setup'!$E$7:$E$106,MATCH(B343,'Course Setup'!$A$7:$A$106,0)),FALSE)),"Session is after the course end date","")))</f>
        <v/>
      </c>
    </row>
    <row r="344" ht="22" customHeight="1">
      <c r="A344" s="27" t="n"/>
      <c r="B344" s="27" t="n"/>
      <c r="C344" s="43" t="n"/>
      <c r="D344" s="33" t="n"/>
      <c r="E344" s="33" t="n"/>
      <c r="F344" s="29" t="n"/>
      <c r="G344" s="29" t="n"/>
      <c r="H344" s="27" t="n"/>
      <c r="I344" s="27" t="n"/>
      <c r="J344" s="34">
        <f>IF(OR(A344="",C344="",D344="",E344=""),"",IF(E344&lt;=D344,"",ROUND((E344-D344)*1440,0)))</f>
        <v/>
      </c>
      <c r="K344" s="34">
        <f>IF(J344="","",MAX(0,J344-N(F344)-N(G344)))</f>
        <v/>
      </c>
      <c r="L344" s="34">
        <f>IF(A344="","",IF(H344="Completed",N(K344),0))</f>
        <v/>
      </c>
      <c r="M344" s="35" t="n"/>
      <c r="N344" s="30">
        <f>IF(A344="","",TEXTJOIN(", ",TRUE,IF(COUNTIF($A$7:$A$506,A344)&gt;1,"Duplicate Session ID",""),IF(B344="","Course ID is missing",""),IF(AND(B344&lt;&gt;"",COUNTIF('Course Setup'!$A$7:$A$106,B344)=0),"Course ID not found",""),IF(C344="","Session Date is missing",""),IF(D344="","Start Time is missing",""),IF(E344="","End Time is missing",""),IF(AND(D344&lt;&gt;"",E344&lt;&gt;"",E344&lt;=D344),"End Time must be later than Start Time",""),IF(AND(J344&lt;&gt;"",N(F344)+N(G344)&gt;J344),"Break and excluded minutes exceed gross minutes",""),IF(H344="","Session Status is missing",""),IF(I344="","Delivery Mode is missing",""),IF(AND(H344="Completed",C344&gt;'Course Setup'!$B$2),"Completed session is after the As of Date",""),IF(AND(H344="Scheduled",C344&lt;'Course Setup'!$B$2),"Scheduled session is before the As of Date",""),IF(AND(B344&lt;&gt;"",C344&lt;&gt;"",IFERROR(C344&lt;INDEX('Course Setup'!$D$7:$D$106,MATCH(B344,'Course Setup'!$A$7:$A$106,0)),FALSE)),"Session is before the course start date",""),IF(AND(B344&lt;&gt;"",C344&lt;&gt;"",IFERROR(C344&gt;INDEX('Course Setup'!$E$7:$E$106,MATCH(B344,'Course Setup'!$A$7:$A$106,0)),FALSE)),"Session is after the course end date","")))</f>
        <v/>
      </c>
    </row>
    <row r="345" ht="22" customHeight="1">
      <c r="A345" s="27" t="n"/>
      <c r="B345" s="27" t="n"/>
      <c r="C345" s="43" t="n"/>
      <c r="D345" s="33" t="n"/>
      <c r="E345" s="33" t="n"/>
      <c r="F345" s="29" t="n"/>
      <c r="G345" s="29" t="n"/>
      <c r="H345" s="27" t="n"/>
      <c r="I345" s="27" t="n"/>
      <c r="J345" s="34">
        <f>IF(OR(A345="",C345="",D345="",E345=""),"",IF(E345&lt;=D345,"",ROUND((E345-D345)*1440,0)))</f>
        <v/>
      </c>
      <c r="K345" s="34">
        <f>IF(J345="","",MAX(0,J345-N(F345)-N(G345)))</f>
        <v/>
      </c>
      <c r="L345" s="34">
        <f>IF(A345="","",IF(H345="Completed",N(K345),0))</f>
        <v/>
      </c>
      <c r="M345" s="35" t="n"/>
      <c r="N345" s="30">
        <f>IF(A345="","",TEXTJOIN(", ",TRUE,IF(COUNTIF($A$7:$A$506,A345)&gt;1,"Duplicate Session ID",""),IF(B345="","Course ID is missing",""),IF(AND(B345&lt;&gt;"",COUNTIF('Course Setup'!$A$7:$A$106,B345)=0),"Course ID not found",""),IF(C345="","Session Date is missing",""),IF(D345="","Start Time is missing",""),IF(E345="","End Time is missing",""),IF(AND(D345&lt;&gt;"",E345&lt;&gt;"",E345&lt;=D345),"End Time must be later than Start Time",""),IF(AND(J345&lt;&gt;"",N(F345)+N(G345)&gt;J345),"Break and excluded minutes exceed gross minutes",""),IF(H345="","Session Status is missing",""),IF(I345="","Delivery Mode is missing",""),IF(AND(H345="Completed",C345&gt;'Course Setup'!$B$2),"Completed session is after the As of Date",""),IF(AND(H345="Scheduled",C345&lt;'Course Setup'!$B$2),"Scheduled session is before the As of Date",""),IF(AND(B345&lt;&gt;"",C345&lt;&gt;"",IFERROR(C345&lt;INDEX('Course Setup'!$D$7:$D$106,MATCH(B345,'Course Setup'!$A$7:$A$106,0)),FALSE)),"Session is before the course start date",""),IF(AND(B345&lt;&gt;"",C345&lt;&gt;"",IFERROR(C345&gt;INDEX('Course Setup'!$E$7:$E$106,MATCH(B345,'Course Setup'!$A$7:$A$106,0)),FALSE)),"Session is after the course end date","")))</f>
        <v/>
      </c>
    </row>
    <row r="346" ht="22" customHeight="1">
      <c r="A346" s="27" t="n"/>
      <c r="B346" s="27" t="n"/>
      <c r="C346" s="43" t="n"/>
      <c r="D346" s="33" t="n"/>
      <c r="E346" s="33" t="n"/>
      <c r="F346" s="29" t="n"/>
      <c r="G346" s="29" t="n"/>
      <c r="H346" s="27" t="n"/>
      <c r="I346" s="27" t="n"/>
      <c r="J346" s="34">
        <f>IF(OR(A346="",C346="",D346="",E346=""),"",IF(E346&lt;=D346,"",ROUND((E346-D346)*1440,0)))</f>
        <v/>
      </c>
      <c r="K346" s="34">
        <f>IF(J346="","",MAX(0,J346-N(F346)-N(G346)))</f>
        <v/>
      </c>
      <c r="L346" s="34">
        <f>IF(A346="","",IF(H346="Completed",N(K346),0))</f>
        <v/>
      </c>
      <c r="M346" s="35" t="n"/>
      <c r="N346" s="30">
        <f>IF(A346="","",TEXTJOIN(", ",TRUE,IF(COUNTIF($A$7:$A$506,A346)&gt;1,"Duplicate Session ID",""),IF(B346="","Course ID is missing",""),IF(AND(B346&lt;&gt;"",COUNTIF('Course Setup'!$A$7:$A$106,B346)=0),"Course ID not found",""),IF(C346="","Session Date is missing",""),IF(D346="","Start Time is missing",""),IF(E346="","End Time is missing",""),IF(AND(D346&lt;&gt;"",E346&lt;&gt;"",E346&lt;=D346),"End Time must be later than Start Time",""),IF(AND(J346&lt;&gt;"",N(F346)+N(G346)&gt;J346),"Break and excluded minutes exceed gross minutes",""),IF(H346="","Session Status is missing",""),IF(I346="","Delivery Mode is missing",""),IF(AND(H346="Completed",C346&gt;'Course Setup'!$B$2),"Completed session is after the As of Date",""),IF(AND(H346="Scheduled",C346&lt;'Course Setup'!$B$2),"Scheduled session is before the As of Date",""),IF(AND(B346&lt;&gt;"",C346&lt;&gt;"",IFERROR(C346&lt;INDEX('Course Setup'!$D$7:$D$106,MATCH(B346,'Course Setup'!$A$7:$A$106,0)),FALSE)),"Session is before the course start date",""),IF(AND(B346&lt;&gt;"",C346&lt;&gt;"",IFERROR(C346&gt;INDEX('Course Setup'!$E$7:$E$106,MATCH(B346,'Course Setup'!$A$7:$A$106,0)),FALSE)),"Session is after the course end date","")))</f>
        <v/>
      </c>
    </row>
    <row r="347" ht="22" customHeight="1">
      <c r="A347" s="27" t="n"/>
      <c r="B347" s="27" t="n"/>
      <c r="C347" s="43" t="n"/>
      <c r="D347" s="33" t="n"/>
      <c r="E347" s="33" t="n"/>
      <c r="F347" s="29" t="n"/>
      <c r="G347" s="29" t="n"/>
      <c r="H347" s="27" t="n"/>
      <c r="I347" s="27" t="n"/>
      <c r="J347" s="34">
        <f>IF(OR(A347="",C347="",D347="",E347=""),"",IF(E347&lt;=D347,"",ROUND((E347-D347)*1440,0)))</f>
        <v/>
      </c>
      <c r="K347" s="34">
        <f>IF(J347="","",MAX(0,J347-N(F347)-N(G347)))</f>
        <v/>
      </c>
      <c r="L347" s="34">
        <f>IF(A347="","",IF(H347="Completed",N(K347),0))</f>
        <v/>
      </c>
      <c r="M347" s="35" t="n"/>
      <c r="N347" s="30">
        <f>IF(A347="","",TEXTJOIN(", ",TRUE,IF(COUNTIF($A$7:$A$506,A347)&gt;1,"Duplicate Session ID",""),IF(B347="","Course ID is missing",""),IF(AND(B347&lt;&gt;"",COUNTIF('Course Setup'!$A$7:$A$106,B347)=0),"Course ID not found",""),IF(C347="","Session Date is missing",""),IF(D347="","Start Time is missing",""),IF(E347="","End Time is missing",""),IF(AND(D347&lt;&gt;"",E347&lt;&gt;"",E347&lt;=D347),"End Time must be later than Start Time",""),IF(AND(J347&lt;&gt;"",N(F347)+N(G347)&gt;J347),"Break and excluded minutes exceed gross minutes",""),IF(H347="","Session Status is missing",""),IF(I347="","Delivery Mode is missing",""),IF(AND(H347="Completed",C347&gt;'Course Setup'!$B$2),"Completed session is after the As of Date",""),IF(AND(H347="Scheduled",C347&lt;'Course Setup'!$B$2),"Scheduled session is before the As of Date",""),IF(AND(B347&lt;&gt;"",C347&lt;&gt;"",IFERROR(C347&lt;INDEX('Course Setup'!$D$7:$D$106,MATCH(B347,'Course Setup'!$A$7:$A$106,0)),FALSE)),"Session is before the course start date",""),IF(AND(B347&lt;&gt;"",C347&lt;&gt;"",IFERROR(C347&gt;INDEX('Course Setup'!$E$7:$E$106,MATCH(B347,'Course Setup'!$A$7:$A$106,0)),FALSE)),"Session is after the course end date","")))</f>
        <v/>
      </c>
    </row>
    <row r="348" ht="22" customHeight="1">
      <c r="A348" s="27" t="n"/>
      <c r="B348" s="27" t="n"/>
      <c r="C348" s="43" t="n"/>
      <c r="D348" s="33" t="n"/>
      <c r="E348" s="33" t="n"/>
      <c r="F348" s="29" t="n"/>
      <c r="G348" s="29" t="n"/>
      <c r="H348" s="27" t="n"/>
      <c r="I348" s="27" t="n"/>
      <c r="J348" s="34">
        <f>IF(OR(A348="",C348="",D348="",E348=""),"",IF(E348&lt;=D348,"",ROUND((E348-D348)*1440,0)))</f>
        <v/>
      </c>
      <c r="K348" s="34">
        <f>IF(J348="","",MAX(0,J348-N(F348)-N(G348)))</f>
        <v/>
      </c>
      <c r="L348" s="34">
        <f>IF(A348="","",IF(H348="Completed",N(K348),0))</f>
        <v/>
      </c>
      <c r="M348" s="35" t="n"/>
      <c r="N348" s="30">
        <f>IF(A348="","",TEXTJOIN(", ",TRUE,IF(COUNTIF($A$7:$A$506,A348)&gt;1,"Duplicate Session ID",""),IF(B348="","Course ID is missing",""),IF(AND(B348&lt;&gt;"",COUNTIF('Course Setup'!$A$7:$A$106,B348)=0),"Course ID not found",""),IF(C348="","Session Date is missing",""),IF(D348="","Start Time is missing",""),IF(E348="","End Time is missing",""),IF(AND(D348&lt;&gt;"",E348&lt;&gt;"",E348&lt;=D348),"End Time must be later than Start Time",""),IF(AND(J348&lt;&gt;"",N(F348)+N(G348)&gt;J348),"Break and excluded minutes exceed gross minutes",""),IF(H348="","Session Status is missing",""),IF(I348="","Delivery Mode is missing",""),IF(AND(H348="Completed",C348&gt;'Course Setup'!$B$2),"Completed session is after the As of Date",""),IF(AND(H348="Scheduled",C348&lt;'Course Setup'!$B$2),"Scheduled session is before the As of Date",""),IF(AND(B348&lt;&gt;"",C348&lt;&gt;"",IFERROR(C348&lt;INDEX('Course Setup'!$D$7:$D$106,MATCH(B348,'Course Setup'!$A$7:$A$106,0)),FALSE)),"Session is before the course start date",""),IF(AND(B348&lt;&gt;"",C348&lt;&gt;"",IFERROR(C348&gt;INDEX('Course Setup'!$E$7:$E$106,MATCH(B348,'Course Setup'!$A$7:$A$106,0)),FALSE)),"Session is after the course end date","")))</f>
        <v/>
      </c>
    </row>
    <row r="349" ht="22" customHeight="1">
      <c r="A349" s="27" t="n"/>
      <c r="B349" s="27" t="n"/>
      <c r="C349" s="43" t="n"/>
      <c r="D349" s="33" t="n"/>
      <c r="E349" s="33" t="n"/>
      <c r="F349" s="29" t="n"/>
      <c r="G349" s="29" t="n"/>
      <c r="H349" s="27" t="n"/>
      <c r="I349" s="27" t="n"/>
      <c r="J349" s="34">
        <f>IF(OR(A349="",C349="",D349="",E349=""),"",IF(E349&lt;=D349,"",ROUND((E349-D349)*1440,0)))</f>
        <v/>
      </c>
      <c r="K349" s="34">
        <f>IF(J349="","",MAX(0,J349-N(F349)-N(G349)))</f>
        <v/>
      </c>
      <c r="L349" s="34">
        <f>IF(A349="","",IF(H349="Completed",N(K349),0))</f>
        <v/>
      </c>
      <c r="M349" s="35" t="n"/>
      <c r="N349" s="30">
        <f>IF(A349="","",TEXTJOIN(", ",TRUE,IF(COUNTIF($A$7:$A$506,A349)&gt;1,"Duplicate Session ID",""),IF(B349="","Course ID is missing",""),IF(AND(B349&lt;&gt;"",COUNTIF('Course Setup'!$A$7:$A$106,B349)=0),"Course ID not found",""),IF(C349="","Session Date is missing",""),IF(D349="","Start Time is missing",""),IF(E349="","End Time is missing",""),IF(AND(D349&lt;&gt;"",E349&lt;&gt;"",E349&lt;=D349),"End Time must be later than Start Time",""),IF(AND(J349&lt;&gt;"",N(F349)+N(G349)&gt;J349),"Break and excluded minutes exceed gross minutes",""),IF(H349="","Session Status is missing",""),IF(I349="","Delivery Mode is missing",""),IF(AND(H349="Completed",C349&gt;'Course Setup'!$B$2),"Completed session is after the As of Date",""),IF(AND(H349="Scheduled",C349&lt;'Course Setup'!$B$2),"Scheduled session is before the As of Date",""),IF(AND(B349&lt;&gt;"",C349&lt;&gt;"",IFERROR(C349&lt;INDEX('Course Setup'!$D$7:$D$106,MATCH(B349,'Course Setup'!$A$7:$A$106,0)),FALSE)),"Session is before the course start date",""),IF(AND(B349&lt;&gt;"",C349&lt;&gt;"",IFERROR(C349&gt;INDEX('Course Setup'!$E$7:$E$106,MATCH(B349,'Course Setup'!$A$7:$A$106,0)),FALSE)),"Session is after the course end date","")))</f>
        <v/>
      </c>
    </row>
    <row r="350" ht="22" customHeight="1">
      <c r="A350" s="27" t="n"/>
      <c r="B350" s="27" t="n"/>
      <c r="C350" s="43" t="n"/>
      <c r="D350" s="33" t="n"/>
      <c r="E350" s="33" t="n"/>
      <c r="F350" s="29" t="n"/>
      <c r="G350" s="29" t="n"/>
      <c r="H350" s="27" t="n"/>
      <c r="I350" s="27" t="n"/>
      <c r="J350" s="34">
        <f>IF(OR(A350="",C350="",D350="",E350=""),"",IF(E350&lt;=D350,"",ROUND((E350-D350)*1440,0)))</f>
        <v/>
      </c>
      <c r="K350" s="34">
        <f>IF(J350="","",MAX(0,J350-N(F350)-N(G350)))</f>
        <v/>
      </c>
      <c r="L350" s="34">
        <f>IF(A350="","",IF(H350="Completed",N(K350),0))</f>
        <v/>
      </c>
      <c r="M350" s="35" t="n"/>
      <c r="N350" s="30">
        <f>IF(A350="","",TEXTJOIN(", ",TRUE,IF(COUNTIF($A$7:$A$506,A350)&gt;1,"Duplicate Session ID",""),IF(B350="","Course ID is missing",""),IF(AND(B350&lt;&gt;"",COUNTIF('Course Setup'!$A$7:$A$106,B350)=0),"Course ID not found",""),IF(C350="","Session Date is missing",""),IF(D350="","Start Time is missing",""),IF(E350="","End Time is missing",""),IF(AND(D350&lt;&gt;"",E350&lt;&gt;"",E350&lt;=D350),"End Time must be later than Start Time",""),IF(AND(J350&lt;&gt;"",N(F350)+N(G350)&gt;J350),"Break and excluded minutes exceed gross minutes",""),IF(H350="","Session Status is missing",""),IF(I350="","Delivery Mode is missing",""),IF(AND(H350="Completed",C350&gt;'Course Setup'!$B$2),"Completed session is after the As of Date",""),IF(AND(H350="Scheduled",C350&lt;'Course Setup'!$B$2),"Scheduled session is before the As of Date",""),IF(AND(B350&lt;&gt;"",C350&lt;&gt;"",IFERROR(C350&lt;INDEX('Course Setup'!$D$7:$D$106,MATCH(B350,'Course Setup'!$A$7:$A$106,0)),FALSE)),"Session is before the course start date",""),IF(AND(B350&lt;&gt;"",C350&lt;&gt;"",IFERROR(C350&gt;INDEX('Course Setup'!$E$7:$E$106,MATCH(B350,'Course Setup'!$A$7:$A$106,0)),FALSE)),"Session is after the course end date","")))</f>
        <v/>
      </c>
    </row>
    <row r="351" ht="22" customHeight="1">
      <c r="A351" s="27" t="n"/>
      <c r="B351" s="27" t="n"/>
      <c r="C351" s="43" t="n"/>
      <c r="D351" s="33" t="n"/>
      <c r="E351" s="33" t="n"/>
      <c r="F351" s="29" t="n"/>
      <c r="G351" s="29" t="n"/>
      <c r="H351" s="27" t="n"/>
      <c r="I351" s="27" t="n"/>
      <c r="J351" s="34">
        <f>IF(OR(A351="",C351="",D351="",E351=""),"",IF(E351&lt;=D351,"",ROUND((E351-D351)*1440,0)))</f>
        <v/>
      </c>
      <c r="K351" s="34">
        <f>IF(J351="","",MAX(0,J351-N(F351)-N(G351)))</f>
        <v/>
      </c>
      <c r="L351" s="34">
        <f>IF(A351="","",IF(H351="Completed",N(K351),0))</f>
        <v/>
      </c>
      <c r="M351" s="35" t="n"/>
      <c r="N351" s="30">
        <f>IF(A351="","",TEXTJOIN(", ",TRUE,IF(COUNTIF($A$7:$A$506,A351)&gt;1,"Duplicate Session ID",""),IF(B351="","Course ID is missing",""),IF(AND(B351&lt;&gt;"",COUNTIF('Course Setup'!$A$7:$A$106,B351)=0),"Course ID not found",""),IF(C351="","Session Date is missing",""),IF(D351="","Start Time is missing",""),IF(E351="","End Time is missing",""),IF(AND(D351&lt;&gt;"",E351&lt;&gt;"",E351&lt;=D351),"End Time must be later than Start Time",""),IF(AND(J351&lt;&gt;"",N(F351)+N(G351)&gt;J351),"Break and excluded minutes exceed gross minutes",""),IF(H351="","Session Status is missing",""),IF(I351="","Delivery Mode is missing",""),IF(AND(H351="Completed",C351&gt;'Course Setup'!$B$2),"Completed session is after the As of Date",""),IF(AND(H351="Scheduled",C351&lt;'Course Setup'!$B$2),"Scheduled session is before the As of Date",""),IF(AND(B351&lt;&gt;"",C351&lt;&gt;"",IFERROR(C351&lt;INDEX('Course Setup'!$D$7:$D$106,MATCH(B351,'Course Setup'!$A$7:$A$106,0)),FALSE)),"Session is before the course start date",""),IF(AND(B351&lt;&gt;"",C351&lt;&gt;"",IFERROR(C351&gt;INDEX('Course Setup'!$E$7:$E$106,MATCH(B351,'Course Setup'!$A$7:$A$106,0)),FALSE)),"Session is after the course end date","")))</f>
        <v/>
      </c>
    </row>
    <row r="352" ht="22" customHeight="1">
      <c r="A352" s="27" t="n"/>
      <c r="B352" s="27" t="n"/>
      <c r="C352" s="43" t="n"/>
      <c r="D352" s="33" t="n"/>
      <c r="E352" s="33" t="n"/>
      <c r="F352" s="29" t="n"/>
      <c r="G352" s="29" t="n"/>
      <c r="H352" s="27" t="n"/>
      <c r="I352" s="27" t="n"/>
      <c r="J352" s="34">
        <f>IF(OR(A352="",C352="",D352="",E352=""),"",IF(E352&lt;=D352,"",ROUND((E352-D352)*1440,0)))</f>
        <v/>
      </c>
      <c r="K352" s="34">
        <f>IF(J352="","",MAX(0,J352-N(F352)-N(G352)))</f>
        <v/>
      </c>
      <c r="L352" s="34">
        <f>IF(A352="","",IF(H352="Completed",N(K352),0))</f>
        <v/>
      </c>
      <c r="M352" s="35" t="n"/>
      <c r="N352" s="30">
        <f>IF(A352="","",TEXTJOIN(", ",TRUE,IF(COUNTIF($A$7:$A$506,A352)&gt;1,"Duplicate Session ID",""),IF(B352="","Course ID is missing",""),IF(AND(B352&lt;&gt;"",COUNTIF('Course Setup'!$A$7:$A$106,B352)=0),"Course ID not found",""),IF(C352="","Session Date is missing",""),IF(D352="","Start Time is missing",""),IF(E352="","End Time is missing",""),IF(AND(D352&lt;&gt;"",E352&lt;&gt;"",E352&lt;=D352),"End Time must be later than Start Time",""),IF(AND(J352&lt;&gt;"",N(F352)+N(G352)&gt;J352),"Break and excluded minutes exceed gross minutes",""),IF(H352="","Session Status is missing",""),IF(I352="","Delivery Mode is missing",""),IF(AND(H352="Completed",C352&gt;'Course Setup'!$B$2),"Completed session is after the As of Date",""),IF(AND(H352="Scheduled",C352&lt;'Course Setup'!$B$2),"Scheduled session is before the As of Date",""),IF(AND(B352&lt;&gt;"",C352&lt;&gt;"",IFERROR(C352&lt;INDEX('Course Setup'!$D$7:$D$106,MATCH(B352,'Course Setup'!$A$7:$A$106,0)),FALSE)),"Session is before the course start date",""),IF(AND(B352&lt;&gt;"",C352&lt;&gt;"",IFERROR(C352&gt;INDEX('Course Setup'!$E$7:$E$106,MATCH(B352,'Course Setup'!$A$7:$A$106,0)),FALSE)),"Session is after the course end date","")))</f>
        <v/>
      </c>
    </row>
    <row r="353" ht="22" customHeight="1">
      <c r="A353" s="27" t="n"/>
      <c r="B353" s="27" t="n"/>
      <c r="C353" s="43" t="n"/>
      <c r="D353" s="33" t="n"/>
      <c r="E353" s="33" t="n"/>
      <c r="F353" s="29" t="n"/>
      <c r="G353" s="29" t="n"/>
      <c r="H353" s="27" t="n"/>
      <c r="I353" s="27" t="n"/>
      <c r="J353" s="34">
        <f>IF(OR(A353="",C353="",D353="",E353=""),"",IF(E353&lt;=D353,"",ROUND((E353-D353)*1440,0)))</f>
        <v/>
      </c>
      <c r="K353" s="34">
        <f>IF(J353="","",MAX(0,J353-N(F353)-N(G353)))</f>
        <v/>
      </c>
      <c r="L353" s="34">
        <f>IF(A353="","",IF(H353="Completed",N(K353),0))</f>
        <v/>
      </c>
      <c r="M353" s="35" t="n"/>
      <c r="N353" s="30">
        <f>IF(A353="","",TEXTJOIN(", ",TRUE,IF(COUNTIF($A$7:$A$506,A353)&gt;1,"Duplicate Session ID",""),IF(B353="","Course ID is missing",""),IF(AND(B353&lt;&gt;"",COUNTIF('Course Setup'!$A$7:$A$106,B353)=0),"Course ID not found",""),IF(C353="","Session Date is missing",""),IF(D353="","Start Time is missing",""),IF(E353="","End Time is missing",""),IF(AND(D353&lt;&gt;"",E353&lt;&gt;"",E353&lt;=D353),"End Time must be later than Start Time",""),IF(AND(J353&lt;&gt;"",N(F353)+N(G353)&gt;J353),"Break and excluded minutes exceed gross minutes",""),IF(H353="","Session Status is missing",""),IF(I353="","Delivery Mode is missing",""),IF(AND(H353="Completed",C353&gt;'Course Setup'!$B$2),"Completed session is after the As of Date",""),IF(AND(H353="Scheduled",C353&lt;'Course Setup'!$B$2),"Scheduled session is before the As of Date",""),IF(AND(B353&lt;&gt;"",C353&lt;&gt;"",IFERROR(C353&lt;INDEX('Course Setup'!$D$7:$D$106,MATCH(B353,'Course Setup'!$A$7:$A$106,0)),FALSE)),"Session is before the course start date",""),IF(AND(B353&lt;&gt;"",C353&lt;&gt;"",IFERROR(C353&gt;INDEX('Course Setup'!$E$7:$E$106,MATCH(B353,'Course Setup'!$A$7:$A$106,0)),FALSE)),"Session is after the course end date","")))</f>
        <v/>
      </c>
    </row>
    <row r="354" ht="22" customHeight="1">
      <c r="A354" s="27" t="n"/>
      <c r="B354" s="27" t="n"/>
      <c r="C354" s="43" t="n"/>
      <c r="D354" s="33" t="n"/>
      <c r="E354" s="33" t="n"/>
      <c r="F354" s="29" t="n"/>
      <c r="G354" s="29" t="n"/>
      <c r="H354" s="27" t="n"/>
      <c r="I354" s="27" t="n"/>
      <c r="J354" s="34">
        <f>IF(OR(A354="",C354="",D354="",E354=""),"",IF(E354&lt;=D354,"",ROUND((E354-D354)*1440,0)))</f>
        <v/>
      </c>
      <c r="K354" s="34">
        <f>IF(J354="","",MAX(0,J354-N(F354)-N(G354)))</f>
        <v/>
      </c>
      <c r="L354" s="34">
        <f>IF(A354="","",IF(H354="Completed",N(K354),0))</f>
        <v/>
      </c>
      <c r="M354" s="35" t="n"/>
      <c r="N354" s="30">
        <f>IF(A354="","",TEXTJOIN(", ",TRUE,IF(COUNTIF($A$7:$A$506,A354)&gt;1,"Duplicate Session ID",""),IF(B354="","Course ID is missing",""),IF(AND(B354&lt;&gt;"",COUNTIF('Course Setup'!$A$7:$A$106,B354)=0),"Course ID not found",""),IF(C354="","Session Date is missing",""),IF(D354="","Start Time is missing",""),IF(E354="","End Time is missing",""),IF(AND(D354&lt;&gt;"",E354&lt;&gt;"",E354&lt;=D354),"End Time must be later than Start Time",""),IF(AND(J354&lt;&gt;"",N(F354)+N(G354)&gt;J354),"Break and excluded minutes exceed gross minutes",""),IF(H354="","Session Status is missing",""),IF(I354="","Delivery Mode is missing",""),IF(AND(H354="Completed",C354&gt;'Course Setup'!$B$2),"Completed session is after the As of Date",""),IF(AND(H354="Scheduled",C354&lt;'Course Setup'!$B$2),"Scheduled session is before the As of Date",""),IF(AND(B354&lt;&gt;"",C354&lt;&gt;"",IFERROR(C354&lt;INDEX('Course Setup'!$D$7:$D$106,MATCH(B354,'Course Setup'!$A$7:$A$106,0)),FALSE)),"Session is before the course start date",""),IF(AND(B354&lt;&gt;"",C354&lt;&gt;"",IFERROR(C354&gt;INDEX('Course Setup'!$E$7:$E$106,MATCH(B354,'Course Setup'!$A$7:$A$106,0)),FALSE)),"Session is after the course end date","")))</f>
        <v/>
      </c>
    </row>
    <row r="355" ht="22" customHeight="1">
      <c r="A355" s="27" t="n"/>
      <c r="B355" s="27" t="n"/>
      <c r="C355" s="43" t="n"/>
      <c r="D355" s="33" t="n"/>
      <c r="E355" s="33" t="n"/>
      <c r="F355" s="29" t="n"/>
      <c r="G355" s="29" t="n"/>
      <c r="H355" s="27" t="n"/>
      <c r="I355" s="27" t="n"/>
      <c r="J355" s="34">
        <f>IF(OR(A355="",C355="",D355="",E355=""),"",IF(E355&lt;=D355,"",ROUND((E355-D355)*1440,0)))</f>
        <v/>
      </c>
      <c r="K355" s="34">
        <f>IF(J355="","",MAX(0,J355-N(F355)-N(G355)))</f>
        <v/>
      </c>
      <c r="L355" s="34">
        <f>IF(A355="","",IF(H355="Completed",N(K355),0))</f>
        <v/>
      </c>
      <c r="M355" s="35" t="n"/>
      <c r="N355" s="30">
        <f>IF(A355="","",TEXTJOIN(", ",TRUE,IF(COUNTIF($A$7:$A$506,A355)&gt;1,"Duplicate Session ID",""),IF(B355="","Course ID is missing",""),IF(AND(B355&lt;&gt;"",COUNTIF('Course Setup'!$A$7:$A$106,B355)=0),"Course ID not found",""),IF(C355="","Session Date is missing",""),IF(D355="","Start Time is missing",""),IF(E355="","End Time is missing",""),IF(AND(D355&lt;&gt;"",E355&lt;&gt;"",E355&lt;=D355),"End Time must be later than Start Time",""),IF(AND(J355&lt;&gt;"",N(F355)+N(G355)&gt;J355),"Break and excluded minutes exceed gross minutes",""),IF(H355="","Session Status is missing",""),IF(I355="","Delivery Mode is missing",""),IF(AND(H355="Completed",C355&gt;'Course Setup'!$B$2),"Completed session is after the As of Date",""),IF(AND(H355="Scheduled",C355&lt;'Course Setup'!$B$2),"Scheduled session is before the As of Date",""),IF(AND(B355&lt;&gt;"",C355&lt;&gt;"",IFERROR(C355&lt;INDEX('Course Setup'!$D$7:$D$106,MATCH(B355,'Course Setup'!$A$7:$A$106,0)),FALSE)),"Session is before the course start date",""),IF(AND(B355&lt;&gt;"",C355&lt;&gt;"",IFERROR(C355&gt;INDEX('Course Setup'!$E$7:$E$106,MATCH(B355,'Course Setup'!$A$7:$A$106,0)),FALSE)),"Session is after the course end date","")))</f>
        <v/>
      </c>
    </row>
    <row r="356" ht="22" customHeight="1">
      <c r="A356" s="27" t="n"/>
      <c r="B356" s="27" t="n"/>
      <c r="C356" s="43" t="n"/>
      <c r="D356" s="33" t="n"/>
      <c r="E356" s="33" t="n"/>
      <c r="F356" s="29" t="n"/>
      <c r="G356" s="29" t="n"/>
      <c r="H356" s="27" t="n"/>
      <c r="I356" s="27" t="n"/>
      <c r="J356" s="34">
        <f>IF(OR(A356="",C356="",D356="",E356=""),"",IF(E356&lt;=D356,"",ROUND((E356-D356)*1440,0)))</f>
        <v/>
      </c>
      <c r="K356" s="34">
        <f>IF(J356="","",MAX(0,J356-N(F356)-N(G356)))</f>
        <v/>
      </c>
      <c r="L356" s="34">
        <f>IF(A356="","",IF(H356="Completed",N(K356),0))</f>
        <v/>
      </c>
      <c r="M356" s="35" t="n"/>
      <c r="N356" s="30">
        <f>IF(A356="","",TEXTJOIN(", ",TRUE,IF(COUNTIF($A$7:$A$506,A356)&gt;1,"Duplicate Session ID",""),IF(B356="","Course ID is missing",""),IF(AND(B356&lt;&gt;"",COUNTIF('Course Setup'!$A$7:$A$106,B356)=0),"Course ID not found",""),IF(C356="","Session Date is missing",""),IF(D356="","Start Time is missing",""),IF(E356="","End Time is missing",""),IF(AND(D356&lt;&gt;"",E356&lt;&gt;"",E356&lt;=D356),"End Time must be later than Start Time",""),IF(AND(J356&lt;&gt;"",N(F356)+N(G356)&gt;J356),"Break and excluded minutes exceed gross minutes",""),IF(H356="","Session Status is missing",""),IF(I356="","Delivery Mode is missing",""),IF(AND(H356="Completed",C356&gt;'Course Setup'!$B$2),"Completed session is after the As of Date",""),IF(AND(H356="Scheduled",C356&lt;'Course Setup'!$B$2),"Scheduled session is before the As of Date",""),IF(AND(B356&lt;&gt;"",C356&lt;&gt;"",IFERROR(C356&lt;INDEX('Course Setup'!$D$7:$D$106,MATCH(B356,'Course Setup'!$A$7:$A$106,0)),FALSE)),"Session is before the course start date",""),IF(AND(B356&lt;&gt;"",C356&lt;&gt;"",IFERROR(C356&gt;INDEX('Course Setup'!$E$7:$E$106,MATCH(B356,'Course Setup'!$A$7:$A$106,0)),FALSE)),"Session is after the course end date","")))</f>
        <v/>
      </c>
    </row>
    <row r="357" ht="22" customHeight="1">
      <c r="A357" s="27" t="n"/>
      <c r="B357" s="27" t="n"/>
      <c r="C357" s="43" t="n"/>
      <c r="D357" s="33" t="n"/>
      <c r="E357" s="33" t="n"/>
      <c r="F357" s="29" t="n"/>
      <c r="G357" s="29" t="n"/>
      <c r="H357" s="27" t="n"/>
      <c r="I357" s="27" t="n"/>
      <c r="J357" s="34">
        <f>IF(OR(A357="",C357="",D357="",E357=""),"",IF(E357&lt;=D357,"",ROUND((E357-D357)*1440,0)))</f>
        <v/>
      </c>
      <c r="K357" s="34">
        <f>IF(J357="","",MAX(0,J357-N(F357)-N(G357)))</f>
        <v/>
      </c>
      <c r="L357" s="34">
        <f>IF(A357="","",IF(H357="Completed",N(K357),0))</f>
        <v/>
      </c>
      <c r="M357" s="35" t="n"/>
      <c r="N357" s="30">
        <f>IF(A357="","",TEXTJOIN(", ",TRUE,IF(COUNTIF($A$7:$A$506,A357)&gt;1,"Duplicate Session ID",""),IF(B357="","Course ID is missing",""),IF(AND(B357&lt;&gt;"",COUNTIF('Course Setup'!$A$7:$A$106,B357)=0),"Course ID not found",""),IF(C357="","Session Date is missing",""),IF(D357="","Start Time is missing",""),IF(E357="","End Time is missing",""),IF(AND(D357&lt;&gt;"",E357&lt;&gt;"",E357&lt;=D357),"End Time must be later than Start Time",""),IF(AND(J357&lt;&gt;"",N(F357)+N(G357)&gt;J357),"Break and excluded minutes exceed gross minutes",""),IF(H357="","Session Status is missing",""),IF(I357="","Delivery Mode is missing",""),IF(AND(H357="Completed",C357&gt;'Course Setup'!$B$2),"Completed session is after the As of Date",""),IF(AND(H357="Scheduled",C357&lt;'Course Setup'!$B$2),"Scheduled session is before the As of Date",""),IF(AND(B357&lt;&gt;"",C357&lt;&gt;"",IFERROR(C357&lt;INDEX('Course Setup'!$D$7:$D$106,MATCH(B357,'Course Setup'!$A$7:$A$106,0)),FALSE)),"Session is before the course start date",""),IF(AND(B357&lt;&gt;"",C357&lt;&gt;"",IFERROR(C357&gt;INDEX('Course Setup'!$E$7:$E$106,MATCH(B357,'Course Setup'!$A$7:$A$106,0)),FALSE)),"Session is after the course end date","")))</f>
        <v/>
      </c>
    </row>
    <row r="358" ht="22" customHeight="1">
      <c r="A358" s="27" t="n"/>
      <c r="B358" s="27" t="n"/>
      <c r="C358" s="43" t="n"/>
      <c r="D358" s="33" t="n"/>
      <c r="E358" s="33" t="n"/>
      <c r="F358" s="29" t="n"/>
      <c r="G358" s="29" t="n"/>
      <c r="H358" s="27" t="n"/>
      <c r="I358" s="27" t="n"/>
      <c r="J358" s="34">
        <f>IF(OR(A358="",C358="",D358="",E358=""),"",IF(E358&lt;=D358,"",ROUND((E358-D358)*1440,0)))</f>
        <v/>
      </c>
      <c r="K358" s="34">
        <f>IF(J358="","",MAX(0,J358-N(F358)-N(G358)))</f>
        <v/>
      </c>
      <c r="L358" s="34">
        <f>IF(A358="","",IF(H358="Completed",N(K358),0))</f>
        <v/>
      </c>
      <c r="M358" s="35" t="n"/>
      <c r="N358" s="30">
        <f>IF(A358="","",TEXTJOIN(", ",TRUE,IF(COUNTIF($A$7:$A$506,A358)&gt;1,"Duplicate Session ID",""),IF(B358="","Course ID is missing",""),IF(AND(B358&lt;&gt;"",COUNTIF('Course Setup'!$A$7:$A$106,B358)=0),"Course ID not found",""),IF(C358="","Session Date is missing",""),IF(D358="","Start Time is missing",""),IF(E358="","End Time is missing",""),IF(AND(D358&lt;&gt;"",E358&lt;&gt;"",E358&lt;=D358),"End Time must be later than Start Time",""),IF(AND(J358&lt;&gt;"",N(F358)+N(G358)&gt;J358),"Break and excluded minutes exceed gross minutes",""),IF(H358="","Session Status is missing",""),IF(I358="","Delivery Mode is missing",""),IF(AND(H358="Completed",C358&gt;'Course Setup'!$B$2),"Completed session is after the As of Date",""),IF(AND(H358="Scheduled",C358&lt;'Course Setup'!$B$2),"Scheduled session is before the As of Date",""),IF(AND(B358&lt;&gt;"",C358&lt;&gt;"",IFERROR(C358&lt;INDEX('Course Setup'!$D$7:$D$106,MATCH(B358,'Course Setup'!$A$7:$A$106,0)),FALSE)),"Session is before the course start date",""),IF(AND(B358&lt;&gt;"",C358&lt;&gt;"",IFERROR(C358&gt;INDEX('Course Setup'!$E$7:$E$106,MATCH(B358,'Course Setup'!$A$7:$A$106,0)),FALSE)),"Session is after the course end date","")))</f>
        <v/>
      </c>
    </row>
    <row r="359" ht="22" customHeight="1">
      <c r="A359" s="27" t="n"/>
      <c r="B359" s="27" t="n"/>
      <c r="C359" s="43" t="n"/>
      <c r="D359" s="33" t="n"/>
      <c r="E359" s="33" t="n"/>
      <c r="F359" s="29" t="n"/>
      <c r="G359" s="29" t="n"/>
      <c r="H359" s="27" t="n"/>
      <c r="I359" s="27" t="n"/>
      <c r="J359" s="34">
        <f>IF(OR(A359="",C359="",D359="",E359=""),"",IF(E359&lt;=D359,"",ROUND((E359-D359)*1440,0)))</f>
        <v/>
      </c>
      <c r="K359" s="34">
        <f>IF(J359="","",MAX(0,J359-N(F359)-N(G359)))</f>
        <v/>
      </c>
      <c r="L359" s="34">
        <f>IF(A359="","",IF(H359="Completed",N(K359),0))</f>
        <v/>
      </c>
      <c r="M359" s="35" t="n"/>
      <c r="N359" s="30">
        <f>IF(A359="","",TEXTJOIN(", ",TRUE,IF(COUNTIF($A$7:$A$506,A359)&gt;1,"Duplicate Session ID",""),IF(B359="","Course ID is missing",""),IF(AND(B359&lt;&gt;"",COUNTIF('Course Setup'!$A$7:$A$106,B359)=0),"Course ID not found",""),IF(C359="","Session Date is missing",""),IF(D359="","Start Time is missing",""),IF(E359="","End Time is missing",""),IF(AND(D359&lt;&gt;"",E359&lt;&gt;"",E359&lt;=D359),"End Time must be later than Start Time",""),IF(AND(J359&lt;&gt;"",N(F359)+N(G359)&gt;J359),"Break and excluded minutes exceed gross minutes",""),IF(H359="","Session Status is missing",""),IF(I359="","Delivery Mode is missing",""),IF(AND(H359="Completed",C359&gt;'Course Setup'!$B$2),"Completed session is after the As of Date",""),IF(AND(H359="Scheduled",C359&lt;'Course Setup'!$B$2),"Scheduled session is before the As of Date",""),IF(AND(B359&lt;&gt;"",C359&lt;&gt;"",IFERROR(C359&lt;INDEX('Course Setup'!$D$7:$D$106,MATCH(B359,'Course Setup'!$A$7:$A$106,0)),FALSE)),"Session is before the course start date",""),IF(AND(B359&lt;&gt;"",C359&lt;&gt;"",IFERROR(C359&gt;INDEX('Course Setup'!$E$7:$E$106,MATCH(B359,'Course Setup'!$A$7:$A$106,0)),FALSE)),"Session is after the course end date","")))</f>
        <v/>
      </c>
    </row>
    <row r="360" ht="22" customHeight="1">
      <c r="A360" s="27" t="n"/>
      <c r="B360" s="27" t="n"/>
      <c r="C360" s="43" t="n"/>
      <c r="D360" s="33" t="n"/>
      <c r="E360" s="33" t="n"/>
      <c r="F360" s="29" t="n"/>
      <c r="G360" s="29" t="n"/>
      <c r="H360" s="27" t="n"/>
      <c r="I360" s="27" t="n"/>
      <c r="J360" s="34">
        <f>IF(OR(A360="",C360="",D360="",E360=""),"",IF(E360&lt;=D360,"",ROUND((E360-D360)*1440,0)))</f>
        <v/>
      </c>
      <c r="K360" s="34">
        <f>IF(J360="","",MAX(0,J360-N(F360)-N(G360)))</f>
        <v/>
      </c>
      <c r="L360" s="34">
        <f>IF(A360="","",IF(H360="Completed",N(K360),0))</f>
        <v/>
      </c>
      <c r="M360" s="35" t="n"/>
      <c r="N360" s="30">
        <f>IF(A360="","",TEXTJOIN(", ",TRUE,IF(COUNTIF($A$7:$A$506,A360)&gt;1,"Duplicate Session ID",""),IF(B360="","Course ID is missing",""),IF(AND(B360&lt;&gt;"",COUNTIF('Course Setup'!$A$7:$A$106,B360)=0),"Course ID not found",""),IF(C360="","Session Date is missing",""),IF(D360="","Start Time is missing",""),IF(E360="","End Time is missing",""),IF(AND(D360&lt;&gt;"",E360&lt;&gt;"",E360&lt;=D360),"End Time must be later than Start Time",""),IF(AND(J360&lt;&gt;"",N(F360)+N(G360)&gt;J360),"Break and excluded minutes exceed gross minutes",""),IF(H360="","Session Status is missing",""),IF(I360="","Delivery Mode is missing",""),IF(AND(H360="Completed",C360&gt;'Course Setup'!$B$2),"Completed session is after the As of Date",""),IF(AND(H360="Scheduled",C360&lt;'Course Setup'!$B$2),"Scheduled session is before the As of Date",""),IF(AND(B360&lt;&gt;"",C360&lt;&gt;"",IFERROR(C360&lt;INDEX('Course Setup'!$D$7:$D$106,MATCH(B360,'Course Setup'!$A$7:$A$106,0)),FALSE)),"Session is before the course start date",""),IF(AND(B360&lt;&gt;"",C360&lt;&gt;"",IFERROR(C360&gt;INDEX('Course Setup'!$E$7:$E$106,MATCH(B360,'Course Setup'!$A$7:$A$106,0)),FALSE)),"Session is after the course end date","")))</f>
        <v/>
      </c>
    </row>
    <row r="361" ht="22" customHeight="1">
      <c r="A361" s="27" t="n"/>
      <c r="B361" s="27" t="n"/>
      <c r="C361" s="43" t="n"/>
      <c r="D361" s="33" t="n"/>
      <c r="E361" s="33" t="n"/>
      <c r="F361" s="29" t="n"/>
      <c r="G361" s="29" t="n"/>
      <c r="H361" s="27" t="n"/>
      <c r="I361" s="27" t="n"/>
      <c r="J361" s="34">
        <f>IF(OR(A361="",C361="",D361="",E361=""),"",IF(E361&lt;=D361,"",ROUND((E361-D361)*1440,0)))</f>
        <v/>
      </c>
      <c r="K361" s="34">
        <f>IF(J361="","",MAX(0,J361-N(F361)-N(G361)))</f>
        <v/>
      </c>
      <c r="L361" s="34">
        <f>IF(A361="","",IF(H361="Completed",N(K361),0))</f>
        <v/>
      </c>
      <c r="M361" s="35" t="n"/>
      <c r="N361" s="30">
        <f>IF(A361="","",TEXTJOIN(", ",TRUE,IF(COUNTIF($A$7:$A$506,A361)&gt;1,"Duplicate Session ID",""),IF(B361="","Course ID is missing",""),IF(AND(B361&lt;&gt;"",COUNTIF('Course Setup'!$A$7:$A$106,B361)=0),"Course ID not found",""),IF(C361="","Session Date is missing",""),IF(D361="","Start Time is missing",""),IF(E361="","End Time is missing",""),IF(AND(D361&lt;&gt;"",E361&lt;&gt;"",E361&lt;=D361),"End Time must be later than Start Time",""),IF(AND(J361&lt;&gt;"",N(F361)+N(G361)&gt;J361),"Break and excluded minutes exceed gross minutes",""),IF(H361="","Session Status is missing",""),IF(I361="","Delivery Mode is missing",""),IF(AND(H361="Completed",C361&gt;'Course Setup'!$B$2),"Completed session is after the As of Date",""),IF(AND(H361="Scheduled",C361&lt;'Course Setup'!$B$2),"Scheduled session is before the As of Date",""),IF(AND(B361&lt;&gt;"",C361&lt;&gt;"",IFERROR(C361&lt;INDEX('Course Setup'!$D$7:$D$106,MATCH(B361,'Course Setup'!$A$7:$A$106,0)),FALSE)),"Session is before the course start date",""),IF(AND(B361&lt;&gt;"",C361&lt;&gt;"",IFERROR(C361&gt;INDEX('Course Setup'!$E$7:$E$106,MATCH(B361,'Course Setup'!$A$7:$A$106,0)),FALSE)),"Session is after the course end date","")))</f>
        <v/>
      </c>
    </row>
    <row r="362" ht="22" customHeight="1">
      <c r="A362" s="27" t="n"/>
      <c r="B362" s="27" t="n"/>
      <c r="C362" s="43" t="n"/>
      <c r="D362" s="33" t="n"/>
      <c r="E362" s="33" t="n"/>
      <c r="F362" s="29" t="n"/>
      <c r="G362" s="29" t="n"/>
      <c r="H362" s="27" t="n"/>
      <c r="I362" s="27" t="n"/>
      <c r="J362" s="34">
        <f>IF(OR(A362="",C362="",D362="",E362=""),"",IF(E362&lt;=D362,"",ROUND((E362-D362)*1440,0)))</f>
        <v/>
      </c>
      <c r="K362" s="34">
        <f>IF(J362="","",MAX(0,J362-N(F362)-N(G362)))</f>
        <v/>
      </c>
      <c r="L362" s="34">
        <f>IF(A362="","",IF(H362="Completed",N(K362),0))</f>
        <v/>
      </c>
      <c r="M362" s="35" t="n"/>
      <c r="N362" s="30">
        <f>IF(A362="","",TEXTJOIN(", ",TRUE,IF(COUNTIF($A$7:$A$506,A362)&gt;1,"Duplicate Session ID",""),IF(B362="","Course ID is missing",""),IF(AND(B362&lt;&gt;"",COUNTIF('Course Setup'!$A$7:$A$106,B362)=0),"Course ID not found",""),IF(C362="","Session Date is missing",""),IF(D362="","Start Time is missing",""),IF(E362="","End Time is missing",""),IF(AND(D362&lt;&gt;"",E362&lt;&gt;"",E362&lt;=D362),"End Time must be later than Start Time",""),IF(AND(J362&lt;&gt;"",N(F362)+N(G362)&gt;J362),"Break and excluded minutes exceed gross minutes",""),IF(H362="","Session Status is missing",""),IF(I362="","Delivery Mode is missing",""),IF(AND(H362="Completed",C362&gt;'Course Setup'!$B$2),"Completed session is after the As of Date",""),IF(AND(H362="Scheduled",C362&lt;'Course Setup'!$B$2),"Scheduled session is before the As of Date",""),IF(AND(B362&lt;&gt;"",C362&lt;&gt;"",IFERROR(C362&lt;INDEX('Course Setup'!$D$7:$D$106,MATCH(B362,'Course Setup'!$A$7:$A$106,0)),FALSE)),"Session is before the course start date",""),IF(AND(B362&lt;&gt;"",C362&lt;&gt;"",IFERROR(C362&gt;INDEX('Course Setup'!$E$7:$E$106,MATCH(B362,'Course Setup'!$A$7:$A$106,0)),FALSE)),"Session is after the course end date","")))</f>
        <v/>
      </c>
    </row>
    <row r="363" ht="22" customHeight="1">
      <c r="A363" s="27" t="n"/>
      <c r="B363" s="27" t="n"/>
      <c r="C363" s="43" t="n"/>
      <c r="D363" s="33" t="n"/>
      <c r="E363" s="33" t="n"/>
      <c r="F363" s="29" t="n"/>
      <c r="G363" s="29" t="n"/>
      <c r="H363" s="27" t="n"/>
      <c r="I363" s="27" t="n"/>
      <c r="J363" s="34">
        <f>IF(OR(A363="",C363="",D363="",E363=""),"",IF(E363&lt;=D363,"",ROUND((E363-D363)*1440,0)))</f>
        <v/>
      </c>
      <c r="K363" s="34">
        <f>IF(J363="","",MAX(0,J363-N(F363)-N(G363)))</f>
        <v/>
      </c>
      <c r="L363" s="34">
        <f>IF(A363="","",IF(H363="Completed",N(K363),0))</f>
        <v/>
      </c>
      <c r="M363" s="35" t="n"/>
      <c r="N363" s="30">
        <f>IF(A363="","",TEXTJOIN(", ",TRUE,IF(COUNTIF($A$7:$A$506,A363)&gt;1,"Duplicate Session ID",""),IF(B363="","Course ID is missing",""),IF(AND(B363&lt;&gt;"",COUNTIF('Course Setup'!$A$7:$A$106,B363)=0),"Course ID not found",""),IF(C363="","Session Date is missing",""),IF(D363="","Start Time is missing",""),IF(E363="","End Time is missing",""),IF(AND(D363&lt;&gt;"",E363&lt;&gt;"",E363&lt;=D363),"End Time must be later than Start Time",""),IF(AND(J363&lt;&gt;"",N(F363)+N(G363)&gt;J363),"Break and excluded minutes exceed gross minutes",""),IF(H363="","Session Status is missing",""),IF(I363="","Delivery Mode is missing",""),IF(AND(H363="Completed",C363&gt;'Course Setup'!$B$2),"Completed session is after the As of Date",""),IF(AND(H363="Scheduled",C363&lt;'Course Setup'!$B$2),"Scheduled session is before the As of Date",""),IF(AND(B363&lt;&gt;"",C363&lt;&gt;"",IFERROR(C363&lt;INDEX('Course Setup'!$D$7:$D$106,MATCH(B363,'Course Setup'!$A$7:$A$106,0)),FALSE)),"Session is before the course start date",""),IF(AND(B363&lt;&gt;"",C363&lt;&gt;"",IFERROR(C363&gt;INDEX('Course Setup'!$E$7:$E$106,MATCH(B363,'Course Setup'!$A$7:$A$106,0)),FALSE)),"Session is after the course end date","")))</f>
        <v/>
      </c>
    </row>
    <row r="364" ht="22" customHeight="1">
      <c r="A364" s="27" t="n"/>
      <c r="B364" s="27" t="n"/>
      <c r="C364" s="43" t="n"/>
      <c r="D364" s="33" t="n"/>
      <c r="E364" s="33" t="n"/>
      <c r="F364" s="29" t="n"/>
      <c r="G364" s="29" t="n"/>
      <c r="H364" s="27" t="n"/>
      <c r="I364" s="27" t="n"/>
      <c r="J364" s="34">
        <f>IF(OR(A364="",C364="",D364="",E364=""),"",IF(E364&lt;=D364,"",ROUND((E364-D364)*1440,0)))</f>
        <v/>
      </c>
      <c r="K364" s="34">
        <f>IF(J364="","",MAX(0,J364-N(F364)-N(G364)))</f>
        <v/>
      </c>
      <c r="L364" s="34">
        <f>IF(A364="","",IF(H364="Completed",N(K364),0))</f>
        <v/>
      </c>
      <c r="M364" s="35" t="n"/>
      <c r="N364" s="30">
        <f>IF(A364="","",TEXTJOIN(", ",TRUE,IF(COUNTIF($A$7:$A$506,A364)&gt;1,"Duplicate Session ID",""),IF(B364="","Course ID is missing",""),IF(AND(B364&lt;&gt;"",COUNTIF('Course Setup'!$A$7:$A$106,B364)=0),"Course ID not found",""),IF(C364="","Session Date is missing",""),IF(D364="","Start Time is missing",""),IF(E364="","End Time is missing",""),IF(AND(D364&lt;&gt;"",E364&lt;&gt;"",E364&lt;=D364),"End Time must be later than Start Time",""),IF(AND(J364&lt;&gt;"",N(F364)+N(G364)&gt;J364),"Break and excluded minutes exceed gross minutes",""),IF(H364="","Session Status is missing",""),IF(I364="","Delivery Mode is missing",""),IF(AND(H364="Completed",C364&gt;'Course Setup'!$B$2),"Completed session is after the As of Date",""),IF(AND(H364="Scheduled",C364&lt;'Course Setup'!$B$2),"Scheduled session is before the As of Date",""),IF(AND(B364&lt;&gt;"",C364&lt;&gt;"",IFERROR(C364&lt;INDEX('Course Setup'!$D$7:$D$106,MATCH(B364,'Course Setup'!$A$7:$A$106,0)),FALSE)),"Session is before the course start date",""),IF(AND(B364&lt;&gt;"",C364&lt;&gt;"",IFERROR(C364&gt;INDEX('Course Setup'!$E$7:$E$106,MATCH(B364,'Course Setup'!$A$7:$A$106,0)),FALSE)),"Session is after the course end date","")))</f>
        <v/>
      </c>
    </row>
    <row r="365" ht="22" customHeight="1">
      <c r="A365" s="27" t="n"/>
      <c r="B365" s="27" t="n"/>
      <c r="C365" s="43" t="n"/>
      <c r="D365" s="33" t="n"/>
      <c r="E365" s="33" t="n"/>
      <c r="F365" s="29" t="n"/>
      <c r="G365" s="29" t="n"/>
      <c r="H365" s="27" t="n"/>
      <c r="I365" s="27" t="n"/>
      <c r="J365" s="34">
        <f>IF(OR(A365="",C365="",D365="",E365=""),"",IF(E365&lt;=D365,"",ROUND((E365-D365)*1440,0)))</f>
        <v/>
      </c>
      <c r="K365" s="34">
        <f>IF(J365="","",MAX(0,J365-N(F365)-N(G365)))</f>
        <v/>
      </c>
      <c r="L365" s="34">
        <f>IF(A365="","",IF(H365="Completed",N(K365),0))</f>
        <v/>
      </c>
      <c r="M365" s="35" t="n"/>
      <c r="N365" s="30">
        <f>IF(A365="","",TEXTJOIN(", ",TRUE,IF(COUNTIF($A$7:$A$506,A365)&gt;1,"Duplicate Session ID",""),IF(B365="","Course ID is missing",""),IF(AND(B365&lt;&gt;"",COUNTIF('Course Setup'!$A$7:$A$106,B365)=0),"Course ID not found",""),IF(C365="","Session Date is missing",""),IF(D365="","Start Time is missing",""),IF(E365="","End Time is missing",""),IF(AND(D365&lt;&gt;"",E365&lt;&gt;"",E365&lt;=D365),"End Time must be later than Start Time",""),IF(AND(J365&lt;&gt;"",N(F365)+N(G365)&gt;J365),"Break and excluded minutes exceed gross minutes",""),IF(H365="","Session Status is missing",""),IF(I365="","Delivery Mode is missing",""),IF(AND(H365="Completed",C365&gt;'Course Setup'!$B$2),"Completed session is after the As of Date",""),IF(AND(H365="Scheduled",C365&lt;'Course Setup'!$B$2),"Scheduled session is before the As of Date",""),IF(AND(B365&lt;&gt;"",C365&lt;&gt;"",IFERROR(C365&lt;INDEX('Course Setup'!$D$7:$D$106,MATCH(B365,'Course Setup'!$A$7:$A$106,0)),FALSE)),"Session is before the course start date",""),IF(AND(B365&lt;&gt;"",C365&lt;&gt;"",IFERROR(C365&gt;INDEX('Course Setup'!$E$7:$E$106,MATCH(B365,'Course Setup'!$A$7:$A$106,0)),FALSE)),"Session is after the course end date","")))</f>
        <v/>
      </c>
    </row>
    <row r="366" ht="22" customHeight="1">
      <c r="A366" s="27" t="n"/>
      <c r="B366" s="27" t="n"/>
      <c r="C366" s="43" t="n"/>
      <c r="D366" s="33" t="n"/>
      <c r="E366" s="33" t="n"/>
      <c r="F366" s="29" t="n"/>
      <c r="G366" s="29" t="n"/>
      <c r="H366" s="27" t="n"/>
      <c r="I366" s="27" t="n"/>
      <c r="J366" s="34">
        <f>IF(OR(A366="",C366="",D366="",E366=""),"",IF(E366&lt;=D366,"",ROUND((E366-D366)*1440,0)))</f>
        <v/>
      </c>
      <c r="K366" s="34">
        <f>IF(J366="","",MAX(0,J366-N(F366)-N(G366)))</f>
        <v/>
      </c>
      <c r="L366" s="34">
        <f>IF(A366="","",IF(H366="Completed",N(K366),0))</f>
        <v/>
      </c>
      <c r="M366" s="35" t="n"/>
      <c r="N366" s="30">
        <f>IF(A366="","",TEXTJOIN(", ",TRUE,IF(COUNTIF($A$7:$A$506,A366)&gt;1,"Duplicate Session ID",""),IF(B366="","Course ID is missing",""),IF(AND(B366&lt;&gt;"",COUNTIF('Course Setup'!$A$7:$A$106,B366)=0),"Course ID not found",""),IF(C366="","Session Date is missing",""),IF(D366="","Start Time is missing",""),IF(E366="","End Time is missing",""),IF(AND(D366&lt;&gt;"",E366&lt;&gt;"",E366&lt;=D366),"End Time must be later than Start Time",""),IF(AND(J366&lt;&gt;"",N(F366)+N(G366)&gt;J366),"Break and excluded minutes exceed gross minutes",""),IF(H366="","Session Status is missing",""),IF(I366="","Delivery Mode is missing",""),IF(AND(H366="Completed",C366&gt;'Course Setup'!$B$2),"Completed session is after the As of Date",""),IF(AND(H366="Scheduled",C366&lt;'Course Setup'!$B$2),"Scheduled session is before the As of Date",""),IF(AND(B366&lt;&gt;"",C366&lt;&gt;"",IFERROR(C366&lt;INDEX('Course Setup'!$D$7:$D$106,MATCH(B366,'Course Setup'!$A$7:$A$106,0)),FALSE)),"Session is before the course start date",""),IF(AND(B366&lt;&gt;"",C366&lt;&gt;"",IFERROR(C366&gt;INDEX('Course Setup'!$E$7:$E$106,MATCH(B366,'Course Setup'!$A$7:$A$106,0)),FALSE)),"Session is after the course end date","")))</f>
        <v/>
      </c>
    </row>
    <row r="367" ht="22" customHeight="1">
      <c r="A367" s="27" t="n"/>
      <c r="B367" s="27" t="n"/>
      <c r="C367" s="43" t="n"/>
      <c r="D367" s="33" t="n"/>
      <c r="E367" s="33" t="n"/>
      <c r="F367" s="29" t="n"/>
      <c r="G367" s="29" t="n"/>
      <c r="H367" s="27" t="n"/>
      <c r="I367" s="27" t="n"/>
      <c r="J367" s="34">
        <f>IF(OR(A367="",C367="",D367="",E367=""),"",IF(E367&lt;=D367,"",ROUND((E367-D367)*1440,0)))</f>
        <v/>
      </c>
      <c r="K367" s="34">
        <f>IF(J367="","",MAX(0,J367-N(F367)-N(G367)))</f>
        <v/>
      </c>
      <c r="L367" s="34">
        <f>IF(A367="","",IF(H367="Completed",N(K367),0))</f>
        <v/>
      </c>
      <c r="M367" s="35" t="n"/>
      <c r="N367" s="30">
        <f>IF(A367="","",TEXTJOIN(", ",TRUE,IF(COUNTIF($A$7:$A$506,A367)&gt;1,"Duplicate Session ID",""),IF(B367="","Course ID is missing",""),IF(AND(B367&lt;&gt;"",COUNTIF('Course Setup'!$A$7:$A$106,B367)=0),"Course ID not found",""),IF(C367="","Session Date is missing",""),IF(D367="","Start Time is missing",""),IF(E367="","End Time is missing",""),IF(AND(D367&lt;&gt;"",E367&lt;&gt;"",E367&lt;=D367),"End Time must be later than Start Time",""),IF(AND(J367&lt;&gt;"",N(F367)+N(G367)&gt;J367),"Break and excluded minutes exceed gross minutes",""),IF(H367="","Session Status is missing",""),IF(I367="","Delivery Mode is missing",""),IF(AND(H367="Completed",C367&gt;'Course Setup'!$B$2),"Completed session is after the As of Date",""),IF(AND(H367="Scheduled",C367&lt;'Course Setup'!$B$2),"Scheduled session is before the As of Date",""),IF(AND(B367&lt;&gt;"",C367&lt;&gt;"",IFERROR(C367&lt;INDEX('Course Setup'!$D$7:$D$106,MATCH(B367,'Course Setup'!$A$7:$A$106,0)),FALSE)),"Session is before the course start date",""),IF(AND(B367&lt;&gt;"",C367&lt;&gt;"",IFERROR(C367&gt;INDEX('Course Setup'!$E$7:$E$106,MATCH(B367,'Course Setup'!$A$7:$A$106,0)),FALSE)),"Session is after the course end date","")))</f>
        <v/>
      </c>
    </row>
    <row r="368" ht="22" customHeight="1">
      <c r="A368" s="27" t="n"/>
      <c r="B368" s="27" t="n"/>
      <c r="C368" s="43" t="n"/>
      <c r="D368" s="33" t="n"/>
      <c r="E368" s="33" t="n"/>
      <c r="F368" s="29" t="n"/>
      <c r="G368" s="29" t="n"/>
      <c r="H368" s="27" t="n"/>
      <c r="I368" s="27" t="n"/>
      <c r="J368" s="34">
        <f>IF(OR(A368="",C368="",D368="",E368=""),"",IF(E368&lt;=D368,"",ROUND((E368-D368)*1440,0)))</f>
        <v/>
      </c>
      <c r="K368" s="34">
        <f>IF(J368="","",MAX(0,J368-N(F368)-N(G368)))</f>
        <v/>
      </c>
      <c r="L368" s="34">
        <f>IF(A368="","",IF(H368="Completed",N(K368),0))</f>
        <v/>
      </c>
      <c r="M368" s="35" t="n"/>
      <c r="N368" s="30">
        <f>IF(A368="","",TEXTJOIN(", ",TRUE,IF(COUNTIF($A$7:$A$506,A368)&gt;1,"Duplicate Session ID",""),IF(B368="","Course ID is missing",""),IF(AND(B368&lt;&gt;"",COUNTIF('Course Setup'!$A$7:$A$106,B368)=0),"Course ID not found",""),IF(C368="","Session Date is missing",""),IF(D368="","Start Time is missing",""),IF(E368="","End Time is missing",""),IF(AND(D368&lt;&gt;"",E368&lt;&gt;"",E368&lt;=D368),"End Time must be later than Start Time",""),IF(AND(J368&lt;&gt;"",N(F368)+N(G368)&gt;J368),"Break and excluded minutes exceed gross minutes",""),IF(H368="","Session Status is missing",""),IF(I368="","Delivery Mode is missing",""),IF(AND(H368="Completed",C368&gt;'Course Setup'!$B$2),"Completed session is after the As of Date",""),IF(AND(H368="Scheduled",C368&lt;'Course Setup'!$B$2),"Scheduled session is before the As of Date",""),IF(AND(B368&lt;&gt;"",C368&lt;&gt;"",IFERROR(C368&lt;INDEX('Course Setup'!$D$7:$D$106,MATCH(B368,'Course Setup'!$A$7:$A$106,0)),FALSE)),"Session is before the course start date",""),IF(AND(B368&lt;&gt;"",C368&lt;&gt;"",IFERROR(C368&gt;INDEX('Course Setup'!$E$7:$E$106,MATCH(B368,'Course Setup'!$A$7:$A$106,0)),FALSE)),"Session is after the course end date","")))</f>
        <v/>
      </c>
    </row>
    <row r="369" ht="22" customHeight="1">
      <c r="A369" s="27" t="n"/>
      <c r="B369" s="27" t="n"/>
      <c r="C369" s="43" t="n"/>
      <c r="D369" s="33" t="n"/>
      <c r="E369" s="33" t="n"/>
      <c r="F369" s="29" t="n"/>
      <c r="G369" s="29" t="n"/>
      <c r="H369" s="27" t="n"/>
      <c r="I369" s="27" t="n"/>
      <c r="J369" s="34">
        <f>IF(OR(A369="",C369="",D369="",E369=""),"",IF(E369&lt;=D369,"",ROUND((E369-D369)*1440,0)))</f>
        <v/>
      </c>
      <c r="K369" s="34">
        <f>IF(J369="","",MAX(0,J369-N(F369)-N(G369)))</f>
        <v/>
      </c>
      <c r="L369" s="34">
        <f>IF(A369="","",IF(H369="Completed",N(K369),0))</f>
        <v/>
      </c>
      <c r="M369" s="35" t="n"/>
      <c r="N369" s="30">
        <f>IF(A369="","",TEXTJOIN(", ",TRUE,IF(COUNTIF($A$7:$A$506,A369)&gt;1,"Duplicate Session ID",""),IF(B369="","Course ID is missing",""),IF(AND(B369&lt;&gt;"",COUNTIF('Course Setup'!$A$7:$A$106,B369)=0),"Course ID not found",""),IF(C369="","Session Date is missing",""),IF(D369="","Start Time is missing",""),IF(E369="","End Time is missing",""),IF(AND(D369&lt;&gt;"",E369&lt;&gt;"",E369&lt;=D369),"End Time must be later than Start Time",""),IF(AND(J369&lt;&gt;"",N(F369)+N(G369)&gt;J369),"Break and excluded minutes exceed gross minutes",""),IF(H369="","Session Status is missing",""),IF(I369="","Delivery Mode is missing",""),IF(AND(H369="Completed",C369&gt;'Course Setup'!$B$2),"Completed session is after the As of Date",""),IF(AND(H369="Scheduled",C369&lt;'Course Setup'!$B$2),"Scheduled session is before the As of Date",""),IF(AND(B369&lt;&gt;"",C369&lt;&gt;"",IFERROR(C369&lt;INDEX('Course Setup'!$D$7:$D$106,MATCH(B369,'Course Setup'!$A$7:$A$106,0)),FALSE)),"Session is before the course start date",""),IF(AND(B369&lt;&gt;"",C369&lt;&gt;"",IFERROR(C369&gt;INDEX('Course Setup'!$E$7:$E$106,MATCH(B369,'Course Setup'!$A$7:$A$106,0)),FALSE)),"Session is after the course end date","")))</f>
        <v/>
      </c>
    </row>
    <row r="370" ht="22" customHeight="1">
      <c r="A370" s="27" t="n"/>
      <c r="B370" s="27" t="n"/>
      <c r="C370" s="43" t="n"/>
      <c r="D370" s="33" t="n"/>
      <c r="E370" s="33" t="n"/>
      <c r="F370" s="29" t="n"/>
      <c r="G370" s="29" t="n"/>
      <c r="H370" s="27" t="n"/>
      <c r="I370" s="27" t="n"/>
      <c r="J370" s="34">
        <f>IF(OR(A370="",C370="",D370="",E370=""),"",IF(E370&lt;=D370,"",ROUND((E370-D370)*1440,0)))</f>
        <v/>
      </c>
      <c r="K370" s="34">
        <f>IF(J370="","",MAX(0,J370-N(F370)-N(G370)))</f>
        <v/>
      </c>
      <c r="L370" s="34">
        <f>IF(A370="","",IF(H370="Completed",N(K370),0))</f>
        <v/>
      </c>
      <c r="M370" s="35" t="n"/>
      <c r="N370" s="30">
        <f>IF(A370="","",TEXTJOIN(", ",TRUE,IF(COUNTIF($A$7:$A$506,A370)&gt;1,"Duplicate Session ID",""),IF(B370="","Course ID is missing",""),IF(AND(B370&lt;&gt;"",COUNTIF('Course Setup'!$A$7:$A$106,B370)=0),"Course ID not found",""),IF(C370="","Session Date is missing",""),IF(D370="","Start Time is missing",""),IF(E370="","End Time is missing",""),IF(AND(D370&lt;&gt;"",E370&lt;&gt;"",E370&lt;=D370),"End Time must be later than Start Time",""),IF(AND(J370&lt;&gt;"",N(F370)+N(G370)&gt;J370),"Break and excluded minutes exceed gross minutes",""),IF(H370="","Session Status is missing",""),IF(I370="","Delivery Mode is missing",""),IF(AND(H370="Completed",C370&gt;'Course Setup'!$B$2),"Completed session is after the As of Date",""),IF(AND(H370="Scheduled",C370&lt;'Course Setup'!$B$2),"Scheduled session is before the As of Date",""),IF(AND(B370&lt;&gt;"",C370&lt;&gt;"",IFERROR(C370&lt;INDEX('Course Setup'!$D$7:$D$106,MATCH(B370,'Course Setup'!$A$7:$A$106,0)),FALSE)),"Session is before the course start date",""),IF(AND(B370&lt;&gt;"",C370&lt;&gt;"",IFERROR(C370&gt;INDEX('Course Setup'!$E$7:$E$106,MATCH(B370,'Course Setup'!$A$7:$A$106,0)),FALSE)),"Session is after the course end date","")))</f>
        <v/>
      </c>
    </row>
    <row r="371" ht="22" customHeight="1">
      <c r="A371" s="27" t="n"/>
      <c r="B371" s="27" t="n"/>
      <c r="C371" s="43" t="n"/>
      <c r="D371" s="33" t="n"/>
      <c r="E371" s="33" t="n"/>
      <c r="F371" s="29" t="n"/>
      <c r="G371" s="29" t="n"/>
      <c r="H371" s="27" t="n"/>
      <c r="I371" s="27" t="n"/>
      <c r="J371" s="34">
        <f>IF(OR(A371="",C371="",D371="",E371=""),"",IF(E371&lt;=D371,"",ROUND((E371-D371)*1440,0)))</f>
        <v/>
      </c>
      <c r="K371" s="34">
        <f>IF(J371="","",MAX(0,J371-N(F371)-N(G371)))</f>
        <v/>
      </c>
      <c r="L371" s="34">
        <f>IF(A371="","",IF(H371="Completed",N(K371),0))</f>
        <v/>
      </c>
      <c r="M371" s="35" t="n"/>
      <c r="N371" s="30">
        <f>IF(A371="","",TEXTJOIN(", ",TRUE,IF(COUNTIF($A$7:$A$506,A371)&gt;1,"Duplicate Session ID",""),IF(B371="","Course ID is missing",""),IF(AND(B371&lt;&gt;"",COUNTIF('Course Setup'!$A$7:$A$106,B371)=0),"Course ID not found",""),IF(C371="","Session Date is missing",""),IF(D371="","Start Time is missing",""),IF(E371="","End Time is missing",""),IF(AND(D371&lt;&gt;"",E371&lt;&gt;"",E371&lt;=D371),"End Time must be later than Start Time",""),IF(AND(J371&lt;&gt;"",N(F371)+N(G371)&gt;J371),"Break and excluded minutes exceed gross minutes",""),IF(H371="","Session Status is missing",""),IF(I371="","Delivery Mode is missing",""),IF(AND(H371="Completed",C371&gt;'Course Setup'!$B$2),"Completed session is after the As of Date",""),IF(AND(H371="Scheduled",C371&lt;'Course Setup'!$B$2),"Scheduled session is before the As of Date",""),IF(AND(B371&lt;&gt;"",C371&lt;&gt;"",IFERROR(C371&lt;INDEX('Course Setup'!$D$7:$D$106,MATCH(B371,'Course Setup'!$A$7:$A$106,0)),FALSE)),"Session is before the course start date",""),IF(AND(B371&lt;&gt;"",C371&lt;&gt;"",IFERROR(C371&gt;INDEX('Course Setup'!$E$7:$E$106,MATCH(B371,'Course Setup'!$A$7:$A$106,0)),FALSE)),"Session is after the course end date","")))</f>
        <v/>
      </c>
    </row>
    <row r="372" ht="22" customHeight="1">
      <c r="A372" s="27" t="n"/>
      <c r="B372" s="27" t="n"/>
      <c r="C372" s="43" t="n"/>
      <c r="D372" s="33" t="n"/>
      <c r="E372" s="33" t="n"/>
      <c r="F372" s="29" t="n"/>
      <c r="G372" s="29" t="n"/>
      <c r="H372" s="27" t="n"/>
      <c r="I372" s="27" t="n"/>
      <c r="J372" s="34">
        <f>IF(OR(A372="",C372="",D372="",E372=""),"",IF(E372&lt;=D372,"",ROUND((E372-D372)*1440,0)))</f>
        <v/>
      </c>
      <c r="K372" s="34">
        <f>IF(J372="","",MAX(0,J372-N(F372)-N(G372)))</f>
        <v/>
      </c>
      <c r="L372" s="34">
        <f>IF(A372="","",IF(H372="Completed",N(K372),0))</f>
        <v/>
      </c>
      <c r="M372" s="35" t="n"/>
      <c r="N372" s="30">
        <f>IF(A372="","",TEXTJOIN(", ",TRUE,IF(COUNTIF($A$7:$A$506,A372)&gt;1,"Duplicate Session ID",""),IF(B372="","Course ID is missing",""),IF(AND(B372&lt;&gt;"",COUNTIF('Course Setup'!$A$7:$A$106,B372)=0),"Course ID not found",""),IF(C372="","Session Date is missing",""),IF(D372="","Start Time is missing",""),IF(E372="","End Time is missing",""),IF(AND(D372&lt;&gt;"",E372&lt;&gt;"",E372&lt;=D372),"End Time must be later than Start Time",""),IF(AND(J372&lt;&gt;"",N(F372)+N(G372)&gt;J372),"Break and excluded minutes exceed gross minutes",""),IF(H372="","Session Status is missing",""),IF(I372="","Delivery Mode is missing",""),IF(AND(H372="Completed",C372&gt;'Course Setup'!$B$2),"Completed session is after the As of Date",""),IF(AND(H372="Scheduled",C372&lt;'Course Setup'!$B$2),"Scheduled session is before the As of Date",""),IF(AND(B372&lt;&gt;"",C372&lt;&gt;"",IFERROR(C372&lt;INDEX('Course Setup'!$D$7:$D$106,MATCH(B372,'Course Setup'!$A$7:$A$106,0)),FALSE)),"Session is before the course start date",""),IF(AND(B372&lt;&gt;"",C372&lt;&gt;"",IFERROR(C372&gt;INDEX('Course Setup'!$E$7:$E$106,MATCH(B372,'Course Setup'!$A$7:$A$106,0)),FALSE)),"Session is after the course end date","")))</f>
        <v/>
      </c>
    </row>
    <row r="373" ht="22" customHeight="1">
      <c r="A373" s="27" t="n"/>
      <c r="B373" s="27" t="n"/>
      <c r="C373" s="43" t="n"/>
      <c r="D373" s="33" t="n"/>
      <c r="E373" s="33" t="n"/>
      <c r="F373" s="29" t="n"/>
      <c r="G373" s="29" t="n"/>
      <c r="H373" s="27" t="n"/>
      <c r="I373" s="27" t="n"/>
      <c r="J373" s="34">
        <f>IF(OR(A373="",C373="",D373="",E373=""),"",IF(E373&lt;=D373,"",ROUND((E373-D373)*1440,0)))</f>
        <v/>
      </c>
      <c r="K373" s="34">
        <f>IF(J373="","",MAX(0,J373-N(F373)-N(G373)))</f>
        <v/>
      </c>
      <c r="L373" s="34">
        <f>IF(A373="","",IF(H373="Completed",N(K373),0))</f>
        <v/>
      </c>
      <c r="M373" s="35" t="n"/>
      <c r="N373" s="30">
        <f>IF(A373="","",TEXTJOIN(", ",TRUE,IF(COUNTIF($A$7:$A$506,A373)&gt;1,"Duplicate Session ID",""),IF(B373="","Course ID is missing",""),IF(AND(B373&lt;&gt;"",COUNTIF('Course Setup'!$A$7:$A$106,B373)=0),"Course ID not found",""),IF(C373="","Session Date is missing",""),IF(D373="","Start Time is missing",""),IF(E373="","End Time is missing",""),IF(AND(D373&lt;&gt;"",E373&lt;&gt;"",E373&lt;=D373),"End Time must be later than Start Time",""),IF(AND(J373&lt;&gt;"",N(F373)+N(G373)&gt;J373),"Break and excluded minutes exceed gross minutes",""),IF(H373="","Session Status is missing",""),IF(I373="","Delivery Mode is missing",""),IF(AND(H373="Completed",C373&gt;'Course Setup'!$B$2),"Completed session is after the As of Date",""),IF(AND(H373="Scheduled",C373&lt;'Course Setup'!$B$2),"Scheduled session is before the As of Date",""),IF(AND(B373&lt;&gt;"",C373&lt;&gt;"",IFERROR(C373&lt;INDEX('Course Setup'!$D$7:$D$106,MATCH(B373,'Course Setup'!$A$7:$A$106,0)),FALSE)),"Session is before the course start date",""),IF(AND(B373&lt;&gt;"",C373&lt;&gt;"",IFERROR(C373&gt;INDEX('Course Setup'!$E$7:$E$106,MATCH(B373,'Course Setup'!$A$7:$A$106,0)),FALSE)),"Session is after the course end date","")))</f>
        <v/>
      </c>
    </row>
    <row r="374" ht="22" customHeight="1">
      <c r="A374" s="27" t="n"/>
      <c r="B374" s="27" t="n"/>
      <c r="C374" s="43" t="n"/>
      <c r="D374" s="33" t="n"/>
      <c r="E374" s="33" t="n"/>
      <c r="F374" s="29" t="n"/>
      <c r="G374" s="29" t="n"/>
      <c r="H374" s="27" t="n"/>
      <c r="I374" s="27" t="n"/>
      <c r="J374" s="34">
        <f>IF(OR(A374="",C374="",D374="",E374=""),"",IF(E374&lt;=D374,"",ROUND((E374-D374)*1440,0)))</f>
        <v/>
      </c>
      <c r="K374" s="34">
        <f>IF(J374="","",MAX(0,J374-N(F374)-N(G374)))</f>
        <v/>
      </c>
      <c r="L374" s="34">
        <f>IF(A374="","",IF(H374="Completed",N(K374),0))</f>
        <v/>
      </c>
      <c r="M374" s="35" t="n"/>
      <c r="N374" s="30">
        <f>IF(A374="","",TEXTJOIN(", ",TRUE,IF(COUNTIF($A$7:$A$506,A374)&gt;1,"Duplicate Session ID",""),IF(B374="","Course ID is missing",""),IF(AND(B374&lt;&gt;"",COUNTIF('Course Setup'!$A$7:$A$106,B374)=0),"Course ID not found",""),IF(C374="","Session Date is missing",""),IF(D374="","Start Time is missing",""),IF(E374="","End Time is missing",""),IF(AND(D374&lt;&gt;"",E374&lt;&gt;"",E374&lt;=D374),"End Time must be later than Start Time",""),IF(AND(J374&lt;&gt;"",N(F374)+N(G374)&gt;J374),"Break and excluded minutes exceed gross minutes",""),IF(H374="","Session Status is missing",""),IF(I374="","Delivery Mode is missing",""),IF(AND(H374="Completed",C374&gt;'Course Setup'!$B$2),"Completed session is after the As of Date",""),IF(AND(H374="Scheduled",C374&lt;'Course Setup'!$B$2),"Scheduled session is before the As of Date",""),IF(AND(B374&lt;&gt;"",C374&lt;&gt;"",IFERROR(C374&lt;INDEX('Course Setup'!$D$7:$D$106,MATCH(B374,'Course Setup'!$A$7:$A$106,0)),FALSE)),"Session is before the course start date",""),IF(AND(B374&lt;&gt;"",C374&lt;&gt;"",IFERROR(C374&gt;INDEX('Course Setup'!$E$7:$E$106,MATCH(B374,'Course Setup'!$A$7:$A$106,0)),FALSE)),"Session is after the course end date","")))</f>
        <v/>
      </c>
    </row>
    <row r="375" ht="22" customHeight="1">
      <c r="A375" s="27" t="n"/>
      <c r="B375" s="27" t="n"/>
      <c r="C375" s="43" t="n"/>
      <c r="D375" s="33" t="n"/>
      <c r="E375" s="33" t="n"/>
      <c r="F375" s="29" t="n"/>
      <c r="G375" s="29" t="n"/>
      <c r="H375" s="27" t="n"/>
      <c r="I375" s="27" t="n"/>
      <c r="J375" s="34">
        <f>IF(OR(A375="",C375="",D375="",E375=""),"",IF(E375&lt;=D375,"",ROUND((E375-D375)*1440,0)))</f>
        <v/>
      </c>
      <c r="K375" s="34">
        <f>IF(J375="","",MAX(0,J375-N(F375)-N(G375)))</f>
        <v/>
      </c>
      <c r="L375" s="34">
        <f>IF(A375="","",IF(H375="Completed",N(K375),0))</f>
        <v/>
      </c>
      <c r="M375" s="35" t="n"/>
      <c r="N375" s="30">
        <f>IF(A375="","",TEXTJOIN(", ",TRUE,IF(COUNTIF($A$7:$A$506,A375)&gt;1,"Duplicate Session ID",""),IF(B375="","Course ID is missing",""),IF(AND(B375&lt;&gt;"",COUNTIF('Course Setup'!$A$7:$A$106,B375)=0),"Course ID not found",""),IF(C375="","Session Date is missing",""),IF(D375="","Start Time is missing",""),IF(E375="","End Time is missing",""),IF(AND(D375&lt;&gt;"",E375&lt;&gt;"",E375&lt;=D375),"End Time must be later than Start Time",""),IF(AND(J375&lt;&gt;"",N(F375)+N(G375)&gt;J375),"Break and excluded minutes exceed gross minutes",""),IF(H375="","Session Status is missing",""),IF(I375="","Delivery Mode is missing",""),IF(AND(H375="Completed",C375&gt;'Course Setup'!$B$2),"Completed session is after the As of Date",""),IF(AND(H375="Scheduled",C375&lt;'Course Setup'!$B$2),"Scheduled session is before the As of Date",""),IF(AND(B375&lt;&gt;"",C375&lt;&gt;"",IFERROR(C375&lt;INDEX('Course Setup'!$D$7:$D$106,MATCH(B375,'Course Setup'!$A$7:$A$106,0)),FALSE)),"Session is before the course start date",""),IF(AND(B375&lt;&gt;"",C375&lt;&gt;"",IFERROR(C375&gt;INDEX('Course Setup'!$E$7:$E$106,MATCH(B375,'Course Setup'!$A$7:$A$106,0)),FALSE)),"Session is after the course end date","")))</f>
        <v/>
      </c>
    </row>
    <row r="376" ht="22" customHeight="1">
      <c r="A376" s="27" t="n"/>
      <c r="B376" s="27" t="n"/>
      <c r="C376" s="43" t="n"/>
      <c r="D376" s="33" t="n"/>
      <c r="E376" s="33" t="n"/>
      <c r="F376" s="29" t="n"/>
      <c r="G376" s="29" t="n"/>
      <c r="H376" s="27" t="n"/>
      <c r="I376" s="27" t="n"/>
      <c r="J376" s="34">
        <f>IF(OR(A376="",C376="",D376="",E376=""),"",IF(E376&lt;=D376,"",ROUND((E376-D376)*1440,0)))</f>
        <v/>
      </c>
      <c r="K376" s="34">
        <f>IF(J376="","",MAX(0,J376-N(F376)-N(G376)))</f>
        <v/>
      </c>
      <c r="L376" s="34">
        <f>IF(A376="","",IF(H376="Completed",N(K376),0))</f>
        <v/>
      </c>
      <c r="M376" s="35" t="n"/>
      <c r="N376" s="30">
        <f>IF(A376="","",TEXTJOIN(", ",TRUE,IF(COUNTIF($A$7:$A$506,A376)&gt;1,"Duplicate Session ID",""),IF(B376="","Course ID is missing",""),IF(AND(B376&lt;&gt;"",COUNTIF('Course Setup'!$A$7:$A$106,B376)=0),"Course ID not found",""),IF(C376="","Session Date is missing",""),IF(D376="","Start Time is missing",""),IF(E376="","End Time is missing",""),IF(AND(D376&lt;&gt;"",E376&lt;&gt;"",E376&lt;=D376),"End Time must be later than Start Time",""),IF(AND(J376&lt;&gt;"",N(F376)+N(G376)&gt;J376),"Break and excluded minutes exceed gross minutes",""),IF(H376="","Session Status is missing",""),IF(I376="","Delivery Mode is missing",""),IF(AND(H376="Completed",C376&gt;'Course Setup'!$B$2),"Completed session is after the As of Date",""),IF(AND(H376="Scheduled",C376&lt;'Course Setup'!$B$2),"Scheduled session is before the As of Date",""),IF(AND(B376&lt;&gt;"",C376&lt;&gt;"",IFERROR(C376&lt;INDEX('Course Setup'!$D$7:$D$106,MATCH(B376,'Course Setup'!$A$7:$A$106,0)),FALSE)),"Session is before the course start date",""),IF(AND(B376&lt;&gt;"",C376&lt;&gt;"",IFERROR(C376&gt;INDEX('Course Setup'!$E$7:$E$106,MATCH(B376,'Course Setup'!$A$7:$A$106,0)),FALSE)),"Session is after the course end date","")))</f>
        <v/>
      </c>
    </row>
    <row r="377" ht="22" customHeight="1">
      <c r="A377" s="27" t="n"/>
      <c r="B377" s="27" t="n"/>
      <c r="C377" s="43" t="n"/>
      <c r="D377" s="33" t="n"/>
      <c r="E377" s="33" t="n"/>
      <c r="F377" s="29" t="n"/>
      <c r="G377" s="29" t="n"/>
      <c r="H377" s="27" t="n"/>
      <c r="I377" s="27" t="n"/>
      <c r="J377" s="34">
        <f>IF(OR(A377="",C377="",D377="",E377=""),"",IF(E377&lt;=D377,"",ROUND((E377-D377)*1440,0)))</f>
        <v/>
      </c>
      <c r="K377" s="34">
        <f>IF(J377="","",MAX(0,J377-N(F377)-N(G377)))</f>
        <v/>
      </c>
      <c r="L377" s="34">
        <f>IF(A377="","",IF(H377="Completed",N(K377),0))</f>
        <v/>
      </c>
      <c r="M377" s="35" t="n"/>
      <c r="N377" s="30">
        <f>IF(A377="","",TEXTJOIN(", ",TRUE,IF(COUNTIF($A$7:$A$506,A377)&gt;1,"Duplicate Session ID",""),IF(B377="","Course ID is missing",""),IF(AND(B377&lt;&gt;"",COUNTIF('Course Setup'!$A$7:$A$106,B377)=0),"Course ID not found",""),IF(C377="","Session Date is missing",""),IF(D377="","Start Time is missing",""),IF(E377="","End Time is missing",""),IF(AND(D377&lt;&gt;"",E377&lt;&gt;"",E377&lt;=D377),"End Time must be later than Start Time",""),IF(AND(J377&lt;&gt;"",N(F377)+N(G377)&gt;J377),"Break and excluded minutes exceed gross minutes",""),IF(H377="","Session Status is missing",""),IF(I377="","Delivery Mode is missing",""),IF(AND(H377="Completed",C377&gt;'Course Setup'!$B$2),"Completed session is after the As of Date",""),IF(AND(H377="Scheduled",C377&lt;'Course Setup'!$B$2),"Scheduled session is before the As of Date",""),IF(AND(B377&lt;&gt;"",C377&lt;&gt;"",IFERROR(C377&lt;INDEX('Course Setup'!$D$7:$D$106,MATCH(B377,'Course Setup'!$A$7:$A$106,0)),FALSE)),"Session is before the course start date",""),IF(AND(B377&lt;&gt;"",C377&lt;&gt;"",IFERROR(C377&gt;INDEX('Course Setup'!$E$7:$E$106,MATCH(B377,'Course Setup'!$A$7:$A$106,0)),FALSE)),"Session is after the course end date","")))</f>
        <v/>
      </c>
    </row>
    <row r="378" ht="22" customHeight="1">
      <c r="A378" s="27" t="n"/>
      <c r="B378" s="27" t="n"/>
      <c r="C378" s="43" t="n"/>
      <c r="D378" s="33" t="n"/>
      <c r="E378" s="33" t="n"/>
      <c r="F378" s="29" t="n"/>
      <c r="G378" s="29" t="n"/>
      <c r="H378" s="27" t="n"/>
      <c r="I378" s="27" t="n"/>
      <c r="J378" s="34">
        <f>IF(OR(A378="",C378="",D378="",E378=""),"",IF(E378&lt;=D378,"",ROUND((E378-D378)*1440,0)))</f>
        <v/>
      </c>
      <c r="K378" s="34">
        <f>IF(J378="","",MAX(0,J378-N(F378)-N(G378)))</f>
        <v/>
      </c>
      <c r="L378" s="34">
        <f>IF(A378="","",IF(H378="Completed",N(K378),0))</f>
        <v/>
      </c>
      <c r="M378" s="35" t="n"/>
      <c r="N378" s="30">
        <f>IF(A378="","",TEXTJOIN(", ",TRUE,IF(COUNTIF($A$7:$A$506,A378)&gt;1,"Duplicate Session ID",""),IF(B378="","Course ID is missing",""),IF(AND(B378&lt;&gt;"",COUNTIF('Course Setup'!$A$7:$A$106,B378)=0),"Course ID not found",""),IF(C378="","Session Date is missing",""),IF(D378="","Start Time is missing",""),IF(E378="","End Time is missing",""),IF(AND(D378&lt;&gt;"",E378&lt;&gt;"",E378&lt;=D378),"End Time must be later than Start Time",""),IF(AND(J378&lt;&gt;"",N(F378)+N(G378)&gt;J378),"Break and excluded minutes exceed gross minutes",""),IF(H378="","Session Status is missing",""),IF(I378="","Delivery Mode is missing",""),IF(AND(H378="Completed",C378&gt;'Course Setup'!$B$2),"Completed session is after the As of Date",""),IF(AND(H378="Scheduled",C378&lt;'Course Setup'!$B$2),"Scheduled session is before the As of Date",""),IF(AND(B378&lt;&gt;"",C378&lt;&gt;"",IFERROR(C378&lt;INDEX('Course Setup'!$D$7:$D$106,MATCH(B378,'Course Setup'!$A$7:$A$106,0)),FALSE)),"Session is before the course start date",""),IF(AND(B378&lt;&gt;"",C378&lt;&gt;"",IFERROR(C378&gt;INDEX('Course Setup'!$E$7:$E$106,MATCH(B378,'Course Setup'!$A$7:$A$106,0)),FALSE)),"Session is after the course end date","")))</f>
        <v/>
      </c>
    </row>
    <row r="379" ht="22" customHeight="1">
      <c r="A379" s="27" t="n"/>
      <c r="B379" s="27" t="n"/>
      <c r="C379" s="43" t="n"/>
      <c r="D379" s="33" t="n"/>
      <c r="E379" s="33" t="n"/>
      <c r="F379" s="29" t="n"/>
      <c r="G379" s="29" t="n"/>
      <c r="H379" s="27" t="n"/>
      <c r="I379" s="27" t="n"/>
      <c r="J379" s="34">
        <f>IF(OR(A379="",C379="",D379="",E379=""),"",IF(E379&lt;=D379,"",ROUND((E379-D379)*1440,0)))</f>
        <v/>
      </c>
      <c r="K379" s="34">
        <f>IF(J379="","",MAX(0,J379-N(F379)-N(G379)))</f>
        <v/>
      </c>
      <c r="L379" s="34">
        <f>IF(A379="","",IF(H379="Completed",N(K379),0))</f>
        <v/>
      </c>
      <c r="M379" s="35" t="n"/>
      <c r="N379" s="30">
        <f>IF(A379="","",TEXTJOIN(", ",TRUE,IF(COUNTIF($A$7:$A$506,A379)&gt;1,"Duplicate Session ID",""),IF(B379="","Course ID is missing",""),IF(AND(B379&lt;&gt;"",COUNTIF('Course Setup'!$A$7:$A$106,B379)=0),"Course ID not found",""),IF(C379="","Session Date is missing",""),IF(D379="","Start Time is missing",""),IF(E379="","End Time is missing",""),IF(AND(D379&lt;&gt;"",E379&lt;&gt;"",E379&lt;=D379),"End Time must be later than Start Time",""),IF(AND(J379&lt;&gt;"",N(F379)+N(G379)&gt;J379),"Break and excluded minutes exceed gross minutes",""),IF(H379="","Session Status is missing",""),IF(I379="","Delivery Mode is missing",""),IF(AND(H379="Completed",C379&gt;'Course Setup'!$B$2),"Completed session is after the As of Date",""),IF(AND(H379="Scheduled",C379&lt;'Course Setup'!$B$2),"Scheduled session is before the As of Date",""),IF(AND(B379&lt;&gt;"",C379&lt;&gt;"",IFERROR(C379&lt;INDEX('Course Setup'!$D$7:$D$106,MATCH(B379,'Course Setup'!$A$7:$A$106,0)),FALSE)),"Session is before the course start date",""),IF(AND(B379&lt;&gt;"",C379&lt;&gt;"",IFERROR(C379&gt;INDEX('Course Setup'!$E$7:$E$106,MATCH(B379,'Course Setup'!$A$7:$A$106,0)),FALSE)),"Session is after the course end date","")))</f>
        <v/>
      </c>
    </row>
    <row r="380" ht="22" customHeight="1">
      <c r="A380" s="27" t="n"/>
      <c r="B380" s="27" t="n"/>
      <c r="C380" s="43" t="n"/>
      <c r="D380" s="33" t="n"/>
      <c r="E380" s="33" t="n"/>
      <c r="F380" s="29" t="n"/>
      <c r="G380" s="29" t="n"/>
      <c r="H380" s="27" t="n"/>
      <c r="I380" s="27" t="n"/>
      <c r="J380" s="34">
        <f>IF(OR(A380="",C380="",D380="",E380=""),"",IF(E380&lt;=D380,"",ROUND((E380-D380)*1440,0)))</f>
        <v/>
      </c>
      <c r="K380" s="34">
        <f>IF(J380="","",MAX(0,J380-N(F380)-N(G380)))</f>
        <v/>
      </c>
      <c r="L380" s="34">
        <f>IF(A380="","",IF(H380="Completed",N(K380),0))</f>
        <v/>
      </c>
      <c r="M380" s="35" t="n"/>
      <c r="N380" s="30">
        <f>IF(A380="","",TEXTJOIN(", ",TRUE,IF(COUNTIF($A$7:$A$506,A380)&gt;1,"Duplicate Session ID",""),IF(B380="","Course ID is missing",""),IF(AND(B380&lt;&gt;"",COUNTIF('Course Setup'!$A$7:$A$106,B380)=0),"Course ID not found",""),IF(C380="","Session Date is missing",""),IF(D380="","Start Time is missing",""),IF(E380="","End Time is missing",""),IF(AND(D380&lt;&gt;"",E380&lt;&gt;"",E380&lt;=D380),"End Time must be later than Start Time",""),IF(AND(J380&lt;&gt;"",N(F380)+N(G380)&gt;J380),"Break and excluded minutes exceed gross minutes",""),IF(H380="","Session Status is missing",""),IF(I380="","Delivery Mode is missing",""),IF(AND(H380="Completed",C380&gt;'Course Setup'!$B$2),"Completed session is after the As of Date",""),IF(AND(H380="Scheduled",C380&lt;'Course Setup'!$B$2),"Scheduled session is before the As of Date",""),IF(AND(B380&lt;&gt;"",C380&lt;&gt;"",IFERROR(C380&lt;INDEX('Course Setup'!$D$7:$D$106,MATCH(B380,'Course Setup'!$A$7:$A$106,0)),FALSE)),"Session is before the course start date",""),IF(AND(B380&lt;&gt;"",C380&lt;&gt;"",IFERROR(C380&gt;INDEX('Course Setup'!$E$7:$E$106,MATCH(B380,'Course Setup'!$A$7:$A$106,0)),FALSE)),"Session is after the course end date","")))</f>
        <v/>
      </c>
    </row>
    <row r="381" ht="22" customHeight="1">
      <c r="A381" s="27" t="n"/>
      <c r="B381" s="27" t="n"/>
      <c r="C381" s="43" t="n"/>
      <c r="D381" s="33" t="n"/>
      <c r="E381" s="33" t="n"/>
      <c r="F381" s="29" t="n"/>
      <c r="G381" s="29" t="n"/>
      <c r="H381" s="27" t="n"/>
      <c r="I381" s="27" t="n"/>
      <c r="J381" s="34">
        <f>IF(OR(A381="",C381="",D381="",E381=""),"",IF(E381&lt;=D381,"",ROUND((E381-D381)*1440,0)))</f>
        <v/>
      </c>
      <c r="K381" s="34">
        <f>IF(J381="","",MAX(0,J381-N(F381)-N(G381)))</f>
        <v/>
      </c>
      <c r="L381" s="34">
        <f>IF(A381="","",IF(H381="Completed",N(K381),0))</f>
        <v/>
      </c>
      <c r="M381" s="35" t="n"/>
      <c r="N381" s="30">
        <f>IF(A381="","",TEXTJOIN(", ",TRUE,IF(COUNTIF($A$7:$A$506,A381)&gt;1,"Duplicate Session ID",""),IF(B381="","Course ID is missing",""),IF(AND(B381&lt;&gt;"",COUNTIF('Course Setup'!$A$7:$A$106,B381)=0),"Course ID not found",""),IF(C381="","Session Date is missing",""),IF(D381="","Start Time is missing",""),IF(E381="","End Time is missing",""),IF(AND(D381&lt;&gt;"",E381&lt;&gt;"",E381&lt;=D381),"End Time must be later than Start Time",""),IF(AND(J381&lt;&gt;"",N(F381)+N(G381)&gt;J381),"Break and excluded minutes exceed gross minutes",""),IF(H381="","Session Status is missing",""),IF(I381="","Delivery Mode is missing",""),IF(AND(H381="Completed",C381&gt;'Course Setup'!$B$2),"Completed session is after the As of Date",""),IF(AND(H381="Scheduled",C381&lt;'Course Setup'!$B$2),"Scheduled session is before the As of Date",""),IF(AND(B381&lt;&gt;"",C381&lt;&gt;"",IFERROR(C381&lt;INDEX('Course Setup'!$D$7:$D$106,MATCH(B381,'Course Setup'!$A$7:$A$106,0)),FALSE)),"Session is before the course start date",""),IF(AND(B381&lt;&gt;"",C381&lt;&gt;"",IFERROR(C381&gt;INDEX('Course Setup'!$E$7:$E$106,MATCH(B381,'Course Setup'!$A$7:$A$106,0)),FALSE)),"Session is after the course end date","")))</f>
        <v/>
      </c>
    </row>
    <row r="382" ht="22" customHeight="1">
      <c r="A382" s="27" t="n"/>
      <c r="B382" s="27" t="n"/>
      <c r="C382" s="43" t="n"/>
      <c r="D382" s="33" t="n"/>
      <c r="E382" s="33" t="n"/>
      <c r="F382" s="29" t="n"/>
      <c r="G382" s="29" t="n"/>
      <c r="H382" s="27" t="n"/>
      <c r="I382" s="27" t="n"/>
      <c r="J382" s="34">
        <f>IF(OR(A382="",C382="",D382="",E382=""),"",IF(E382&lt;=D382,"",ROUND((E382-D382)*1440,0)))</f>
        <v/>
      </c>
      <c r="K382" s="34">
        <f>IF(J382="","",MAX(0,J382-N(F382)-N(G382)))</f>
        <v/>
      </c>
      <c r="L382" s="34">
        <f>IF(A382="","",IF(H382="Completed",N(K382),0))</f>
        <v/>
      </c>
      <c r="M382" s="35" t="n"/>
      <c r="N382" s="30">
        <f>IF(A382="","",TEXTJOIN(", ",TRUE,IF(COUNTIF($A$7:$A$506,A382)&gt;1,"Duplicate Session ID",""),IF(B382="","Course ID is missing",""),IF(AND(B382&lt;&gt;"",COUNTIF('Course Setup'!$A$7:$A$106,B382)=0),"Course ID not found",""),IF(C382="","Session Date is missing",""),IF(D382="","Start Time is missing",""),IF(E382="","End Time is missing",""),IF(AND(D382&lt;&gt;"",E382&lt;&gt;"",E382&lt;=D382),"End Time must be later than Start Time",""),IF(AND(J382&lt;&gt;"",N(F382)+N(G382)&gt;J382),"Break and excluded minutes exceed gross minutes",""),IF(H382="","Session Status is missing",""),IF(I382="","Delivery Mode is missing",""),IF(AND(H382="Completed",C382&gt;'Course Setup'!$B$2),"Completed session is after the As of Date",""),IF(AND(H382="Scheduled",C382&lt;'Course Setup'!$B$2),"Scheduled session is before the As of Date",""),IF(AND(B382&lt;&gt;"",C382&lt;&gt;"",IFERROR(C382&lt;INDEX('Course Setup'!$D$7:$D$106,MATCH(B382,'Course Setup'!$A$7:$A$106,0)),FALSE)),"Session is before the course start date",""),IF(AND(B382&lt;&gt;"",C382&lt;&gt;"",IFERROR(C382&gt;INDEX('Course Setup'!$E$7:$E$106,MATCH(B382,'Course Setup'!$A$7:$A$106,0)),FALSE)),"Session is after the course end date","")))</f>
        <v/>
      </c>
    </row>
    <row r="383" ht="22" customHeight="1">
      <c r="A383" s="27" t="n"/>
      <c r="B383" s="27" t="n"/>
      <c r="C383" s="43" t="n"/>
      <c r="D383" s="33" t="n"/>
      <c r="E383" s="33" t="n"/>
      <c r="F383" s="29" t="n"/>
      <c r="G383" s="29" t="n"/>
      <c r="H383" s="27" t="n"/>
      <c r="I383" s="27" t="n"/>
      <c r="J383" s="34">
        <f>IF(OR(A383="",C383="",D383="",E383=""),"",IF(E383&lt;=D383,"",ROUND((E383-D383)*1440,0)))</f>
        <v/>
      </c>
      <c r="K383" s="34">
        <f>IF(J383="","",MAX(0,J383-N(F383)-N(G383)))</f>
        <v/>
      </c>
      <c r="L383" s="34">
        <f>IF(A383="","",IF(H383="Completed",N(K383),0))</f>
        <v/>
      </c>
      <c r="M383" s="35" t="n"/>
      <c r="N383" s="30">
        <f>IF(A383="","",TEXTJOIN(", ",TRUE,IF(COUNTIF($A$7:$A$506,A383)&gt;1,"Duplicate Session ID",""),IF(B383="","Course ID is missing",""),IF(AND(B383&lt;&gt;"",COUNTIF('Course Setup'!$A$7:$A$106,B383)=0),"Course ID not found",""),IF(C383="","Session Date is missing",""),IF(D383="","Start Time is missing",""),IF(E383="","End Time is missing",""),IF(AND(D383&lt;&gt;"",E383&lt;&gt;"",E383&lt;=D383),"End Time must be later than Start Time",""),IF(AND(J383&lt;&gt;"",N(F383)+N(G383)&gt;J383),"Break and excluded minutes exceed gross minutes",""),IF(H383="","Session Status is missing",""),IF(I383="","Delivery Mode is missing",""),IF(AND(H383="Completed",C383&gt;'Course Setup'!$B$2),"Completed session is after the As of Date",""),IF(AND(H383="Scheduled",C383&lt;'Course Setup'!$B$2),"Scheduled session is before the As of Date",""),IF(AND(B383&lt;&gt;"",C383&lt;&gt;"",IFERROR(C383&lt;INDEX('Course Setup'!$D$7:$D$106,MATCH(B383,'Course Setup'!$A$7:$A$106,0)),FALSE)),"Session is before the course start date",""),IF(AND(B383&lt;&gt;"",C383&lt;&gt;"",IFERROR(C383&gt;INDEX('Course Setup'!$E$7:$E$106,MATCH(B383,'Course Setup'!$A$7:$A$106,0)),FALSE)),"Session is after the course end date","")))</f>
        <v/>
      </c>
    </row>
    <row r="384" ht="22" customHeight="1">
      <c r="A384" s="27" t="n"/>
      <c r="B384" s="27" t="n"/>
      <c r="C384" s="43" t="n"/>
      <c r="D384" s="33" t="n"/>
      <c r="E384" s="33" t="n"/>
      <c r="F384" s="29" t="n"/>
      <c r="G384" s="29" t="n"/>
      <c r="H384" s="27" t="n"/>
      <c r="I384" s="27" t="n"/>
      <c r="J384" s="34">
        <f>IF(OR(A384="",C384="",D384="",E384=""),"",IF(E384&lt;=D384,"",ROUND((E384-D384)*1440,0)))</f>
        <v/>
      </c>
      <c r="K384" s="34">
        <f>IF(J384="","",MAX(0,J384-N(F384)-N(G384)))</f>
        <v/>
      </c>
      <c r="L384" s="34">
        <f>IF(A384="","",IF(H384="Completed",N(K384),0))</f>
        <v/>
      </c>
      <c r="M384" s="35" t="n"/>
      <c r="N384" s="30">
        <f>IF(A384="","",TEXTJOIN(", ",TRUE,IF(COUNTIF($A$7:$A$506,A384)&gt;1,"Duplicate Session ID",""),IF(B384="","Course ID is missing",""),IF(AND(B384&lt;&gt;"",COUNTIF('Course Setup'!$A$7:$A$106,B384)=0),"Course ID not found",""),IF(C384="","Session Date is missing",""),IF(D384="","Start Time is missing",""),IF(E384="","End Time is missing",""),IF(AND(D384&lt;&gt;"",E384&lt;&gt;"",E384&lt;=D384),"End Time must be later than Start Time",""),IF(AND(J384&lt;&gt;"",N(F384)+N(G384)&gt;J384),"Break and excluded minutes exceed gross minutes",""),IF(H384="","Session Status is missing",""),IF(I384="","Delivery Mode is missing",""),IF(AND(H384="Completed",C384&gt;'Course Setup'!$B$2),"Completed session is after the As of Date",""),IF(AND(H384="Scheduled",C384&lt;'Course Setup'!$B$2),"Scheduled session is before the As of Date",""),IF(AND(B384&lt;&gt;"",C384&lt;&gt;"",IFERROR(C384&lt;INDEX('Course Setup'!$D$7:$D$106,MATCH(B384,'Course Setup'!$A$7:$A$106,0)),FALSE)),"Session is before the course start date",""),IF(AND(B384&lt;&gt;"",C384&lt;&gt;"",IFERROR(C384&gt;INDEX('Course Setup'!$E$7:$E$106,MATCH(B384,'Course Setup'!$A$7:$A$106,0)),FALSE)),"Session is after the course end date","")))</f>
        <v/>
      </c>
    </row>
    <row r="385" ht="22" customHeight="1">
      <c r="A385" s="27" t="n"/>
      <c r="B385" s="27" t="n"/>
      <c r="C385" s="43" t="n"/>
      <c r="D385" s="33" t="n"/>
      <c r="E385" s="33" t="n"/>
      <c r="F385" s="29" t="n"/>
      <c r="G385" s="29" t="n"/>
      <c r="H385" s="27" t="n"/>
      <c r="I385" s="27" t="n"/>
      <c r="J385" s="34">
        <f>IF(OR(A385="",C385="",D385="",E385=""),"",IF(E385&lt;=D385,"",ROUND((E385-D385)*1440,0)))</f>
        <v/>
      </c>
      <c r="K385" s="34">
        <f>IF(J385="","",MAX(0,J385-N(F385)-N(G385)))</f>
        <v/>
      </c>
      <c r="L385" s="34">
        <f>IF(A385="","",IF(H385="Completed",N(K385),0))</f>
        <v/>
      </c>
      <c r="M385" s="35" t="n"/>
      <c r="N385" s="30">
        <f>IF(A385="","",TEXTJOIN(", ",TRUE,IF(COUNTIF($A$7:$A$506,A385)&gt;1,"Duplicate Session ID",""),IF(B385="","Course ID is missing",""),IF(AND(B385&lt;&gt;"",COUNTIF('Course Setup'!$A$7:$A$106,B385)=0),"Course ID not found",""),IF(C385="","Session Date is missing",""),IF(D385="","Start Time is missing",""),IF(E385="","End Time is missing",""),IF(AND(D385&lt;&gt;"",E385&lt;&gt;"",E385&lt;=D385),"End Time must be later than Start Time",""),IF(AND(J385&lt;&gt;"",N(F385)+N(G385)&gt;J385),"Break and excluded minutes exceed gross minutes",""),IF(H385="","Session Status is missing",""),IF(I385="","Delivery Mode is missing",""),IF(AND(H385="Completed",C385&gt;'Course Setup'!$B$2),"Completed session is after the As of Date",""),IF(AND(H385="Scheduled",C385&lt;'Course Setup'!$B$2),"Scheduled session is before the As of Date",""),IF(AND(B385&lt;&gt;"",C385&lt;&gt;"",IFERROR(C385&lt;INDEX('Course Setup'!$D$7:$D$106,MATCH(B385,'Course Setup'!$A$7:$A$106,0)),FALSE)),"Session is before the course start date",""),IF(AND(B385&lt;&gt;"",C385&lt;&gt;"",IFERROR(C385&gt;INDEX('Course Setup'!$E$7:$E$106,MATCH(B385,'Course Setup'!$A$7:$A$106,0)),FALSE)),"Session is after the course end date","")))</f>
        <v/>
      </c>
    </row>
    <row r="386" ht="22" customHeight="1">
      <c r="A386" s="27" t="n"/>
      <c r="B386" s="27" t="n"/>
      <c r="C386" s="43" t="n"/>
      <c r="D386" s="33" t="n"/>
      <c r="E386" s="33" t="n"/>
      <c r="F386" s="29" t="n"/>
      <c r="G386" s="29" t="n"/>
      <c r="H386" s="27" t="n"/>
      <c r="I386" s="27" t="n"/>
      <c r="J386" s="34">
        <f>IF(OR(A386="",C386="",D386="",E386=""),"",IF(E386&lt;=D386,"",ROUND((E386-D386)*1440,0)))</f>
        <v/>
      </c>
      <c r="K386" s="34">
        <f>IF(J386="","",MAX(0,J386-N(F386)-N(G386)))</f>
        <v/>
      </c>
      <c r="L386" s="34">
        <f>IF(A386="","",IF(H386="Completed",N(K386),0))</f>
        <v/>
      </c>
      <c r="M386" s="35" t="n"/>
      <c r="N386" s="30">
        <f>IF(A386="","",TEXTJOIN(", ",TRUE,IF(COUNTIF($A$7:$A$506,A386)&gt;1,"Duplicate Session ID",""),IF(B386="","Course ID is missing",""),IF(AND(B386&lt;&gt;"",COUNTIF('Course Setup'!$A$7:$A$106,B386)=0),"Course ID not found",""),IF(C386="","Session Date is missing",""),IF(D386="","Start Time is missing",""),IF(E386="","End Time is missing",""),IF(AND(D386&lt;&gt;"",E386&lt;&gt;"",E386&lt;=D386),"End Time must be later than Start Time",""),IF(AND(J386&lt;&gt;"",N(F386)+N(G386)&gt;J386),"Break and excluded minutes exceed gross minutes",""),IF(H386="","Session Status is missing",""),IF(I386="","Delivery Mode is missing",""),IF(AND(H386="Completed",C386&gt;'Course Setup'!$B$2),"Completed session is after the As of Date",""),IF(AND(H386="Scheduled",C386&lt;'Course Setup'!$B$2),"Scheduled session is before the As of Date",""),IF(AND(B386&lt;&gt;"",C386&lt;&gt;"",IFERROR(C386&lt;INDEX('Course Setup'!$D$7:$D$106,MATCH(B386,'Course Setup'!$A$7:$A$106,0)),FALSE)),"Session is before the course start date",""),IF(AND(B386&lt;&gt;"",C386&lt;&gt;"",IFERROR(C386&gt;INDEX('Course Setup'!$E$7:$E$106,MATCH(B386,'Course Setup'!$A$7:$A$106,0)),FALSE)),"Session is after the course end date","")))</f>
        <v/>
      </c>
    </row>
    <row r="387" ht="22" customHeight="1">
      <c r="A387" s="27" t="n"/>
      <c r="B387" s="27" t="n"/>
      <c r="C387" s="43" t="n"/>
      <c r="D387" s="33" t="n"/>
      <c r="E387" s="33" t="n"/>
      <c r="F387" s="29" t="n"/>
      <c r="G387" s="29" t="n"/>
      <c r="H387" s="27" t="n"/>
      <c r="I387" s="27" t="n"/>
      <c r="J387" s="34">
        <f>IF(OR(A387="",C387="",D387="",E387=""),"",IF(E387&lt;=D387,"",ROUND((E387-D387)*1440,0)))</f>
        <v/>
      </c>
      <c r="K387" s="34">
        <f>IF(J387="","",MAX(0,J387-N(F387)-N(G387)))</f>
        <v/>
      </c>
      <c r="L387" s="34">
        <f>IF(A387="","",IF(H387="Completed",N(K387),0))</f>
        <v/>
      </c>
      <c r="M387" s="35" t="n"/>
      <c r="N387" s="30">
        <f>IF(A387="","",TEXTJOIN(", ",TRUE,IF(COUNTIF($A$7:$A$506,A387)&gt;1,"Duplicate Session ID",""),IF(B387="","Course ID is missing",""),IF(AND(B387&lt;&gt;"",COUNTIF('Course Setup'!$A$7:$A$106,B387)=0),"Course ID not found",""),IF(C387="","Session Date is missing",""),IF(D387="","Start Time is missing",""),IF(E387="","End Time is missing",""),IF(AND(D387&lt;&gt;"",E387&lt;&gt;"",E387&lt;=D387),"End Time must be later than Start Time",""),IF(AND(J387&lt;&gt;"",N(F387)+N(G387)&gt;J387),"Break and excluded minutes exceed gross minutes",""),IF(H387="","Session Status is missing",""),IF(I387="","Delivery Mode is missing",""),IF(AND(H387="Completed",C387&gt;'Course Setup'!$B$2),"Completed session is after the As of Date",""),IF(AND(H387="Scheduled",C387&lt;'Course Setup'!$B$2),"Scheduled session is before the As of Date",""),IF(AND(B387&lt;&gt;"",C387&lt;&gt;"",IFERROR(C387&lt;INDEX('Course Setup'!$D$7:$D$106,MATCH(B387,'Course Setup'!$A$7:$A$106,0)),FALSE)),"Session is before the course start date",""),IF(AND(B387&lt;&gt;"",C387&lt;&gt;"",IFERROR(C387&gt;INDEX('Course Setup'!$E$7:$E$106,MATCH(B387,'Course Setup'!$A$7:$A$106,0)),FALSE)),"Session is after the course end date","")))</f>
        <v/>
      </c>
    </row>
    <row r="388" ht="22" customHeight="1">
      <c r="A388" s="27" t="n"/>
      <c r="B388" s="27" t="n"/>
      <c r="C388" s="43" t="n"/>
      <c r="D388" s="33" t="n"/>
      <c r="E388" s="33" t="n"/>
      <c r="F388" s="29" t="n"/>
      <c r="G388" s="29" t="n"/>
      <c r="H388" s="27" t="n"/>
      <c r="I388" s="27" t="n"/>
      <c r="J388" s="34">
        <f>IF(OR(A388="",C388="",D388="",E388=""),"",IF(E388&lt;=D388,"",ROUND((E388-D388)*1440,0)))</f>
        <v/>
      </c>
      <c r="K388" s="34">
        <f>IF(J388="","",MAX(0,J388-N(F388)-N(G388)))</f>
        <v/>
      </c>
      <c r="L388" s="34">
        <f>IF(A388="","",IF(H388="Completed",N(K388),0))</f>
        <v/>
      </c>
      <c r="M388" s="35" t="n"/>
      <c r="N388" s="30">
        <f>IF(A388="","",TEXTJOIN(", ",TRUE,IF(COUNTIF($A$7:$A$506,A388)&gt;1,"Duplicate Session ID",""),IF(B388="","Course ID is missing",""),IF(AND(B388&lt;&gt;"",COUNTIF('Course Setup'!$A$7:$A$106,B388)=0),"Course ID not found",""),IF(C388="","Session Date is missing",""),IF(D388="","Start Time is missing",""),IF(E388="","End Time is missing",""),IF(AND(D388&lt;&gt;"",E388&lt;&gt;"",E388&lt;=D388),"End Time must be later than Start Time",""),IF(AND(J388&lt;&gt;"",N(F388)+N(G388)&gt;J388),"Break and excluded minutes exceed gross minutes",""),IF(H388="","Session Status is missing",""),IF(I388="","Delivery Mode is missing",""),IF(AND(H388="Completed",C388&gt;'Course Setup'!$B$2),"Completed session is after the As of Date",""),IF(AND(H388="Scheduled",C388&lt;'Course Setup'!$B$2),"Scheduled session is before the As of Date",""),IF(AND(B388&lt;&gt;"",C388&lt;&gt;"",IFERROR(C388&lt;INDEX('Course Setup'!$D$7:$D$106,MATCH(B388,'Course Setup'!$A$7:$A$106,0)),FALSE)),"Session is before the course start date",""),IF(AND(B388&lt;&gt;"",C388&lt;&gt;"",IFERROR(C388&gt;INDEX('Course Setup'!$E$7:$E$106,MATCH(B388,'Course Setup'!$A$7:$A$106,0)),FALSE)),"Session is after the course end date","")))</f>
        <v/>
      </c>
    </row>
    <row r="389" ht="22" customHeight="1">
      <c r="A389" s="27" t="n"/>
      <c r="B389" s="27" t="n"/>
      <c r="C389" s="43" t="n"/>
      <c r="D389" s="33" t="n"/>
      <c r="E389" s="33" t="n"/>
      <c r="F389" s="29" t="n"/>
      <c r="G389" s="29" t="n"/>
      <c r="H389" s="27" t="n"/>
      <c r="I389" s="27" t="n"/>
      <c r="J389" s="34">
        <f>IF(OR(A389="",C389="",D389="",E389=""),"",IF(E389&lt;=D389,"",ROUND((E389-D389)*1440,0)))</f>
        <v/>
      </c>
      <c r="K389" s="34">
        <f>IF(J389="","",MAX(0,J389-N(F389)-N(G389)))</f>
        <v/>
      </c>
      <c r="L389" s="34">
        <f>IF(A389="","",IF(H389="Completed",N(K389),0))</f>
        <v/>
      </c>
      <c r="M389" s="35" t="n"/>
      <c r="N389" s="30">
        <f>IF(A389="","",TEXTJOIN(", ",TRUE,IF(COUNTIF($A$7:$A$506,A389)&gt;1,"Duplicate Session ID",""),IF(B389="","Course ID is missing",""),IF(AND(B389&lt;&gt;"",COUNTIF('Course Setup'!$A$7:$A$106,B389)=0),"Course ID not found",""),IF(C389="","Session Date is missing",""),IF(D389="","Start Time is missing",""),IF(E389="","End Time is missing",""),IF(AND(D389&lt;&gt;"",E389&lt;&gt;"",E389&lt;=D389),"End Time must be later than Start Time",""),IF(AND(J389&lt;&gt;"",N(F389)+N(G389)&gt;J389),"Break and excluded minutes exceed gross minutes",""),IF(H389="","Session Status is missing",""),IF(I389="","Delivery Mode is missing",""),IF(AND(H389="Completed",C389&gt;'Course Setup'!$B$2),"Completed session is after the As of Date",""),IF(AND(H389="Scheduled",C389&lt;'Course Setup'!$B$2),"Scheduled session is before the As of Date",""),IF(AND(B389&lt;&gt;"",C389&lt;&gt;"",IFERROR(C389&lt;INDEX('Course Setup'!$D$7:$D$106,MATCH(B389,'Course Setup'!$A$7:$A$106,0)),FALSE)),"Session is before the course start date",""),IF(AND(B389&lt;&gt;"",C389&lt;&gt;"",IFERROR(C389&gt;INDEX('Course Setup'!$E$7:$E$106,MATCH(B389,'Course Setup'!$A$7:$A$106,0)),FALSE)),"Session is after the course end date","")))</f>
        <v/>
      </c>
    </row>
    <row r="390" ht="22" customHeight="1">
      <c r="A390" s="27" t="n"/>
      <c r="B390" s="27" t="n"/>
      <c r="C390" s="43" t="n"/>
      <c r="D390" s="33" t="n"/>
      <c r="E390" s="33" t="n"/>
      <c r="F390" s="29" t="n"/>
      <c r="G390" s="29" t="n"/>
      <c r="H390" s="27" t="n"/>
      <c r="I390" s="27" t="n"/>
      <c r="J390" s="34">
        <f>IF(OR(A390="",C390="",D390="",E390=""),"",IF(E390&lt;=D390,"",ROUND((E390-D390)*1440,0)))</f>
        <v/>
      </c>
      <c r="K390" s="34">
        <f>IF(J390="","",MAX(0,J390-N(F390)-N(G390)))</f>
        <v/>
      </c>
      <c r="L390" s="34">
        <f>IF(A390="","",IF(H390="Completed",N(K390),0))</f>
        <v/>
      </c>
      <c r="M390" s="35" t="n"/>
      <c r="N390" s="30">
        <f>IF(A390="","",TEXTJOIN(", ",TRUE,IF(COUNTIF($A$7:$A$506,A390)&gt;1,"Duplicate Session ID",""),IF(B390="","Course ID is missing",""),IF(AND(B390&lt;&gt;"",COUNTIF('Course Setup'!$A$7:$A$106,B390)=0),"Course ID not found",""),IF(C390="","Session Date is missing",""),IF(D390="","Start Time is missing",""),IF(E390="","End Time is missing",""),IF(AND(D390&lt;&gt;"",E390&lt;&gt;"",E390&lt;=D390),"End Time must be later than Start Time",""),IF(AND(J390&lt;&gt;"",N(F390)+N(G390)&gt;J390),"Break and excluded minutes exceed gross minutes",""),IF(H390="","Session Status is missing",""),IF(I390="","Delivery Mode is missing",""),IF(AND(H390="Completed",C390&gt;'Course Setup'!$B$2),"Completed session is after the As of Date",""),IF(AND(H390="Scheduled",C390&lt;'Course Setup'!$B$2),"Scheduled session is before the As of Date",""),IF(AND(B390&lt;&gt;"",C390&lt;&gt;"",IFERROR(C390&lt;INDEX('Course Setup'!$D$7:$D$106,MATCH(B390,'Course Setup'!$A$7:$A$106,0)),FALSE)),"Session is before the course start date",""),IF(AND(B390&lt;&gt;"",C390&lt;&gt;"",IFERROR(C390&gt;INDEX('Course Setup'!$E$7:$E$106,MATCH(B390,'Course Setup'!$A$7:$A$106,0)),FALSE)),"Session is after the course end date","")))</f>
        <v/>
      </c>
    </row>
    <row r="391" ht="22" customHeight="1">
      <c r="A391" s="27" t="n"/>
      <c r="B391" s="27" t="n"/>
      <c r="C391" s="43" t="n"/>
      <c r="D391" s="33" t="n"/>
      <c r="E391" s="33" t="n"/>
      <c r="F391" s="29" t="n"/>
      <c r="G391" s="29" t="n"/>
      <c r="H391" s="27" t="n"/>
      <c r="I391" s="27" t="n"/>
      <c r="J391" s="34">
        <f>IF(OR(A391="",C391="",D391="",E391=""),"",IF(E391&lt;=D391,"",ROUND((E391-D391)*1440,0)))</f>
        <v/>
      </c>
      <c r="K391" s="34">
        <f>IF(J391="","",MAX(0,J391-N(F391)-N(G391)))</f>
        <v/>
      </c>
      <c r="L391" s="34">
        <f>IF(A391="","",IF(H391="Completed",N(K391),0))</f>
        <v/>
      </c>
      <c r="M391" s="35" t="n"/>
      <c r="N391" s="30">
        <f>IF(A391="","",TEXTJOIN(", ",TRUE,IF(COUNTIF($A$7:$A$506,A391)&gt;1,"Duplicate Session ID",""),IF(B391="","Course ID is missing",""),IF(AND(B391&lt;&gt;"",COUNTIF('Course Setup'!$A$7:$A$106,B391)=0),"Course ID not found",""),IF(C391="","Session Date is missing",""),IF(D391="","Start Time is missing",""),IF(E391="","End Time is missing",""),IF(AND(D391&lt;&gt;"",E391&lt;&gt;"",E391&lt;=D391),"End Time must be later than Start Time",""),IF(AND(J391&lt;&gt;"",N(F391)+N(G391)&gt;J391),"Break and excluded minutes exceed gross minutes",""),IF(H391="","Session Status is missing",""),IF(I391="","Delivery Mode is missing",""),IF(AND(H391="Completed",C391&gt;'Course Setup'!$B$2),"Completed session is after the As of Date",""),IF(AND(H391="Scheduled",C391&lt;'Course Setup'!$B$2),"Scheduled session is before the As of Date",""),IF(AND(B391&lt;&gt;"",C391&lt;&gt;"",IFERROR(C391&lt;INDEX('Course Setup'!$D$7:$D$106,MATCH(B391,'Course Setup'!$A$7:$A$106,0)),FALSE)),"Session is before the course start date",""),IF(AND(B391&lt;&gt;"",C391&lt;&gt;"",IFERROR(C391&gt;INDEX('Course Setup'!$E$7:$E$106,MATCH(B391,'Course Setup'!$A$7:$A$106,0)),FALSE)),"Session is after the course end date","")))</f>
        <v/>
      </c>
    </row>
    <row r="392" ht="22" customHeight="1">
      <c r="A392" s="27" t="n"/>
      <c r="B392" s="27" t="n"/>
      <c r="C392" s="43" t="n"/>
      <c r="D392" s="33" t="n"/>
      <c r="E392" s="33" t="n"/>
      <c r="F392" s="29" t="n"/>
      <c r="G392" s="29" t="n"/>
      <c r="H392" s="27" t="n"/>
      <c r="I392" s="27" t="n"/>
      <c r="J392" s="34">
        <f>IF(OR(A392="",C392="",D392="",E392=""),"",IF(E392&lt;=D392,"",ROUND((E392-D392)*1440,0)))</f>
        <v/>
      </c>
      <c r="K392" s="34">
        <f>IF(J392="","",MAX(0,J392-N(F392)-N(G392)))</f>
        <v/>
      </c>
      <c r="L392" s="34">
        <f>IF(A392="","",IF(H392="Completed",N(K392),0))</f>
        <v/>
      </c>
      <c r="M392" s="35" t="n"/>
      <c r="N392" s="30">
        <f>IF(A392="","",TEXTJOIN(", ",TRUE,IF(COUNTIF($A$7:$A$506,A392)&gt;1,"Duplicate Session ID",""),IF(B392="","Course ID is missing",""),IF(AND(B392&lt;&gt;"",COUNTIF('Course Setup'!$A$7:$A$106,B392)=0),"Course ID not found",""),IF(C392="","Session Date is missing",""),IF(D392="","Start Time is missing",""),IF(E392="","End Time is missing",""),IF(AND(D392&lt;&gt;"",E392&lt;&gt;"",E392&lt;=D392),"End Time must be later than Start Time",""),IF(AND(J392&lt;&gt;"",N(F392)+N(G392)&gt;J392),"Break and excluded minutes exceed gross minutes",""),IF(H392="","Session Status is missing",""),IF(I392="","Delivery Mode is missing",""),IF(AND(H392="Completed",C392&gt;'Course Setup'!$B$2),"Completed session is after the As of Date",""),IF(AND(H392="Scheduled",C392&lt;'Course Setup'!$B$2),"Scheduled session is before the As of Date",""),IF(AND(B392&lt;&gt;"",C392&lt;&gt;"",IFERROR(C392&lt;INDEX('Course Setup'!$D$7:$D$106,MATCH(B392,'Course Setup'!$A$7:$A$106,0)),FALSE)),"Session is before the course start date",""),IF(AND(B392&lt;&gt;"",C392&lt;&gt;"",IFERROR(C392&gt;INDEX('Course Setup'!$E$7:$E$106,MATCH(B392,'Course Setup'!$A$7:$A$106,0)),FALSE)),"Session is after the course end date","")))</f>
        <v/>
      </c>
    </row>
    <row r="393" ht="22" customHeight="1">
      <c r="A393" s="27" t="n"/>
      <c r="B393" s="27" t="n"/>
      <c r="C393" s="43" t="n"/>
      <c r="D393" s="33" t="n"/>
      <c r="E393" s="33" t="n"/>
      <c r="F393" s="29" t="n"/>
      <c r="G393" s="29" t="n"/>
      <c r="H393" s="27" t="n"/>
      <c r="I393" s="27" t="n"/>
      <c r="J393" s="34">
        <f>IF(OR(A393="",C393="",D393="",E393=""),"",IF(E393&lt;=D393,"",ROUND((E393-D393)*1440,0)))</f>
        <v/>
      </c>
      <c r="K393" s="34">
        <f>IF(J393="","",MAX(0,J393-N(F393)-N(G393)))</f>
        <v/>
      </c>
      <c r="L393" s="34">
        <f>IF(A393="","",IF(H393="Completed",N(K393),0))</f>
        <v/>
      </c>
      <c r="M393" s="35" t="n"/>
      <c r="N393" s="30">
        <f>IF(A393="","",TEXTJOIN(", ",TRUE,IF(COUNTIF($A$7:$A$506,A393)&gt;1,"Duplicate Session ID",""),IF(B393="","Course ID is missing",""),IF(AND(B393&lt;&gt;"",COUNTIF('Course Setup'!$A$7:$A$106,B393)=0),"Course ID not found",""),IF(C393="","Session Date is missing",""),IF(D393="","Start Time is missing",""),IF(E393="","End Time is missing",""),IF(AND(D393&lt;&gt;"",E393&lt;&gt;"",E393&lt;=D393),"End Time must be later than Start Time",""),IF(AND(J393&lt;&gt;"",N(F393)+N(G393)&gt;J393),"Break and excluded minutes exceed gross minutes",""),IF(H393="","Session Status is missing",""),IF(I393="","Delivery Mode is missing",""),IF(AND(H393="Completed",C393&gt;'Course Setup'!$B$2),"Completed session is after the As of Date",""),IF(AND(H393="Scheduled",C393&lt;'Course Setup'!$B$2),"Scheduled session is before the As of Date",""),IF(AND(B393&lt;&gt;"",C393&lt;&gt;"",IFERROR(C393&lt;INDEX('Course Setup'!$D$7:$D$106,MATCH(B393,'Course Setup'!$A$7:$A$106,0)),FALSE)),"Session is before the course start date",""),IF(AND(B393&lt;&gt;"",C393&lt;&gt;"",IFERROR(C393&gt;INDEX('Course Setup'!$E$7:$E$106,MATCH(B393,'Course Setup'!$A$7:$A$106,0)),FALSE)),"Session is after the course end date","")))</f>
        <v/>
      </c>
    </row>
    <row r="394" ht="22" customHeight="1">
      <c r="A394" s="27" t="n"/>
      <c r="B394" s="27" t="n"/>
      <c r="C394" s="43" t="n"/>
      <c r="D394" s="33" t="n"/>
      <c r="E394" s="33" t="n"/>
      <c r="F394" s="29" t="n"/>
      <c r="G394" s="29" t="n"/>
      <c r="H394" s="27" t="n"/>
      <c r="I394" s="27" t="n"/>
      <c r="J394" s="34">
        <f>IF(OR(A394="",C394="",D394="",E394=""),"",IF(E394&lt;=D394,"",ROUND((E394-D394)*1440,0)))</f>
        <v/>
      </c>
      <c r="K394" s="34">
        <f>IF(J394="","",MAX(0,J394-N(F394)-N(G394)))</f>
        <v/>
      </c>
      <c r="L394" s="34">
        <f>IF(A394="","",IF(H394="Completed",N(K394),0))</f>
        <v/>
      </c>
      <c r="M394" s="35" t="n"/>
      <c r="N394" s="30">
        <f>IF(A394="","",TEXTJOIN(", ",TRUE,IF(COUNTIF($A$7:$A$506,A394)&gt;1,"Duplicate Session ID",""),IF(B394="","Course ID is missing",""),IF(AND(B394&lt;&gt;"",COUNTIF('Course Setup'!$A$7:$A$106,B394)=0),"Course ID not found",""),IF(C394="","Session Date is missing",""),IF(D394="","Start Time is missing",""),IF(E394="","End Time is missing",""),IF(AND(D394&lt;&gt;"",E394&lt;&gt;"",E394&lt;=D394),"End Time must be later than Start Time",""),IF(AND(J394&lt;&gt;"",N(F394)+N(G394)&gt;J394),"Break and excluded minutes exceed gross minutes",""),IF(H394="","Session Status is missing",""),IF(I394="","Delivery Mode is missing",""),IF(AND(H394="Completed",C394&gt;'Course Setup'!$B$2),"Completed session is after the As of Date",""),IF(AND(H394="Scheduled",C394&lt;'Course Setup'!$B$2),"Scheduled session is before the As of Date",""),IF(AND(B394&lt;&gt;"",C394&lt;&gt;"",IFERROR(C394&lt;INDEX('Course Setup'!$D$7:$D$106,MATCH(B394,'Course Setup'!$A$7:$A$106,0)),FALSE)),"Session is before the course start date",""),IF(AND(B394&lt;&gt;"",C394&lt;&gt;"",IFERROR(C394&gt;INDEX('Course Setup'!$E$7:$E$106,MATCH(B394,'Course Setup'!$A$7:$A$106,0)),FALSE)),"Session is after the course end date","")))</f>
        <v/>
      </c>
    </row>
    <row r="395" ht="22" customHeight="1">
      <c r="A395" s="27" t="n"/>
      <c r="B395" s="27" t="n"/>
      <c r="C395" s="43" t="n"/>
      <c r="D395" s="33" t="n"/>
      <c r="E395" s="33" t="n"/>
      <c r="F395" s="29" t="n"/>
      <c r="G395" s="29" t="n"/>
      <c r="H395" s="27" t="n"/>
      <c r="I395" s="27" t="n"/>
      <c r="J395" s="34">
        <f>IF(OR(A395="",C395="",D395="",E395=""),"",IF(E395&lt;=D395,"",ROUND((E395-D395)*1440,0)))</f>
        <v/>
      </c>
      <c r="K395" s="34">
        <f>IF(J395="","",MAX(0,J395-N(F395)-N(G395)))</f>
        <v/>
      </c>
      <c r="L395" s="34">
        <f>IF(A395="","",IF(H395="Completed",N(K395),0))</f>
        <v/>
      </c>
      <c r="M395" s="35" t="n"/>
      <c r="N395" s="30">
        <f>IF(A395="","",TEXTJOIN(", ",TRUE,IF(COUNTIF($A$7:$A$506,A395)&gt;1,"Duplicate Session ID",""),IF(B395="","Course ID is missing",""),IF(AND(B395&lt;&gt;"",COUNTIF('Course Setup'!$A$7:$A$106,B395)=0),"Course ID not found",""),IF(C395="","Session Date is missing",""),IF(D395="","Start Time is missing",""),IF(E395="","End Time is missing",""),IF(AND(D395&lt;&gt;"",E395&lt;&gt;"",E395&lt;=D395),"End Time must be later than Start Time",""),IF(AND(J395&lt;&gt;"",N(F395)+N(G395)&gt;J395),"Break and excluded minutes exceed gross minutes",""),IF(H395="","Session Status is missing",""),IF(I395="","Delivery Mode is missing",""),IF(AND(H395="Completed",C395&gt;'Course Setup'!$B$2),"Completed session is after the As of Date",""),IF(AND(H395="Scheduled",C395&lt;'Course Setup'!$B$2),"Scheduled session is before the As of Date",""),IF(AND(B395&lt;&gt;"",C395&lt;&gt;"",IFERROR(C395&lt;INDEX('Course Setup'!$D$7:$D$106,MATCH(B395,'Course Setup'!$A$7:$A$106,0)),FALSE)),"Session is before the course start date",""),IF(AND(B395&lt;&gt;"",C395&lt;&gt;"",IFERROR(C395&gt;INDEX('Course Setup'!$E$7:$E$106,MATCH(B395,'Course Setup'!$A$7:$A$106,0)),FALSE)),"Session is after the course end date","")))</f>
        <v/>
      </c>
    </row>
    <row r="396" ht="22" customHeight="1">
      <c r="A396" s="27" t="n"/>
      <c r="B396" s="27" t="n"/>
      <c r="C396" s="43" t="n"/>
      <c r="D396" s="33" t="n"/>
      <c r="E396" s="33" t="n"/>
      <c r="F396" s="29" t="n"/>
      <c r="G396" s="29" t="n"/>
      <c r="H396" s="27" t="n"/>
      <c r="I396" s="27" t="n"/>
      <c r="J396" s="34">
        <f>IF(OR(A396="",C396="",D396="",E396=""),"",IF(E396&lt;=D396,"",ROUND((E396-D396)*1440,0)))</f>
        <v/>
      </c>
      <c r="K396" s="34">
        <f>IF(J396="","",MAX(0,J396-N(F396)-N(G396)))</f>
        <v/>
      </c>
      <c r="L396" s="34">
        <f>IF(A396="","",IF(H396="Completed",N(K396),0))</f>
        <v/>
      </c>
      <c r="M396" s="35" t="n"/>
      <c r="N396" s="30">
        <f>IF(A396="","",TEXTJOIN(", ",TRUE,IF(COUNTIF($A$7:$A$506,A396)&gt;1,"Duplicate Session ID",""),IF(B396="","Course ID is missing",""),IF(AND(B396&lt;&gt;"",COUNTIF('Course Setup'!$A$7:$A$106,B396)=0),"Course ID not found",""),IF(C396="","Session Date is missing",""),IF(D396="","Start Time is missing",""),IF(E396="","End Time is missing",""),IF(AND(D396&lt;&gt;"",E396&lt;&gt;"",E396&lt;=D396),"End Time must be later than Start Time",""),IF(AND(J396&lt;&gt;"",N(F396)+N(G396)&gt;J396),"Break and excluded minutes exceed gross minutes",""),IF(H396="","Session Status is missing",""),IF(I396="","Delivery Mode is missing",""),IF(AND(H396="Completed",C396&gt;'Course Setup'!$B$2),"Completed session is after the As of Date",""),IF(AND(H396="Scheduled",C396&lt;'Course Setup'!$B$2),"Scheduled session is before the As of Date",""),IF(AND(B396&lt;&gt;"",C396&lt;&gt;"",IFERROR(C396&lt;INDEX('Course Setup'!$D$7:$D$106,MATCH(B396,'Course Setup'!$A$7:$A$106,0)),FALSE)),"Session is before the course start date",""),IF(AND(B396&lt;&gt;"",C396&lt;&gt;"",IFERROR(C396&gt;INDEX('Course Setup'!$E$7:$E$106,MATCH(B396,'Course Setup'!$A$7:$A$106,0)),FALSE)),"Session is after the course end date","")))</f>
        <v/>
      </c>
    </row>
    <row r="397" ht="22" customHeight="1">
      <c r="A397" s="27" t="n"/>
      <c r="B397" s="27" t="n"/>
      <c r="C397" s="43" t="n"/>
      <c r="D397" s="33" t="n"/>
      <c r="E397" s="33" t="n"/>
      <c r="F397" s="29" t="n"/>
      <c r="G397" s="29" t="n"/>
      <c r="H397" s="27" t="n"/>
      <c r="I397" s="27" t="n"/>
      <c r="J397" s="34">
        <f>IF(OR(A397="",C397="",D397="",E397=""),"",IF(E397&lt;=D397,"",ROUND((E397-D397)*1440,0)))</f>
        <v/>
      </c>
      <c r="K397" s="34">
        <f>IF(J397="","",MAX(0,J397-N(F397)-N(G397)))</f>
        <v/>
      </c>
      <c r="L397" s="34">
        <f>IF(A397="","",IF(H397="Completed",N(K397),0))</f>
        <v/>
      </c>
      <c r="M397" s="35" t="n"/>
      <c r="N397" s="30">
        <f>IF(A397="","",TEXTJOIN(", ",TRUE,IF(COUNTIF($A$7:$A$506,A397)&gt;1,"Duplicate Session ID",""),IF(B397="","Course ID is missing",""),IF(AND(B397&lt;&gt;"",COUNTIF('Course Setup'!$A$7:$A$106,B397)=0),"Course ID not found",""),IF(C397="","Session Date is missing",""),IF(D397="","Start Time is missing",""),IF(E397="","End Time is missing",""),IF(AND(D397&lt;&gt;"",E397&lt;&gt;"",E397&lt;=D397),"End Time must be later than Start Time",""),IF(AND(J397&lt;&gt;"",N(F397)+N(G397)&gt;J397),"Break and excluded minutes exceed gross minutes",""),IF(H397="","Session Status is missing",""),IF(I397="","Delivery Mode is missing",""),IF(AND(H397="Completed",C397&gt;'Course Setup'!$B$2),"Completed session is after the As of Date",""),IF(AND(H397="Scheduled",C397&lt;'Course Setup'!$B$2),"Scheduled session is before the As of Date",""),IF(AND(B397&lt;&gt;"",C397&lt;&gt;"",IFERROR(C397&lt;INDEX('Course Setup'!$D$7:$D$106,MATCH(B397,'Course Setup'!$A$7:$A$106,0)),FALSE)),"Session is before the course start date",""),IF(AND(B397&lt;&gt;"",C397&lt;&gt;"",IFERROR(C397&gt;INDEX('Course Setup'!$E$7:$E$106,MATCH(B397,'Course Setup'!$A$7:$A$106,0)),FALSE)),"Session is after the course end date","")))</f>
        <v/>
      </c>
    </row>
    <row r="398" ht="22" customHeight="1">
      <c r="A398" s="27" t="n"/>
      <c r="B398" s="27" t="n"/>
      <c r="C398" s="43" t="n"/>
      <c r="D398" s="33" t="n"/>
      <c r="E398" s="33" t="n"/>
      <c r="F398" s="29" t="n"/>
      <c r="G398" s="29" t="n"/>
      <c r="H398" s="27" t="n"/>
      <c r="I398" s="27" t="n"/>
      <c r="J398" s="34">
        <f>IF(OR(A398="",C398="",D398="",E398=""),"",IF(E398&lt;=D398,"",ROUND((E398-D398)*1440,0)))</f>
        <v/>
      </c>
      <c r="K398" s="34">
        <f>IF(J398="","",MAX(0,J398-N(F398)-N(G398)))</f>
        <v/>
      </c>
      <c r="L398" s="34">
        <f>IF(A398="","",IF(H398="Completed",N(K398),0))</f>
        <v/>
      </c>
      <c r="M398" s="35" t="n"/>
      <c r="N398" s="30">
        <f>IF(A398="","",TEXTJOIN(", ",TRUE,IF(COUNTIF($A$7:$A$506,A398)&gt;1,"Duplicate Session ID",""),IF(B398="","Course ID is missing",""),IF(AND(B398&lt;&gt;"",COUNTIF('Course Setup'!$A$7:$A$106,B398)=0),"Course ID not found",""),IF(C398="","Session Date is missing",""),IF(D398="","Start Time is missing",""),IF(E398="","End Time is missing",""),IF(AND(D398&lt;&gt;"",E398&lt;&gt;"",E398&lt;=D398),"End Time must be later than Start Time",""),IF(AND(J398&lt;&gt;"",N(F398)+N(G398)&gt;J398),"Break and excluded minutes exceed gross minutes",""),IF(H398="","Session Status is missing",""),IF(I398="","Delivery Mode is missing",""),IF(AND(H398="Completed",C398&gt;'Course Setup'!$B$2),"Completed session is after the As of Date",""),IF(AND(H398="Scheduled",C398&lt;'Course Setup'!$B$2),"Scheduled session is before the As of Date",""),IF(AND(B398&lt;&gt;"",C398&lt;&gt;"",IFERROR(C398&lt;INDEX('Course Setup'!$D$7:$D$106,MATCH(B398,'Course Setup'!$A$7:$A$106,0)),FALSE)),"Session is before the course start date",""),IF(AND(B398&lt;&gt;"",C398&lt;&gt;"",IFERROR(C398&gt;INDEX('Course Setup'!$E$7:$E$106,MATCH(B398,'Course Setup'!$A$7:$A$106,0)),FALSE)),"Session is after the course end date","")))</f>
        <v/>
      </c>
    </row>
    <row r="399" ht="22" customHeight="1">
      <c r="A399" s="27" t="n"/>
      <c r="B399" s="27" t="n"/>
      <c r="C399" s="43" t="n"/>
      <c r="D399" s="33" t="n"/>
      <c r="E399" s="33" t="n"/>
      <c r="F399" s="29" t="n"/>
      <c r="G399" s="29" t="n"/>
      <c r="H399" s="27" t="n"/>
      <c r="I399" s="27" t="n"/>
      <c r="J399" s="34">
        <f>IF(OR(A399="",C399="",D399="",E399=""),"",IF(E399&lt;=D399,"",ROUND((E399-D399)*1440,0)))</f>
        <v/>
      </c>
      <c r="K399" s="34">
        <f>IF(J399="","",MAX(0,J399-N(F399)-N(G399)))</f>
        <v/>
      </c>
      <c r="L399" s="34">
        <f>IF(A399="","",IF(H399="Completed",N(K399),0))</f>
        <v/>
      </c>
      <c r="M399" s="35" t="n"/>
      <c r="N399" s="30">
        <f>IF(A399="","",TEXTJOIN(", ",TRUE,IF(COUNTIF($A$7:$A$506,A399)&gt;1,"Duplicate Session ID",""),IF(B399="","Course ID is missing",""),IF(AND(B399&lt;&gt;"",COUNTIF('Course Setup'!$A$7:$A$106,B399)=0),"Course ID not found",""),IF(C399="","Session Date is missing",""),IF(D399="","Start Time is missing",""),IF(E399="","End Time is missing",""),IF(AND(D399&lt;&gt;"",E399&lt;&gt;"",E399&lt;=D399),"End Time must be later than Start Time",""),IF(AND(J399&lt;&gt;"",N(F399)+N(G399)&gt;J399),"Break and excluded minutes exceed gross minutes",""),IF(H399="","Session Status is missing",""),IF(I399="","Delivery Mode is missing",""),IF(AND(H399="Completed",C399&gt;'Course Setup'!$B$2),"Completed session is after the As of Date",""),IF(AND(H399="Scheduled",C399&lt;'Course Setup'!$B$2),"Scheduled session is before the As of Date",""),IF(AND(B399&lt;&gt;"",C399&lt;&gt;"",IFERROR(C399&lt;INDEX('Course Setup'!$D$7:$D$106,MATCH(B399,'Course Setup'!$A$7:$A$106,0)),FALSE)),"Session is before the course start date",""),IF(AND(B399&lt;&gt;"",C399&lt;&gt;"",IFERROR(C399&gt;INDEX('Course Setup'!$E$7:$E$106,MATCH(B399,'Course Setup'!$A$7:$A$106,0)),FALSE)),"Session is after the course end date","")))</f>
        <v/>
      </c>
    </row>
    <row r="400" ht="22" customHeight="1">
      <c r="A400" s="27" t="n"/>
      <c r="B400" s="27" t="n"/>
      <c r="C400" s="43" t="n"/>
      <c r="D400" s="33" t="n"/>
      <c r="E400" s="33" t="n"/>
      <c r="F400" s="29" t="n"/>
      <c r="G400" s="29" t="n"/>
      <c r="H400" s="27" t="n"/>
      <c r="I400" s="27" t="n"/>
      <c r="J400" s="34">
        <f>IF(OR(A400="",C400="",D400="",E400=""),"",IF(E400&lt;=D400,"",ROUND((E400-D400)*1440,0)))</f>
        <v/>
      </c>
      <c r="K400" s="34">
        <f>IF(J400="","",MAX(0,J400-N(F400)-N(G400)))</f>
        <v/>
      </c>
      <c r="L400" s="34">
        <f>IF(A400="","",IF(H400="Completed",N(K400),0))</f>
        <v/>
      </c>
      <c r="M400" s="35" t="n"/>
      <c r="N400" s="30">
        <f>IF(A400="","",TEXTJOIN(", ",TRUE,IF(COUNTIF($A$7:$A$506,A400)&gt;1,"Duplicate Session ID",""),IF(B400="","Course ID is missing",""),IF(AND(B400&lt;&gt;"",COUNTIF('Course Setup'!$A$7:$A$106,B400)=0),"Course ID not found",""),IF(C400="","Session Date is missing",""),IF(D400="","Start Time is missing",""),IF(E400="","End Time is missing",""),IF(AND(D400&lt;&gt;"",E400&lt;&gt;"",E400&lt;=D400),"End Time must be later than Start Time",""),IF(AND(J400&lt;&gt;"",N(F400)+N(G400)&gt;J400),"Break and excluded minutes exceed gross minutes",""),IF(H400="","Session Status is missing",""),IF(I400="","Delivery Mode is missing",""),IF(AND(H400="Completed",C400&gt;'Course Setup'!$B$2),"Completed session is after the As of Date",""),IF(AND(H400="Scheduled",C400&lt;'Course Setup'!$B$2),"Scheduled session is before the As of Date",""),IF(AND(B400&lt;&gt;"",C400&lt;&gt;"",IFERROR(C400&lt;INDEX('Course Setup'!$D$7:$D$106,MATCH(B400,'Course Setup'!$A$7:$A$106,0)),FALSE)),"Session is before the course start date",""),IF(AND(B400&lt;&gt;"",C400&lt;&gt;"",IFERROR(C400&gt;INDEX('Course Setup'!$E$7:$E$106,MATCH(B400,'Course Setup'!$A$7:$A$106,0)),FALSE)),"Session is after the course end date","")))</f>
        <v/>
      </c>
    </row>
    <row r="401" ht="22" customHeight="1">
      <c r="A401" s="27" t="n"/>
      <c r="B401" s="27" t="n"/>
      <c r="C401" s="43" t="n"/>
      <c r="D401" s="33" t="n"/>
      <c r="E401" s="33" t="n"/>
      <c r="F401" s="29" t="n"/>
      <c r="G401" s="29" t="n"/>
      <c r="H401" s="27" t="n"/>
      <c r="I401" s="27" t="n"/>
      <c r="J401" s="34">
        <f>IF(OR(A401="",C401="",D401="",E401=""),"",IF(E401&lt;=D401,"",ROUND((E401-D401)*1440,0)))</f>
        <v/>
      </c>
      <c r="K401" s="34">
        <f>IF(J401="","",MAX(0,J401-N(F401)-N(G401)))</f>
        <v/>
      </c>
      <c r="L401" s="34">
        <f>IF(A401="","",IF(H401="Completed",N(K401),0))</f>
        <v/>
      </c>
      <c r="M401" s="35" t="n"/>
      <c r="N401" s="30">
        <f>IF(A401="","",TEXTJOIN(", ",TRUE,IF(COUNTIF($A$7:$A$506,A401)&gt;1,"Duplicate Session ID",""),IF(B401="","Course ID is missing",""),IF(AND(B401&lt;&gt;"",COUNTIF('Course Setup'!$A$7:$A$106,B401)=0),"Course ID not found",""),IF(C401="","Session Date is missing",""),IF(D401="","Start Time is missing",""),IF(E401="","End Time is missing",""),IF(AND(D401&lt;&gt;"",E401&lt;&gt;"",E401&lt;=D401),"End Time must be later than Start Time",""),IF(AND(J401&lt;&gt;"",N(F401)+N(G401)&gt;J401),"Break and excluded minutes exceed gross minutes",""),IF(H401="","Session Status is missing",""),IF(I401="","Delivery Mode is missing",""),IF(AND(H401="Completed",C401&gt;'Course Setup'!$B$2),"Completed session is after the As of Date",""),IF(AND(H401="Scheduled",C401&lt;'Course Setup'!$B$2),"Scheduled session is before the As of Date",""),IF(AND(B401&lt;&gt;"",C401&lt;&gt;"",IFERROR(C401&lt;INDEX('Course Setup'!$D$7:$D$106,MATCH(B401,'Course Setup'!$A$7:$A$106,0)),FALSE)),"Session is before the course start date",""),IF(AND(B401&lt;&gt;"",C401&lt;&gt;"",IFERROR(C401&gt;INDEX('Course Setup'!$E$7:$E$106,MATCH(B401,'Course Setup'!$A$7:$A$106,0)),FALSE)),"Session is after the course end date","")))</f>
        <v/>
      </c>
    </row>
    <row r="402" ht="22" customHeight="1">
      <c r="A402" s="27" t="n"/>
      <c r="B402" s="27" t="n"/>
      <c r="C402" s="43" t="n"/>
      <c r="D402" s="33" t="n"/>
      <c r="E402" s="33" t="n"/>
      <c r="F402" s="29" t="n"/>
      <c r="G402" s="29" t="n"/>
      <c r="H402" s="27" t="n"/>
      <c r="I402" s="27" t="n"/>
      <c r="J402" s="34">
        <f>IF(OR(A402="",C402="",D402="",E402=""),"",IF(E402&lt;=D402,"",ROUND((E402-D402)*1440,0)))</f>
        <v/>
      </c>
      <c r="K402" s="34">
        <f>IF(J402="","",MAX(0,J402-N(F402)-N(G402)))</f>
        <v/>
      </c>
      <c r="L402" s="34">
        <f>IF(A402="","",IF(H402="Completed",N(K402),0))</f>
        <v/>
      </c>
      <c r="M402" s="35" t="n"/>
      <c r="N402" s="30">
        <f>IF(A402="","",TEXTJOIN(", ",TRUE,IF(COUNTIF($A$7:$A$506,A402)&gt;1,"Duplicate Session ID",""),IF(B402="","Course ID is missing",""),IF(AND(B402&lt;&gt;"",COUNTIF('Course Setup'!$A$7:$A$106,B402)=0),"Course ID not found",""),IF(C402="","Session Date is missing",""),IF(D402="","Start Time is missing",""),IF(E402="","End Time is missing",""),IF(AND(D402&lt;&gt;"",E402&lt;&gt;"",E402&lt;=D402),"End Time must be later than Start Time",""),IF(AND(J402&lt;&gt;"",N(F402)+N(G402)&gt;J402),"Break and excluded minutes exceed gross minutes",""),IF(H402="","Session Status is missing",""),IF(I402="","Delivery Mode is missing",""),IF(AND(H402="Completed",C402&gt;'Course Setup'!$B$2),"Completed session is after the As of Date",""),IF(AND(H402="Scheduled",C402&lt;'Course Setup'!$B$2),"Scheduled session is before the As of Date",""),IF(AND(B402&lt;&gt;"",C402&lt;&gt;"",IFERROR(C402&lt;INDEX('Course Setup'!$D$7:$D$106,MATCH(B402,'Course Setup'!$A$7:$A$106,0)),FALSE)),"Session is before the course start date",""),IF(AND(B402&lt;&gt;"",C402&lt;&gt;"",IFERROR(C402&gt;INDEX('Course Setup'!$E$7:$E$106,MATCH(B402,'Course Setup'!$A$7:$A$106,0)),FALSE)),"Session is after the course end date","")))</f>
        <v/>
      </c>
    </row>
    <row r="403" ht="22" customHeight="1">
      <c r="A403" s="27" t="n"/>
      <c r="B403" s="27" t="n"/>
      <c r="C403" s="43" t="n"/>
      <c r="D403" s="33" t="n"/>
      <c r="E403" s="33" t="n"/>
      <c r="F403" s="29" t="n"/>
      <c r="G403" s="29" t="n"/>
      <c r="H403" s="27" t="n"/>
      <c r="I403" s="27" t="n"/>
      <c r="J403" s="34">
        <f>IF(OR(A403="",C403="",D403="",E403=""),"",IF(E403&lt;=D403,"",ROUND((E403-D403)*1440,0)))</f>
        <v/>
      </c>
      <c r="K403" s="34">
        <f>IF(J403="","",MAX(0,J403-N(F403)-N(G403)))</f>
        <v/>
      </c>
      <c r="L403" s="34">
        <f>IF(A403="","",IF(H403="Completed",N(K403),0))</f>
        <v/>
      </c>
      <c r="M403" s="35" t="n"/>
      <c r="N403" s="30">
        <f>IF(A403="","",TEXTJOIN(", ",TRUE,IF(COUNTIF($A$7:$A$506,A403)&gt;1,"Duplicate Session ID",""),IF(B403="","Course ID is missing",""),IF(AND(B403&lt;&gt;"",COUNTIF('Course Setup'!$A$7:$A$106,B403)=0),"Course ID not found",""),IF(C403="","Session Date is missing",""),IF(D403="","Start Time is missing",""),IF(E403="","End Time is missing",""),IF(AND(D403&lt;&gt;"",E403&lt;&gt;"",E403&lt;=D403),"End Time must be later than Start Time",""),IF(AND(J403&lt;&gt;"",N(F403)+N(G403)&gt;J403),"Break and excluded minutes exceed gross minutes",""),IF(H403="","Session Status is missing",""),IF(I403="","Delivery Mode is missing",""),IF(AND(H403="Completed",C403&gt;'Course Setup'!$B$2),"Completed session is after the As of Date",""),IF(AND(H403="Scheduled",C403&lt;'Course Setup'!$B$2),"Scheduled session is before the As of Date",""),IF(AND(B403&lt;&gt;"",C403&lt;&gt;"",IFERROR(C403&lt;INDEX('Course Setup'!$D$7:$D$106,MATCH(B403,'Course Setup'!$A$7:$A$106,0)),FALSE)),"Session is before the course start date",""),IF(AND(B403&lt;&gt;"",C403&lt;&gt;"",IFERROR(C403&gt;INDEX('Course Setup'!$E$7:$E$106,MATCH(B403,'Course Setup'!$A$7:$A$106,0)),FALSE)),"Session is after the course end date","")))</f>
        <v/>
      </c>
    </row>
    <row r="404" ht="22" customHeight="1">
      <c r="A404" s="27" t="n"/>
      <c r="B404" s="27" t="n"/>
      <c r="C404" s="43" t="n"/>
      <c r="D404" s="33" t="n"/>
      <c r="E404" s="33" t="n"/>
      <c r="F404" s="29" t="n"/>
      <c r="G404" s="29" t="n"/>
      <c r="H404" s="27" t="n"/>
      <c r="I404" s="27" t="n"/>
      <c r="J404" s="34">
        <f>IF(OR(A404="",C404="",D404="",E404=""),"",IF(E404&lt;=D404,"",ROUND((E404-D404)*1440,0)))</f>
        <v/>
      </c>
      <c r="K404" s="34">
        <f>IF(J404="","",MAX(0,J404-N(F404)-N(G404)))</f>
        <v/>
      </c>
      <c r="L404" s="34">
        <f>IF(A404="","",IF(H404="Completed",N(K404),0))</f>
        <v/>
      </c>
      <c r="M404" s="35" t="n"/>
      <c r="N404" s="30">
        <f>IF(A404="","",TEXTJOIN(", ",TRUE,IF(COUNTIF($A$7:$A$506,A404)&gt;1,"Duplicate Session ID",""),IF(B404="","Course ID is missing",""),IF(AND(B404&lt;&gt;"",COUNTIF('Course Setup'!$A$7:$A$106,B404)=0),"Course ID not found",""),IF(C404="","Session Date is missing",""),IF(D404="","Start Time is missing",""),IF(E404="","End Time is missing",""),IF(AND(D404&lt;&gt;"",E404&lt;&gt;"",E404&lt;=D404),"End Time must be later than Start Time",""),IF(AND(J404&lt;&gt;"",N(F404)+N(G404)&gt;J404),"Break and excluded minutes exceed gross minutes",""),IF(H404="","Session Status is missing",""),IF(I404="","Delivery Mode is missing",""),IF(AND(H404="Completed",C404&gt;'Course Setup'!$B$2),"Completed session is after the As of Date",""),IF(AND(H404="Scheduled",C404&lt;'Course Setup'!$B$2),"Scheduled session is before the As of Date",""),IF(AND(B404&lt;&gt;"",C404&lt;&gt;"",IFERROR(C404&lt;INDEX('Course Setup'!$D$7:$D$106,MATCH(B404,'Course Setup'!$A$7:$A$106,0)),FALSE)),"Session is before the course start date",""),IF(AND(B404&lt;&gt;"",C404&lt;&gt;"",IFERROR(C404&gt;INDEX('Course Setup'!$E$7:$E$106,MATCH(B404,'Course Setup'!$A$7:$A$106,0)),FALSE)),"Session is after the course end date","")))</f>
        <v/>
      </c>
    </row>
    <row r="405" ht="22" customHeight="1">
      <c r="A405" s="27" t="n"/>
      <c r="B405" s="27" t="n"/>
      <c r="C405" s="43" t="n"/>
      <c r="D405" s="33" t="n"/>
      <c r="E405" s="33" t="n"/>
      <c r="F405" s="29" t="n"/>
      <c r="G405" s="29" t="n"/>
      <c r="H405" s="27" t="n"/>
      <c r="I405" s="27" t="n"/>
      <c r="J405" s="34">
        <f>IF(OR(A405="",C405="",D405="",E405=""),"",IF(E405&lt;=D405,"",ROUND((E405-D405)*1440,0)))</f>
        <v/>
      </c>
      <c r="K405" s="34">
        <f>IF(J405="","",MAX(0,J405-N(F405)-N(G405)))</f>
        <v/>
      </c>
      <c r="L405" s="34">
        <f>IF(A405="","",IF(H405="Completed",N(K405),0))</f>
        <v/>
      </c>
      <c r="M405" s="35" t="n"/>
      <c r="N405" s="30">
        <f>IF(A405="","",TEXTJOIN(", ",TRUE,IF(COUNTIF($A$7:$A$506,A405)&gt;1,"Duplicate Session ID",""),IF(B405="","Course ID is missing",""),IF(AND(B405&lt;&gt;"",COUNTIF('Course Setup'!$A$7:$A$106,B405)=0),"Course ID not found",""),IF(C405="","Session Date is missing",""),IF(D405="","Start Time is missing",""),IF(E405="","End Time is missing",""),IF(AND(D405&lt;&gt;"",E405&lt;&gt;"",E405&lt;=D405),"End Time must be later than Start Time",""),IF(AND(J405&lt;&gt;"",N(F405)+N(G405)&gt;J405),"Break and excluded minutes exceed gross minutes",""),IF(H405="","Session Status is missing",""),IF(I405="","Delivery Mode is missing",""),IF(AND(H405="Completed",C405&gt;'Course Setup'!$B$2),"Completed session is after the As of Date",""),IF(AND(H405="Scheduled",C405&lt;'Course Setup'!$B$2),"Scheduled session is before the As of Date",""),IF(AND(B405&lt;&gt;"",C405&lt;&gt;"",IFERROR(C405&lt;INDEX('Course Setup'!$D$7:$D$106,MATCH(B405,'Course Setup'!$A$7:$A$106,0)),FALSE)),"Session is before the course start date",""),IF(AND(B405&lt;&gt;"",C405&lt;&gt;"",IFERROR(C405&gt;INDEX('Course Setup'!$E$7:$E$106,MATCH(B405,'Course Setup'!$A$7:$A$106,0)),FALSE)),"Session is after the course end date","")))</f>
        <v/>
      </c>
    </row>
    <row r="406" ht="22" customHeight="1">
      <c r="A406" s="27" t="n"/>
      <c r="B406" s="27" t="n"/>
      <c r="C406" s="43" t="n"/>
      <c r="D406" s="33" t="n"/>
      <c r="E406" s="33" t="n"/>
      <c r="F406" s="29" t="n"/>
      <c r="G406" s="29" t="n"/>
      <c r="H406" s="27" t="n"/>
      <c r="I406" s="27" t="n"/>
      <c r="J406" s="34">
        <f>IF(OR(A406="",C406="",D406="",E406=""),"",IF(E406&lt;=D406,"",ROUND((E406-D406)*1440,0)))</f>
        <v/>
      </c>
      <c r="K406" s="34">
        <f>IF(J406="","",MAX(0,J406-N(F406)-N(G406)))</f>
        <v/>
      </c>
      <c r="L406" s="34">
        <f>IF(A406="","",IF(H406="Completed",N(K406),0))</f>
        <v/>
      </c>
      <c r="M406" s="35" t="n"/>
      <c r="N406" s="30">
        <f>IF(A406="","",TEXTJOIN(", ",TRUE,IF(COUNTIF($A$7:$A$506,A406)&gt;1,"Duplicate Session ID",""),IF(B406="","Course ID is missing",""),IF(AND(B406&lt;&gt;"",COUNTIF('Course Setup'!$A$7:$A$106,B406)=0),"Course ID not found",""),IF(C406="","Session Date is missing",""),IF(D406="","Start Time is missing",""),IF(E406="","End Time is missing",""),IF(AND(D406&lt;&gt;"",E406&lt;&gt;"",E406&lt;=D406),"End Time must be later than Start Time",""),IF(AND(J406&lt;&gt;"",N(F406)+N(G406)&gt;J406),"Break and excluded minutes exceed gross minutes",""),IF(H406="","Session Status is missing",""),IF(I406="","Delivery Mode is missing",""),IF(AND(H406="Completed",C406&gt;'Course Setup'!$B$2),"Completed session is after the As of Date",""),IF(AND(H406="Scheduled",C406&lt;'Course Setup'!$B$2),"Scheduled session is before the As of Date",""),IF(AND(B406&lt;&gt;"",C406&lt;&gt;"",IFERROR(C406&lt;INDEX('Course Setup'!$D$7:$D$106,MATCH(B406,'Course Setup'!$A$7:$A$106,0)),FALSE)),"Session is before the course start date",""),IF(AND(B406&lt;&gt;"",C406&lt;&gt;"",IFERROR(C406&gt;INDEX('Course Setup'!$E$7:$E$106,MATCH(B406,'Course Setup'!$A$7:$A$106,0)),FALSE)),"Session is after the course end date","")))</f>
        <v/>
      </c>
    </row>
    <row r="407" ht="22" customHeight="1">
      <c r="A407" s="27" t="n"/>
      <c r="B407" s="27" t="n"/>
      <c r="C407" s="43" t="n"/>
      <c r="D407" s="33" t="n"/>
      <c r="E407" s="33" t="n"/>
      <c r="F407" s="29" t="n"/>
      <c r="G407" s="29" t="n"/>
      <c r="H407" s="27" t="n"/>
      <c r="I407" s="27" t="n"/>
      <c r="J407" s="34">
        <f>IF(OR(A407="",C407="",D407="",E407=""),"",IF(E407&lt;=D407,"",ROUND((E407-D407)*1440,0)))</f>
        <v/>
      </c>
      <c r="K407" s="34">
        <f>IF(J407="","",MAX(0,J407-N(F407)-N(G407)))</f>
        <v/>
      </c>
      <c r="L407" s="34">
        <f>IF(A407="","",IF(H407="Completed",N(K407),0))</f>
        <v/>
      </c>
      <c r="M407" s="35" t="n"/>
      <c r="N407" s="30">
        <f>IF(A407="","",TEXTJOIN(", ",TRUE,IF(COUNTIF($A$7:$A$506,A407)&gt;1,"Duplicate Session ID",""),IF(B407="","Course ID is missing",""),IF(AND(B407&lt;&gt;"",COUNTIF('Course Setup'!$A$7:$A$106,B407)=0),"Course ID not found",""),IF(C407="","Session Date is missing",""),IF(D407="","Start Time is missing",""),IF(E407="","End Time is missing",""),IF(AND(D407&lt;&gt;"",E407&lt;&gt;"",E407&lt;=D407),"End Time must be later than Start Time",""),IF(AND(J407&lt;&gt;"",N(F407)+N(G407)&gt;J407),"Break and excluded minutes exceed gross minutes",""),IF(H407="","Session Status is missing",""),IF(I407="","Delivery Mode is missing",""),IF(AND(H407="Completed",C407&gt;'Course Setup'!$B$2),"Completed session is after the As of Date",""),IF(AND(H407="Scheduled",C407&lt;'Course Setup'!$B$2),"Scheduled session is before the As of Date",""),IF(AND(B407&lt;&gt;"",C407&lt;&gt;"",IFERROR(C407&lt;INDEX('Course Setup'!$D$7:$D$106,MATCH(B407,'Course Setup'!$A$7:$A$106,0)),FALSE)),"Session is before the course start date",""),IF(AND(B407&lt;&gt;"",C407&lt;&gt;"",IFERROR(C407&gt;INDEX('Course Setup'!$E$7:$E$106,MATCH(B407,'Course Setup'!$A$7:$A$106,0)),FALSE)),"Session is after the course end date","")))</f>
        <v/>
      </c>
    </row>
    <row r="408" ht="22" customHeight="1">
      <c r="A408" s="27" t="n"/>
      <c r="B408" s="27" t="n"/>
      <c r="C408" s="43" t="n"/>
      <c r="D408" s="33" t="n"/>
      <c r="E408" s="33" t="n"/>
      <c r="F408" s="29" t="n"/>
      <c r="G408" s="29" t="n"/>
      <c r="H408" s="27" t="n"/>
      <c r="I408" s="27" t="n"/>
      <c r="J408" s="34">
        <f>IF(OR(A408="",C408="",D408="",E408=""),"",IF(E408&lt;=D408,"",ROUND((E408-D408)*1440,0)))</f>
        <v/>
      </c>
      <c r="K408" s="34">
        <f>IF(J408="","",MAX(0,J408-N(F408)-N(G408)))</f>
        <v/>
      </c>
      <c r="L408" s="34">
        <f>IF(A408="","",IF(H408="Completed",N(K408),0))</f>
        <v/>
      </c>
      <c r="M408" s="35" t="n"/>
      <c r="N408" s="30">
        <f>IF(A408="","",TEXTJOIN(", ",TRUE,IF(COUNTIF($A$7:$A$506,A408)&gt;1,"Duplicate Session ID",""),IF(B408="","Course ID is missing",""),IF(AND(B408&lt;&gt;"",COUNTIF('Course Setup'!$A$7:$A$106,B408)=0),"Course ID not found",""),IF(C408="","Session Date is missing",""),IF(D408="","Start Time is missing",""),IF(E408="","End Time is missing",""),IF(AND(D408&lt;&gt;"",E408&lt;&gt;"",E408&lt;=D408),"End Time must be later than Start Time",""),IF(AND(J408&lt;&gt;"",N(F408)+N(G408)&gt;J408),"Break and excluded minutes exceed gross minutes",""),IF(H408="","Session Status is missing",""),IF(I408="","Delivery Mode is missing",""),IF(AND(H408="Completed",C408&gt;'Course Setup'!$B$2),"Completed session is after the As of Date",""),IF(AND(H408="Scheduled",C408&lt;'Course Setup'!$B$2),"Scheduled session is before the As of Date",""),IF(AND(B408&lt;&gt;"",C408&lt;&gt;"",IFERROR(C408&lt;INDEX('Course Setup'!$D$7:$D$106,MATCH(B408,'Course Setup'!$A$7:$A$106,0)),FALSE)),"Session is before the course start date",""),IF(AND(B408&lt;&gt;"",C408&lt;&gt;"",IFERROR(C408&gt;INDEX('Course Setup'!$E$7:$E$106,MATCH(B408,'Course Setup'!$A$7:$A$106,0)),FALSE)),"Session is after the course end date","")))</f>
        <v/>
      </c>
    </row>
    <row r="409" ht="22" customHeight="1">
      <c r="A409" s="27" t="n"/>
      <c r="B409" s="27" t="n"/>
      <c r="C409" s="43" t="n"/>
      <c r="D409" s="33" t="n"/>
      <c r="E409" s="33" t="n"/>
      <c r="F409" s="29" t="n"/>
      <c r="G409" s="29" t="n"/>
      <c r="H409" s="27" t="n"/>
      <c r="I409" s="27" t="n"/>
      <c r="J409" s="34">
        <f>IF(OR(A409="",C409="",D409="",E409=""),"",IF(E409&lt;=D409,"",ROUND((E409-D409)*1440,0)))</f>
        <v/>
      </c>
      <c r="K409" s="34">
        <f>IF(J409="","",MAX(0,J409-N(F409)-N(G409)))</f>
        <v/>
      </c>
      <c r="L409" s="34">
        <f>IF(A409="","",IF(H409="Completed",N(K409),0))</f>
        <v/>
      </c>
      <c r="M409" s="35" t="n"/>
      <c r="N409" s="30">
        <f>IF(A409="","",TEXTJOIN(", ",TRUE,IF(COUNTIF($A$7:$A$506,A409)&gt;1,"Duplicate Session ID",""),IF(B409="","Course ID is missing",""),IF(AND(B409&lt;&gt;"",COUNTIF('Course Setup'!$A$7:$A$106,B409)=0),"Course ID not found",""),IF(C409="","Session Date is missing",""),IF(D409="","Start Time is missing",""),IF(E409="","End Time is missing",""),IF(AND(D409&lt;&gt;"",E409&lt;&gt;"",E409&lt;=D409),"End Time must be later than Start Time",""),IF(AND(J409&lt;&gt;"",N(F409)+N(G409)&gt;J409),"Break and excluded minutes exceed gross minutes",""),IF(H409="","Session Status is missing",""),IF(I409="","Delivery Mode is missing",""),IF(AND(H409="Completed",C409&gt;'Course Setup'!$B$2),"Completed session is after the As of Date",""),IF(AND(H409="Scheduled",C409&lt;'Course Setup'!$B$2),"Scheduled session is before the As of Date",""),IF(AND(B409&lt;&gt;"",C409&lt;&gt;"",IFERROR(C409&lt;INDEX('Course Setup'!$D$7:$D$106,MATCH(B409,'Course Setup'!$A$7:$A$106,0)),FALSE)),"Session is before the course start date",""),IF(AND(B409&lt;&gt;"",C409&lt;&gt;"",IFERROR(C409&gt;INDEX('Course Setup'!$E$7:$E$106,MATCH(B409,'Course Setup'!$A$7:$A$106,0)),FALSE)),"Session is after the course end date","")))</f>
        <v/>
      </c>
    </row>
    <row r="410" ht="22" customHeight="1">
      <c r="A410" s="27" t="n"/>
      <c r="B410" s="27" t="n"/>
      <c r="C410" s="43" t="n"/>
      <c r="D410" s="33" t="n"/>
      <c r="E410" s="33" t="n"/>
      <c r="F410" s="29" t="n"/>
      <c r="G410" s="29" t="n"/>
      <c r="H410" s="27" t="n"/>
      <c r="I410" s="27" t="n"/>
      <c r="J410" s="34">
        <f>IF(OR(A410="",C410="",D410="",E410=""),"",IF(E410&lt;=D410,"",ROUND((E410-D410)*1440,0)))</f>
        <v/>
      </c>
      <c r="K410" s="34">
        <f>IF(J410="","",MAX(0,J410-N(F410)-N(G410)))</f>
        <v/>
      </c>
      <c r="L410" s="34">
        <f>IF(A410="","",IF(H410="Completed",N(K410),0))</f>
        <v/>
      </c>
      <c r="M410" s="35" t="n"/>
      <c r="N410" s="30">
        <f>IF(A410="","",TEXTJOIN(", ",TRUE,IF(COUNTIF($A$7:$A$506,A410)&gt;1,"Duplicate Session ID",""),IF(B410="","Course ID is missing",""),IF(AND(B410&lt;&gt;"",COUNTIF('Course Setup'!$A$7:$A$106,B410)=0),"Course ID not found",""),IF(C410="","Session Date is missing",""),IF(D410="","Start Time is missing",""),IF(E410="","End Time is missing",""),IF(AND(D410&lt;&gt;"",E410&lt;&gt;"",E410&lt;=D410),"End Time must be later than Start Time",""),IF(AND(J410&lt;&gt;"",N(F410)+N(G410)&gt;J410),"Break and excluded minutes exceed gross minutes",""),IF(H410="","Session Status is missing",""),IF(I410="","Delivery Mode is missing",""),IF(AND(H410="Completed",C410&gt;'Course Setup'!$B$2),"Completed session is after the As of Date",""),IF(AND(H410="Scheduled",C410&lt;'Course Setup'!$B$2),"Scheduled session is before the As of Date",""),IF(AND(B410&lt;&gt;"",C410&lt;&gt;"",IFERROR(C410&lt;INDEX('Course Setup'!$D$7:$D$106,MATCH(B410,'Course Setup'!$A$7:$A$106,0)),FALSE)),"Session is before the course start date",""),IF(AND(B410&lt;&gt;"",C410&lt;&gt;"",IFERROR(C410&gt;INDEX('Course Setup'!$E$7:$E$106,MATCH(B410,'Course Setup'!$A$7:$A$106,0)),FALSE)),"Session is after the course end date","")))</f>
        <v/>
      </c>
    </row>
    <row r="411" ht="22" customHeight="1">
      <c r="A411" s="27" t="n"/>
      <c r="B411" s="27" t="n"/>
      <c r="C411" s="43" t="n"/>
      <c r="D411" s="33" t="n"/>
      <c r="E411" s="33" t="n"/>
      <c r="F411" s="29" t="n"/>
      <c r="G411" s="29" t="n"/>
      <c r="H411" s="27" t="n"/>
      <c r="I411" s="27" t="n"/>
      <c r="J411" s="34">
        <f>IF(OR(A411="",C411="",D411="",E411=""),"",IF(E411&lt;=D411,"",ROUND((E411-D411)*1440,0)))</f>
        <v/>
      </c>
      <c r="K411" s="34">
        <f>IF(J411="","",MAX(0,J411-N(F411)-N(G411)))</f>
        <v/>
      </c>
      <c r="L411" s="34">
        <f>IF(A411="","",IF(H411="Completed",N(K411),0))</f>
        <v/>
      </c>
      <c r="M411" s="35" t="n"/>
      <c r="N411" s="30">
        <f>IF(A411="","",TEXTJOIN(", ",TRUE,IF(COUNTIF($A$7:$A$506,A411)&gt;1,"Duplicate Session ID",""),IF(B411="","Course ID is missing",""),IF(AND(B411&lt;&gt;"",COUNTIF('Course Setup'!$A$7:$A$106,B411)=0),"Course ID not found",""),IF(C411="","Session Date is missing",""),IF(D411="","Start Time is missing",""),IF(E411="","End Time is missing",""),IF(AND(D411&lt;&gt;"",E411&lt;&gt;"",E411&lt;=D411),"End Time must be later than Start Time",""),IF(AND(J411&lt;&gt;"",N(F411)+N(G411)&gt;J411),"Break and excluded minutes exceed gross minutes",""),IF(H411="","Session Status is missing",""),IF(I411="","Delivery Mode is missing",""),IF(AND(H411="Completed",C411&gt;'Course Setup'!$B$2),"Completed session is after the As of Date",""),IF(AND(H411="Scheduled",C411&lt;'Course Setup'!$B$2),"Scheduled session is before the As of Date",""),IF(AND(B411&lt;&gt;"",C411&lt;&gt;"",IFERROR(C411&lt;INDEX('Course Setup'!$D$7:$D$106,MATCH(B411,'Course Setup'!$A$7:$A$106,0)),FALSE)),"Session is before the course start date",""),IF(AND(B411&lt;&gt;"",C411&lt;&gt;"",IFERROR(C411&gt;INDEX('Course Setup'!$E$7:$E$106,MATCH(B411,'Course Setup'!$A$7:$A$106,0)),FALSE)),"Session is after the course end date","")))</f>
        <v/>
      </c>
    </row>
    <row r="412" ht="22" customHeight="1">
      <c r="A412" s="27" t="n"/>
      <c r="B412" s="27" t="n"/>
      <c r="C412" s="43" t="n"/>
      <c r="D412" s="33" t="n"/>
      <c r="E412" s="33" t="n"/>
      <c r="F412" s="29" t="n"/>
      <c r="G412" s="29" t="n"/>
      <c r="H412" s="27" t="n"/>
      <c r="I412" s="27" t="n"/>
      <c r="J412" s="34">
        <f>IF(OR(A412="",C412="",D412="",E412=""),"",IF(E412&lt;=D412,"",ROUND((E412-D412)*1440,0)))</f>
        <v/>
      </c>
      <c r="K412" s="34">
        <f>IF(J412="","",MAX(0,J412-N(F412)-N(G412)))</f>
        <v/>
      </c>
      <c r="L412" s="34">
        <f>IF(A412="","",IF(H412="Completed",N(K412),0))</f>
        <v/>
      </c>
      <c r="M412" s="35" t="n"/>
      <c r="N412" s="30">
        <f>IF(A412="","",TEXTJOIN(", ",TRUE,IF(COUNTIF($A$7:$A$506,A412)&gt;1,"Duplicate Session ID",""),IF(B412="","Course ID is missing",""),IF(AND(B412&lt;&gt;"",COUNTIF('Course Setup'!$A$7:$A$106,B412)=0),"Course ID not found",""),IF(C412="","Session Date is missing",""),IF(D412="","Start Time is missing",""),IF(E412="","End Time is missing",""),IF(AND(D412&lt;&gt;"",E412&lt;&gt;"",E412&lt;=D412),"End Time must be later than Start Time",""),IF(AND(J412&lt;&gt;"",N(F412)+N(G412)&gt;J412),"Break and excluded minutes exceed gross minutes",""),IF(H412="","Session Status is missing",""),IF(I412="","Delivery Mode is missing",""),IF(AND(H412="Completed",C412&gt;'Course Setup'!$B$2),"Completed session is after the As of Date",""),IF(AND(H412="Scheduled",C412&lt;'Course Setup'!$B$2),"Scheduled session is before the As of Date",""),IF(AND(B412&lt;&gt;"",C412&lt;&gt;"",IFERROR(C412&lt;INDEX('Course Setup'!$D$7:$D$106,MATCH(B412,'Course Setup'!$A$7:$A$106,0)),FALSE)),"Session is before the course start date",""),IF(AND(B412&lt;&gt;"",C412&lt;&gt;"",IFERROR(C412&gt;INDEX('Course Setup'!$E$7:$E$106,MATCH(B412,'Course Setup'!$A$7:$A$106,0)),FALSE)),"Session is after the course end date","")))</f>
        <v/>
      </c>
    </row>
    <row r="413" ht="22" customHeight="1">
      <c r="A413" s="27" t="n"/>
      <c r="B413" s="27" t="n"/>
      <c r="C413" s="43" t="n"/>
      <c r="D413" s="33" t="n"/>
      <c r="E413" s="33" t="n"/>
      <c r="F413" s="29" t="n"/>
      <c r="G413" s="29" t="n"/>
      <c r="H413" s="27" t="n"/>
      <c r="I413" s="27" t="n"/>
      <c r="J413" s="34">
        <f>IF(OR(A413="",C413="",D413="",E413=""),"",IF(E413&lt;=D413,"",ROUND((E413-D413)*1440,0)))</f>
        <v/>
      </c>
      <c r="K413" s="34">
        <f>IF(J413="","",MAX(0,J413-N(F413)-N(G413)))</f>
        <v/>
      </c>
      <c r="L413" s="34">
        <f>IF(A413="","",IF(H413="Completed",N(K413),0))</f>
        <v/>
      </c>
      <c r="M413" s="35" t="n"/>
      <c r="N413" s="30">
        <f>IF(A413="","",TEXTJOIN(", ",TRUE,IF(COUNTIF($A$7:$A$506,A413)&gt;1,"Duplicate Session ID",""),IF(B413="","Course ID is missing",""),IF(AND(B413&lt;&gt;"",COUNTIF('Course Setup'!$A$7:$A$106,B413)=0),"Course ID not found",""),IF(C413="","Session Date is missing",""),IF(D413="","Start Time is missing",""),IF(E413="","End Time is missing",""),IF(AND(D413&lt;&gt;"",E413&lt;&gt;"",E413&lt;=D413),"End Time must be later than Start Time",""),IF(AND(J413&lt;&gt;"",N(F413)+N(G413)&gt;J413),"Break and excluded minutes exceed gross minutes",""),IF(H413="","Session Status is missing",""),IF(I413="","Delivery Mode is missing",""),IF(AND(H413="Completed",C413&gt;'Course Setup'!$B$2),"Completed session is after the As of Date",""),IF(AND(H413="Scheduled",C413&lt;'Course Setup'!$B$2),"Scheduled session is before the As of Date",""),IF(AND(B413&lt;&gt;"",C413&lt;&gt;"",IFERROR(C413&lt;INDEX('Course Setup'!$D$7:$D$106,MATCH(B413,'Course Setup'!$A$7:$A$106,0)),FALSE)),"Session is before the course start date",""),IF(AND(B413&lt;&gt;"",C413&lt;&gt;"",IFERROR(C413&gt;INDEX('Course Setup'!$E$7:$E$106,MATCH(B413,'Course Setup'!$A$7:$A$106,0)),FALSE)),"Session is after the course end date","")))</f>
        <v/>
      </c>
    </row>
    <row r="414" ht="22" customHeight="1">
      <c r="A414" s="27" t="n"/>
      <c r="B414" s="27" t="n"/>
      <c r="C414" s="43" t="n"/>
      <c r="D414" s="33" t="n"/>
      <c r="E414" s="33" t="n"/>
      <c r="F414" s="29" t="n"/>
      <c r="G414" s="29" t="n"/>
      <c r="H414" s="27" t="n"/>
      <c r="I414" s="27" t="n"/>
      <c r="J414" s="34">
        <f>IF(OR(A414="",C414="",D414="",E414=""),"",IF(E414&lt;=D414,"",ROUND((E414-D414)*1440,0)))</f>
        <v/>
      </c>
      <c r="K414" s="34">
        <f>IF(J414="","",MAX(0,J414-N(F414)-N(G414)))</f>
        <v/>
      </c>
      <c r="L414" s="34">
        <f>IF(A414="","",IF(H414="Completed",N(K414),0))</f>
        <v/>
      </c>
      <c r="M414" s="35" t="n"/>
      <c r="N414" s="30">
        <f>IF(A414="","",TEXTJOIN(", ",TRUE,IF(COUNTIF($A$7:$A$506,A414)&gt;1,"Duplicate Session ID",""),IF(B414="","Course ID is missing",""),IF(AND(B414&lt;&gt;"",COUNTIF('Course Setup'!$A$7:$A$106,B414)=0),"Course ID not found",""),IF(C414="","Session Date is missing",""),IF(D414="","Start Time is missing",""),IF(E414="","End Time is missing",""),IF(AND(D414&lt;&gt;"",E414&lt;&gt;"",E414&lt;=D414),"End Time must be later than Start Time",""),IF(AND(J414&lt;&gt;"",N(F414)+N(G414)&gt;J414),"Break and excluded minutes exceed gross minutes",""),IF(H414="","Session Status is missing",""),IF(I414="","Delivery Mode is missing",""),IF(AND(H414="Completed",C414&gt;'Course Setup'!$B$2),"Completed session is after the As of Date",""),IF(AND(H414="Scheduled",C414&lt;'Course Setup'!$B$2),"Scheduled session is before the As of Date",""),IF(AND(B414&lt;&gt;"",C414&lt;&gt;"",IFERROR(C414&lt;INDEX('Course Setup'!$D$7:$D$106,MATCH(B414,'Course Setup'!$A$7:$A$106,0)),FALSE)),"Session is before the course start date",""),IF(AND(B414&lt;&gt;"",C414&lt;&gt;"",IFERROR(C414&gt;INDEX('Course Setup'!$E$7:$E$106,MATCH(B414,'Course Setup'!$A$7:$A$106,0)),FALSE)),"Session is after the course end date","")))</f>
        <v/>
      </c>
    </row>
    <row r="415" ht="22" customHeight="1">
      <c r="A415" s="27" t="n"/>
      <c r="B415" s="27" t="n"/>
      <c r="C415" s="43" t="n"/>
      <c r="D415" s="33" t="n"/>
      <c r="E415" s="33" t="n"/>
      <c r="F415" s="29" t="n"/>
      <c r="G415" s="29" t="n"/>
      <c r="H415" s="27" t="n"/>
      <c r="I415" s="27" t="n"/>
      <c r="J415" s="34">
        <f>IF(OR(A415="",C415="",D415="",E415=""),"",IF(E415&lt;=D415,"",ROUND((E415-D415)*1440,0)))</f>
        <v/>
      </c>
      <c r="K415" s="34">
        <f>IF(J415="","",MAX(0,J415-N(F415)-N(G415)))</f>
        <v/>
      </c>
      <c r="L415" s="34">
        <f>IF(A415="","",IF(H415="Completed",N(K415),0))</f>
        <v/>
      </c>
      <c r="M415" s="35" t="n"/>
      <c r="N415" s="30">
        <f>IF(A415="","",TEXTJOIN(", ",TRUE,IF(COUNTIF($A$7:$A$506,A415)&gt;1,"Duplicate Session ID",""),IF(B415="","Course ID is missing",""),IF(AND(B415&lt;&gt;"",COUNTIF('Course Setup'!$A$7:$A$106,B415)=0),"Course ID not found",""),IF(C415="","Session Date is missing",""),IF(D415="","Start Time is missing",""),IF(E415="","End Time is missing",""),IF(AND(D415&lt;&gt;"",E415&lt;&gt;"",E415&lt;=D415),"End Time must be later than Start Time",""),IF(AND(J415&lt;&gt;"",N(F415)+N(G415)&gt;J415),"Break and excluded minutes exceed gross minutes",""),IF(H415="","Session Status is missing",""),IF(I415="","Delivery Mode is missing",""),IF(AND(H415="Completed",C415&gt;'Course Setup'!$B$2),"Completed session is after the As of Date",""),IF(AND(H415="Scheduled",C415&lt;'Course Setup'!$B$2),"Scheduled session is before the As of Date",""),IF(AND(B415&lt;&gt;"",C415&lt;&gt;"",IFERROR(C415&lt;INDEX('Course Setup'!$D$7:$D$106,MATCH(B415,'Course Setup'!$A$7:$A$106,0)),FALSE)),"Session is before the course start date",""),IF(AND(B415&lt;&gt;"",C415&lt;&gt;"",IFERROR(C415&gt;INDEX('Course Setup'!$E$7:$E$106,MATCH(B415,'Course Setup'!$A$7:$A$106,0)),FALSE)),"Session is after the course end date","")))</f>
        <v/>
      </c>
    </row>
    <row r="416" ht="22" customHeight="1">
      <c r="A416" s="27" t="n"/>
      <c r="B416" s="27" t="n"/>
      <c r="C416" s="43" t="n"/>
      <c r="D416" s="33" t="n"/>
      <c r="E416" s="33" t="n"/>
      <c r="F416" s="29" t="n"/>
      <c r="G416" s="29" t="n"/>
      <c r="H416" s="27" t="n"/>
      <c r="I416" s="27" t="n"/>
      <c r="J416" s="34">
        <f>IF(OR(A416="",C416="",D416="",E416=""),"",IF(E416&lt;=D416,"",ROUND((E416-D416)*1440,0)))</f>
        <v/>
      </c>
      <c r="K416" s="34">
        <f>IF(J416="","",MAX(0,J416-N(F416)-N(G416)))</f>
        <v/>
      </c>
      <c r="L416" s="34">
        <f>IF(A416="","",IF(H416="Completed",N(K416),0))</f>
        <v/>
      </c>
      <c r="M416" s="35" t="n"/>
      <c r="N416" s="30">
        <f>IF(A416="","",TEXTJOIN(", ",TRUE,IF(COUNTIF($A$7:$A$506,A416)&gt;1,"Duplicate Session ID",""),IF(B416="","Course ID is missing",""),IF(AND(B416&lt;&gt;"",COUNTIF('Course Setup'!$A$7:$A$106,B416)=0),"Course ID not found",""),IF(C416="","Session Date is missing",""),IF(D416="","Start Time is missing",""),IF(E416="","End Time is missing",""),IF(AND(D416&lt;&gt;"",E416&lt;&gt;"",E416&lt;=D416),"End Time must be later than Start Time",""),IF(AND(J416&lt;&gt;"",N(F416)+N(G416)&gt;J416),"Break and excluded minutes exceed gross minutes",""),IF(H416="","Session Status is missing",""),IF(I416="","Delivery Mode is missing",""),IF(AND(H416="Completed",C416&gt;'Course Setup'!$B$2),"Completed session is after the As of Date",""),IF(AND(H416="Scheduled",C416&lt;'Course Setup'!$B$2),"Scheduled session is before the As of Date",""),IF(AND(B416&lt;&gt;"",C416&lt;&gt;"",IFERROR(C416&lt;INDEX('Course Setup'!$D$7:$D$106,MATCH(B416,'Course Setup'!$A$7:$A$106,0)),FALSE)),"Session is before the course start date",""),IF(AND(B416&lt;&gt;"",C416&lt;&gt;"",IFERROR(C416&gt;INDEX('Course Setup'!$E$7:$E$106,MATCH(B416,'Course Setup'!$A$7:$A$106,0)),FALSE)),"Session is after the course end date","")))</f>
        <v/>
      </c>
    </row>
    <row r="417" ht="22" customHeight="1">
      <c r="A417" s="27" t="n"/>
      <c r="B417" s="27" t="n"/>
      <c r="C417" s="43" t="n"/>
      <c r="D417" s="33" t="n"/>
      <c r="E417" s="33" t="n"/>
      <c r="F417" s="29" t="n"/>
      <c r="G417" s="29" t="n"/>
      <c r="H417" s="27" t="n"/>
      <c r="I417" s="27" t="n"/>
      <c r="J417" s="34">
        <f>IF(OR(A417="",C417="",D417="",E417=""),"",IF(E417&lt;=D417,"",ROUND((E417-D417)*1440,0)))</f>
        <v/>
      </c>
      <c r="K417" s="34">
        <f>IF(J417="","",MAX(0,J417-N(F417)-N(G417)))</f>
        <v/>
      </c>
      <c r="L417" s="34">
        <f>IF(A417="","",IF(H417="Completed",N(K417),0))</f>
        <v/>
      </c>
      <c r="M417" s="35" t="n"/>
      <c r="N417" s="30">
        <f>IF(A417="","",TEXTJOIN(", ",TRUE,IF(COUNTIF($A$7:$A$506,A417)&gt;1,"Duplicate Session ID",""),IF(B417="","Course ID is missing",""),IF(AND(B417&lt;&gt;"",COUNTIF('Course Setup'!$A$7:$A$106,B417)=0),"Course ID not found",""),IF(C417="","Session Date is missing",""),IF(D417="","Start Time is missing",""),IF(E417="","End Time is missing",""),IF(AND(D417&lt;&gt;"",E417&lt;&gt;"",E417&lt;=D417),"End Time must be later than Start Time",""),IF(AND(J417&lt;&gt;"",N(F417)+N(G417)&gt;J417),"Break and excluded minutes exceed gross minutes",""),IF(H417="","Session Status is missing",""),IF(I417="","Delivery Mode is missing",""),IF(AND(H417="Completed",C417&gt;'Course Setup'!$B$2),"Completed session is after the As of Date",""),IF(AND(H417="Scheduled",C417&lt;'Course Setup'!$B$2),"Scheduled session is before the As of Date",""),IF(AND(B417&lt;&gt;"",C417&lt;&gt;"",IFERROR(C417&lt;INDEX('Course Setup'!$D$7:$D$106,MATCH(B417,'Course Setup'!$A$7:$A$106,0)),FALSE)),"Session is before the course start date",""),IF(AND(B417&lt;&gt;"",C417&lt;&gt;"",IFERROR(C417&gt;INDEX('Course Setup'!$E$7:$E$106,MATCH(B417,'Course Setup'!$A$7:$A$106,0)),FALSE)),"Session is after the course end date","")))</f>
        <v/>
      </c>
    </row>
    <row r="418" ht="22" customHeight="1">
      <c r="A418" s="27" t="n"/>
      <c r="B418" s="27" t="n"/>
      <c r="C418" s="43" t="n"/>
      <c r="D418" s="33" t="n"/>
      <c r="E418" s="33" t="n"/>
      <c r="F418" s="29" t="n"/>
      <c r="G418" s="29" t="n"/>
      <c r="H418" s="27" t="n"/>
      <c r="I418" s="27" t="n"/>
      <c r="J418" s="34">
        <f>IF(OR(A418="",C418="",D418="",E418=""),"",IF(E418&lt;=D418,"",ROUND((E418-D418)*1440,0)))</f>
        <v/>
      </c>
      <c r="K418" s="34">
        <f>IF(J418="","",MAX(0,J418-N(F418)-N(G418)))</f>
        <v/>
      </c>
      <c r="L418" s="34">
        <f>IF(A418="","",IF(H418="Completed",N(K418),0))</f>
        <v/>
      </c>
      <c r="M418" s="35" t="n"/>
      <c r="N418" s="30">
        <f>IF(A418="","",TEXTJOIN(", ",TRUE,IF(COUNTIF($A$7:$A$506,A418)&gt;1,"Duplicate Session ID",""),IF(B418="","Course ID is missing",""),IF(AND(B418&lt;&gt;"",COUNTIF('Course Setup'!$A$7:$A$106,B418)=0),"Course ID not found",""),IF(C418="","Session Date is missing",""),IF(D418="","Start Time is missing",""),IF(E418="","End Time is missing",""),IF(AND(D418&lt;&gt;"",E418&lt;&gt;"",E418&lt;=D418),"End Time must be later than Start Time",""),IF(AND(J418&lt;&gt;"",N(F418)+N(G418)&gt;J418),"Break and excluded minutes exceed gross minutes",""),IF(H418="","Session Status is missing",""),IF(I418="","Delivery Mode is missing",""),IF(AND(H418="Completed",C418&gt;'Course Setup'!$B$2),"Completed session is after the As of Date",""),IF(AND(H418="Scheduled",C418&lt;'Course Setup'!$B$2),"Scheduled session is before the As of Date",""),IF(AND(B418&lt;&gt;"",C418&lt;&gt;"",IFERROR(C418&lt;INDEX('Course Setup'!$D$7:$D$106,MATCH(B418,'Course Setup'!$A$7:$A$106,0)),FALSE)),"Session is before the course start date",""),IF(AND(B418&lt;&gt;"",C418&lt;&gt;"",IFERROR(C418&gt;INDEX('Course Setup'!$E$7:$E$106,MATCH(B418,'Course Setup'!$A$7:$A$106,0)),FALSE)),"Session is after the course end date","")))</f>
        <v/>
      </c>
    </row>
    <row r="419" ht="22" customHeight="1">
      <c r="A419" s="27" t="n"/>
      <c r="B419" s="27" t="n"/>
      <c r="C419" s="43" t="n"/>
      <c r="D419" s="33" t="n"/>
      <c r="E419" s="33" t="n"/>
      <c r="F419" s="29" t="n"/>
      <c r="G419" s="29" t="n"/>
      <c r="H419" s="27" t="n"/>
      <c r="I419" s="27" t="n"/>
      <c r="J419" s="34">
        <f>IF(OR(A419="",C419="",D419="",E419=""),"",IF(E419&lt;=D419,"",ROUND((E419-D419)*1440,0)))</f>
        <v/>
      </c>
      <c r="K419" s="34">
        <f>IF(J419="","",MAX(0,J419-N(F419)-N(G419)))</f>
        <v/>
      </c>
      <c r="L419" s="34">
        <f>IF(A419="","",IF(H419="Completed",N(K419),0))</f>
        <v/>
      </c>
      <c r="M419" s="35" t="n"/>
      <c r="N419" s="30">
        <f>IF(A419="","",TEXTJOIN(", ",TRUE,IF(COUNTIF($A$7:$A$506,A419)&gt;1,"Duplicate Session ID",""),IF(B419="","Course ID is missing",""),IF(AND(B419&lt;&gt;"",COUNTIF('Course Setup'!$A$7:$A$106,B419)=0),"Course ID not found",""),IF(C419="","Session Date is missing",""),IF(D419="","Start Time is missing",""),IF(E419="","End Time is missing",""),IF(AND(D419&lt;&gt;"",E419&lt;&gt;"",E419&lt;=D419),"End Time must be later than Start Time",""),IF(AND(J419&lt;&gt;"",N(F419)+N(G419)&gt;J419),"Break and excluded minutes exceed gross minutes",""),IF(H419="","Session Status is missing",""),IF(I419="","Delivery Mode is missing",""),IF(AND(H419="Completed",C419&gt;'Course Setup'!$B$2),"Completed session is after the As of Date",""),IF(AND(H419="Scheduled",C419&lt;'Course Setup'!$B$2),"Scheduled session is before the As of Date",""),IF(AND(B419&lt;&gt;"",C419&lt;&gt;"",IFERROR(C419&lt;INDEX('Course Setup'!$D$7:$D$106,MATCH(B419,'Course Setup'!$A$7:$A$106,0)),FALSE)),"Session is before the course start date",""),IF(AND(B419&lt;&gt;"",C419&lt;&gt;"",IFERROR(C419&gt;INDEX('Course Setup'!$E$7:$E$106,MATCH(B419,'Course Setup'!$A$7:$A$106,0)),FALSE)),"Session is after the course end date","")))</f>
        <v/>
      </c>
    </row>
    <row r="420" ht="22" customHeight="1">
      <c r="A420" s="27" t="n"/>
      <c r="B420" s="27" t="n"/>
      <c r="C420" s="43" t="n"/>
      <c r="D420" s="33" t="n"/>
      <c r="E420" s="33" t="n"/>
      <c r="F420" s="29" t="n"/>
      <c r="G420" s="29" t="n"/>
      <c r="H420" s="27" t="n"/>
      <c r="I420" s="27" t="n"/>
      <c r="J420" s="34">
        <f>IF(OR(A420="",C420="",D420="",E420=""),"",IF(E420&lt;=D420,"",ROUND((E420-D420)*1440,0)))</f>
        <v/>
      </c>
      <c r="K420" s="34">
        <f>IF(J420="","",MAX(0,J420-N(F420)-N(G420)))</f>
        <v/>
      </c>
      <c r="L420" s="34">
        <f>IF(A420="","",IF(H420="Completed",N(K420),0))</f>
        <v/>
      </c>
      <c r="M420" s="35" t="n"/>
      <c r="N420" s="30">
        <f>IF(A420="","",TEXTJOIN(", ",TRUE,IF(COUNTIF($A$7:$A$506,A420)&gt;1,"Duplicate Session ID",""),IF(B420="","Course ID is missing",""),IF(AND(B420&lt;&gt;"",COUNTIF('Course Setup'!$A$7:$A$106,B420)=0),"Course ID not found",""),IF(C420="","Session Date is missing",""),IF(D420="","Start Time is missing",""),IF(E420="","End Time is missing",""),IF(AND(D420&lt;&gt;"",E420&lt;&gt;"",E420&lt;=D420),"End Time must be later than Start Time",""),IF(AND(J420&lt;&gt;"",N(F420)+N(G420)&gt;J420),"Break and excluded minutes exceed gross minutes",""),IF(H420="","Session Status is missing",""),IF(I420="","Delivery Mode is missing",""),IF(AND(H420="Completed",C420&gt;'Course Setup'!$B$2),"Completed session is after the As of Date",""),IF(AND(H420="Scheduled",C420&lt;'Course Setup'!$B$2),"Scheduled session is before the As of Date",""),IF(AND(B420&lt;&gt;"",C420&lt;&gt;"",IFERROR(C420&lt;INDEX('Course Setup'!$D$7:$D$106,MATCH(B420,'Course Setup'!$A$7:$A$106,0)),FALSE)),"Session is before the course start date",""),IF(AND(B420&lt;&gt;"",C420&lt;&gt;"",IFERROR(C420&gt;INDEX('Course Setup'!$E$7:$E$106,MATCH(B420,'Course Setup'!$A$7:$A$106,0)),FALSE)),"Session is after the course end date","")))</f>
        <v/>
      </c>
    </row>
    <row r="421" ht="22" customHeight="1">
      <c r="A421" s="27" t="n"/>
      <c r="B421" s="27" t="n"/>
      <c r="C421" s="43" t="n"/>
      <c r="D421" s="33" t="n"/>
      <c r="E421" s="33" t="n"/>
      <c r="F421" s="29" t="n"/>
      <c r="G421" s="29" t="n"/>
      <c r="H421" s="27" t="n"/>
      <c r="I421" s="27" t="n"/>
      <c r="J421" s="34">
        <f>IF(OR(A421="",C421="",D421="",E421=""),"",IF(E421&lt;=D421,"",ROUND((E421-D421)*1440,0)))</f>
        <v/>
      </c>
      <c r="K421" s="34">
        <f>IF(J421="","",MAX(0,J421-N(F421)-N(G421)))</f>
        <v/>
      </c>
      <c r="L421" s="34">
        <f>IF(A421="","",IF(H421="Completed",N(K421),0))</f>
        <v/>
      </c>
      <c r="M421" s="35" t="n"/>
      <c r="N421" s="30">
        <f>IF(A421="","",TEXTJOIN(", ",TRUE,IF(COUNTIF($A$7:$A$506,A421)&gt;1,"Duplicate Session ID",""),IF(B421="","Course ID is missing",""),IF(AND(B421&lt;&gt;"",COUNTIF('Course Setup'!$A$7:$A$106,B421)=0),"Course ID not found",""),IF(C421="","Session Date is missing",""),IF(D421="","Start Time is missing",""),IF(E421="","End Time is missing",""),IF(AND(D421&lt;&gt;"",E421&lt;&gt;"",E421&lt;=D421),"End Time must be later than Start Time",""),IF(AND(J421&lt;&gt;"",N(F421)+N(G421)&gt;J421),"Break and excluded minutes exceed gross minutes",""),IF(H421="","Session Status is missing",""),IF(I421="","Delivery Mode is missing",""),IF(AND(H421="Completed",C421&gt;'Course Setup'!$B$2),"Completed session is after the As of Date",""),IF(AND(H421="Scheduled",C421&lt;'Course Setup'!$B$2),"Scheduled session is before the As of Date",""),IF(AND(B421&lt;&gt;"",C421&lt;&gt;"",IFERROR(C421&lt;INDEX('Course Setup'!$D$7:$D$106,MATCH(B421,'Course Setup'!$A$7:$A$106,0)),FALSE)),"Session is before the course start date",""),IF(AND(B421&lt;&gt;"",C421&lt;&gt;"",IFERROR(C421&gt;INDEX('Course Setup'!$E$7:$E$106,MATCH(B421,'Course Setup'!$A$7:$A$106,0)),FALSE)),"Session is after the course end date","")))</f>
        <v/>
      </c>
    </row>
    <row r="422" ht="22" customHeight="1">
      <c r="A422" s="27" t="n"/>
      <c r="B422" s="27" t="n"/>
      <c r="C422" s="43" t="n"/>
      <c r="D422" s="33" t="n"/>
      <c r="E422" s="33" t="n"/>
      <c r="F422" s="29" t="n"/>
      <c r="G422" s="29" t="n"/>
      <c r="H422" s="27" t="n"/>
      <c r="I422" s="27" t="n"/>
      <c r="J422" s="34">
        <f>IF(OR(A422="",C422="",D422="",E422=""),"",IF(E422&lt;=D422,"",ROUND((E422-D422)*1440,0)))</f>
        <v/>
      </c>
      <c r="K422" s="34">
        <f>IF(J422="","",MAX(0,J422-N(F422)-N(G422)))</f>
        <v/>
      </c>
      <c r="L422" s="34">
        <f>IF(A422="","",IF(H422="Completed",N(K422),0))</f>
        <v/>
      </c>
      <c r="M422" s="35" t="n"/>
      <c r="N422" s="30">
        <f>IF(A422="","",TEXTJOIN(", ",TRUE,IF(COUNTIF($A$7:$A$506,A422)&gt;1,"Duplicate Session ID",""),IF(B422="","Course ID is missing",""),IF(AND(B422&lt;&gt;"",COUNTIF('Course Setup'!$A$7:$A$106,B422)=0),"Course ID not found",""),IF(C422="","Session Date is missing",""),IF(D422="","Start Time is missing",""),IF(E422="","End Time is missing",""),IF(AND(D422&lt;&gt;"",E422&lt;&gt;"",E422&lt;=D422),"End Time must be later than Start Time",""),IF(AND(J422&lt;&gt;"",N(F422)+N(G422)&gt;J422),"Break and excluded minutes exceed gross minutes",""),IF(H422="","Session Status is missing",""),IF(I422="","Delivery Mode is missing",""),IF(AND(H422="Completed",C422&gt;'Course Setup'!$B$2),"Completed session is after the As of Date",""),IF(AND(H422="Scheduled",C422&lt;'Course Setup'!$B$2),"Scheduled session is before the As of Date",""),IF(AND(B422&lt;&gt;"",C422&lt;&gt;"",IFERROR(C422&lt;INDEX('Course Setup'!$D$7:$D$106,MATCH(B422,'Course Setup'!$A$7:$A$106,0)),FALSE)),"Session is before the course start date",""),IF(AND(B422&lt;&gt;"",C422&lt;&gt;"",IFERROR(C422&gt;INDEX('Course Setup'!$E$7:$E$106,MATCH(B422,'Course Setup'!$A$7:$A$106,0)),FALSE)),"Session is after the course end date","")))</f>
        <v/>
      </c>
    </row>
    <row r="423" ht="22" customHeight="1">
      <c r="A423" s="27" t="n"/>
      <c r="B423" s="27" t="n"/>
      <c r="C423" s="43" t="n"/>
      <c r="D423" s="33" t="n"/>
      <c r="E423" s="33" t="n"/>
      <c r="F423" s="29" t="n"/>
      <c r="G423" s="29" t="n"/>
      <c r="H423" s="27" t="n"/>
      <c r="I423" s="27" t="n"/>
      <c r="J423" s="34">
        <f>IF(OR(A423="",C423="",D423="",E423=""),"",IF(E423&lt;=D423,"",ROUND((E423-D423)*1440,0)))</f>
        <v/>
      </c>
      <c r="K423" s="34">
        <f>IF(J423="","",MAX(0,J423-N(F423)-N(G423)))</f>
        <v/>
      </c>
      <c r="L423" s="34">
        <f>IF(A423="","",IF(H423="Completed",N(K423),0))</f>
        <v/>
      </c>
      <c r="M423" s="35" t="n"/>
      <c r="N423" s="30">
        <f>IF(A423="","",TEXTJOIN(", ",TRUE,IF(COUNTIF($A$7:$A$506,A423)&gt;1,"Duplicate Session ID",""),IF(B423="","Course ID is missing",""),IF(AND(B423&lt;&gt;"",COUNTIF('Course Setup'!$A$7:$A$106,B423)=0),"Course ID not found",""),IF(C423="","Session Date is missing",""),IF(D423="","Start Time is missing",""),IF(E423="","End Time is missing",""),IF(AND(D423&lt;&gt;"",E423&lt;&gt;"",E423&lt;=D423),"End Time must be later than Start Time",""),IF(AND(J423&lt;&gt;"",N(F423)+N(G423)&gt;J423),"Break and excluded minutes exceed gross minutes",""),IF(H423="","Session Status is missing",""),IF(I423="","Delivery Mode is missing",""),IF(AND(H423="Completed",C423&gt;'Course Setup'!$B$2),"Completed session is after the As of Date",""),IF(AND(H423="Scheduled",C423&lt;'Course Setup'!$B$2),"Scheduled session is before the As of Date",""),IF(AND(B423&lt;&gt;"",C423&lt;&gt;"",IFERROR(C423&lt;INDEX('Course Setup'!$D$7:$D$106,MATCH(B423,'Course Setup'!$A$7:$A$106,0)),FALSE)),"Session is before the course start date",""),IF(AND(B423&lt;&gt;"",C423&lt;&gt;"",IFERROR(C423&gt;INDEX('Course Setup'!$E$7:$E$106,MATCH(B423,'Course Setup'!$A$7:$A$106,0)),FALSE)),"Session is after the course end date","")))</f>
        <v/>
      </c>
    </row>
    <row r="424" ht="22" customHeight="1">
      <c r="A424" s="27" t="n"/>
      <c r="B424" s="27" t="n"/>
      <c r="C424" s="43" t="n"/>
      <c r="D424" s="33" t="n"/>
      <c r="E424" s="33" t="n"/>
      <c r="F424" s="29" t="n"/>
      <c r="G424" s="29" t="n"/>
      <c r="H424" s="27" t="n"/>
      <c r="I424" s="27" t="n"/>
      <c r="J424" s="34">
        <f>IF(OR(A424="",C424="",D424="",E424=""),"",IF(E424&lt;=D424,"",ROUND((E424-D424)*1440,0)))</f>
        <v/>
      </c>
      <c r="K424" s="34">
        <f>IF(J424="","",MAX(0,J424-N(F424)-N(G424)))</f>
        <v/>
      </c>
      <c r="L424" s="34">
        <f>IF(A424="","",IF(H424="Completed",N(K424),0))</f>
        <v/>
      </c>
      <c r="M424" s="35" t="n"/>
      <c r="N424" s="30">
        <f>IF(A424="","",TEXTJOIN(", ",TRUE,IF(COUNTIF($A$7:$A$506,A424)&gt;1,"Duplicate Session ID",""),IF(B424="","Course ID is missing",""),IF(AND(B424&lt;&gt;"",COUNTIF('Course Setup'!$A$7:$A$106,B424)=0),"Course ID not found",""),IF(C424="","Session Date is missing",""),IF(D424="","Start Time is missing",""),IF(E424="","End Time is missing",""),IF(AND(D424&lt;&gt;"",E424&lt;&gt;"",E424&lt;=D424),"End Time must be later than Start Time",""),IF(AND(J424&lt;&gt;"",N(F424)+N(G424)&gt;J424),"Break and excluded minutes exceed gross minutes",""),IF(H424="","Session Status is missing",""),IF(I424="","Delivery Mode is missing",""),IF(AND(H424="Completed",C424&gt;'Course Setup'!$B$2),"Completed session is after the As of Date",""),IF(AND(H424="Scheduled",C424&lt;'Course Setup'!$B$2),"Scheduled session is before the As of Date",""),IF(AND(B424&lt;&gt;"",C424&lt;&gt;"",IFERROR(C424&lt;INDEX('Course Setup'!$D$7:$D$106,MATCH(B424,'Course Setup'!$A$7:$A$106,0)),FALSE)),"Session is before the course start date",""),IF(AND(B424&lt;&gt;"",C424&lt;&gt;"",IFERROR(C424&gt;INDEX('Course Setup'!$E$7:$E$106,MATCH(B424,'Course Setup'!$A$7:$A$106,0)),FALSE)),"Session is after the course end date","")))</f>
        <v/>
      </c>
    </row>
    <row r="425" ht="22" customHeight="1">
      <c r="A425" s="27" t="n"/>
      <c r="B425" s="27" t="n"/>
      <c r="C425" s="43" t="n"/>
      <c r="D425" s="33" t="n"/>
      <c r="E425" s="33" t="n"/>
      <c r="F425" s="29" t="n"/>
      <c r="G425" s="29" t="n"/>
      <c r="H425" s="27" t="n"/>
      <c r="I425" s="27" t="n"/>
      <c r="J425" s="34">
        <f>IF(OR(A425="",C425="",D425="",E425=""),"",IF(E425&lt;=D425,"",ROUND((E425-D425)*1440,0)))</f>
        <v/>
      </c>
      <c r="K425" s="34">
        <f>IF(J425="","",MAX(0,J425-N(F425)-N(G425)))</f>
        <v/>
      </c>
      <c r="L425" s="34">
        <f>IF(A425="","",IF(H425="Completed",N(K425),0))</f>
        <v/>
      </c>
      <c r="M425" s="35" t="n"/>
      <c r="N425" s="30">
        <f>IF(A425="","",TEXTJOIN(", ",TRUE,IF(COUNTIF($A$7:$A$506,A425)&gt;1,"Duplicate Session ID",""),IF(B425="","Course ID is missing",""),IF(AND(B425&lt;&gt;"",COUNTIF('Course Setup'!$A$7:$A$106,B425)=0),"Course ID not found",""),IF(C425="","Session Date is missing",""),IF(D425="","Start Time is missing",""),IF(E425="","End Time is missing",""),IF(AND(D425&lt;&gt;"",E425&lt;&gt;"",E425&lt;=D425),"End Time must be later than Start Time",""),IF(AND(J425&lt;&gt;"",N(F425)+N(G425)&gt;J425),"Break and excluded minutes exceed gross minutes",""),IF(H425="","Session Status is missing",""),IF(I425="","Delivery Mode is missing",""),IF(AND(H425="Completed",C425&gt;'Course Setup'!$B$2),"Completed session is after the As of Date",""),IF(AND(H425="Scheduled",C425&lt;'Course Setup'!$B$2),"Scheduled session is before the As of Date",""),IF(AND(B425&lt;&gt;"",C425&lt;&gt;"",IFERROR(C425&lt;INDEX('Course Setup'!$D$7:$D$106,MATCH(B425,'Course Setup'!$A$7:$A$106,0)),FALSE)),"Session is before the course start date",""),IF(AND(B425&lt;&gt;"",C425&lt;&gt;"",IFERROR(C425&gt;INDEX('Course Setup'!$E$7:$E$106,MATCH(B425,'Course Setup'!$A$7:$A$106,0)),FALSE)),"Session is after the course end date","")))</f>
        <v/>
      </c>
    </row>
    <row r="426" ht="22" customHeight="1">
      <c r="A426" s="27" t="n"/>
      <c r="B426" s="27" t="n"/>
      <c r="C426" s="43" t="n"/>
      <c r="D426" s="33" t="n"/>
      <c r="E426" s="33" t="n"/>
      <c r="F426" s="29" t="n"/>
      <c r="G426" s="29" t="n"/>
      <c r="H426" s="27" t="n"/>
      <c r="I426" s="27" t="n"/>
      <c r="J426" s="34">
        <f>IF(OR(A426="",C426="",D426="",E426=""),"",IF(E426&lt;=D426,"",ROUND((E426-D426)*1440,0)))</f>
        <v/>
      </c>
      <c r="K426" s="34">
        <f>IF(J426="","",MAX(0,J426-N(F426)-N(G426)))</f>
        <v/>
      </c>
      <c r="L426" s="34">
        <f>IF(A426="","",IF(H426="Completed",N(K426),0))</f>
        <v/>
      </c>
      <c r="M426" s="35" t="n"/>
      <c r="N426" s="30">
        <f>IF(A426="","",TEXTJOIN(", ",TRUE,IF(COUNTIF($A$7:$A$506,A426)&gt;1,"Duplicate Session ID",""),IF(B426="","Course ID is missing",""),IF(AND(B426&lt;&gt;"",COUNTIF('Course Setup'!$A$7:$A$106,B426)=0),"Course ID not found",""),IF(C426="","Session Date is missing",""),IF(D426="","Start Time is missing",""),IF(E426="","End Time is missing",""),IF(AND(D426&lt;&gt;"",E426&lt;&gt;"",E426&lt;=D426),"End Time must be later than Start Time",""),IF(AND(J426&lt;&gt;"",N(F426)+N(G426)&gt;J426),"Break and excluded minutes exceed gross minutes",""),IF(H426="","Session Status is missing",""),IF(I426="","Delivery Mode is missing",""),IF(AND(H426="Completed",C426&gt;'Course Setup'!$B$2),"Completed session is after the As of Date",""),IF(AND(H426="Scheduled",C426&lt;'Course Setup'!$B$2),"Scheduled session is before the As of Date",""),IF(AND(B426&lt;&gt;"",C426&lt;&gt;"",IFERROR(C426&lt;INDEX('Course Setup'!$D$7:$D$106,MATCH(B426,'Course Setup'!$A$7:$A$106,0)),FALSE)),"Session is before the course start date",""),IF(AND(B426&lt;&gt;"",C426&lt;&gt;"",IFERROR(C426&gt;INDEX('Course Setup'!$E$7:$E$106,MATCH(B426,'Course Setup'!$A$7:$A$106,0)),FALSE)),"Session is after the course end date","")))</f>
        <v/>
      </c>
    </row>
    <row r="427" ht="22" customHeight="1">
      <c r="A427" s="27" t="n"/>
      <c r="B427" s="27" t="n"/>
      <c r="C427" s="43" t="n"/>
      <c r="D427" s="33" t="n"/>
      <c r="E427" s="33" t="n"/>
      <c r="F427" s="29" t="n"/>
      <c r="G427" s="29" t="n"/>
      <c r="H427" s="27" t="n"/>
      <c r="I427" s="27" t="n"/>
      <c r="J427" s="34">
        <f>IF(OR(A427="",C427="",D427="",E427=""),"",IF(E427&lt;=D427,"",ROUND((E427-D427)*1440,0)))</f>
        <v/>
      </c>
      <c r="K427" s="34">
        <f>IF(J427="","",MAX(0,J427-N(F427)-N(G427)))</f>
        <v/>
      </c>
      <c r="L427" s="34">
        <f>IF(A427="","",IF(H427="Completed",N(K427),0))</f>
        <v/>
      </c>
      <c r="M427" s="35" t="n"/>
      <c r="N427" s="30">
        <f>IF(A427="","",TEXTJOIN(", ",TRUE,IF(COUNTIF($A$7:$A$506,A427)&gt;1,"Duplicate Session ID",""),IF(B427="","Course ID is missing",""),IF(AND(B427&lt;&gt;"",COUNTIF('Course Setup'!$A$7:$A$106,B427)=0),"Course ID not found",""),IF(C427="","Session Date is missing",""),IF(D427="","Start Time is missing",""),IF(E427="","End Time is missing",""),IF(AND(D427&lt;&gt;"",E427&lt;&gt;"",E427&lt;=D427),"End Time must be later than Start Time",""),IF(AND(J427&lt;&gt;"",N(F427)+N(G427)&gt;J427),"Break and excluded minutes exceed gross minutes",""),IF(H427="","Session Status is missing",""),IF(I427="","Delivery Mode is missing",""),IF(AND(H427="Completed",C427&gt;'Course Setup'!$B$2),"Completed session is after the As of Date",""),IF(AND(H427="Scheduled",C427&lt;'Course Setup'!$B$2),"Scheduled session is before the As of Date",""),IF(AND(B427&lt;&gt;"",C427&lt;&gt;"",IFERROR(C427&lt;INDEX('Course Setup'!$D$7:$D$106,MATCH(B427,'Course Setup'!$A$7:$A$106,0)),FALSE)),"Session is before the course start date",""),IF(AND(B427&lt;&gt;"",C427&lt;&gt;"",IFERROR(C427&gt;INDEX('Course Setup'!$E$7:$E$106,MATCH(B427,'Course Setup'!$A$7:$A$106,0)),FALSE)),"Session is after the course end date","")))</f>
        <v/>
      </c>
    </row>
    <row r="428" ht="22" customHeight="1">
      <c r="A428" s="27" t="n"/>
      <c r="B428" s="27" t="n"/>
      <c r="C428" s="43" t="n"/>
      <c r="D428" s="33" t="n"/>
      <c r="E428" s="33" t="n"/>
      <c r="F428" s="29" t="n"/>
      <c r="G428" s="29" t="n"/>
      <c r="H428" s="27" t="n"/>
      <c r="I428" s="27" t="n"/>
      <c r="J428" s="34">
        <f>IF(OR(A428="",C428="",D428="",E428=""),"",IF(E428&lt;=D428,"",ROUND((E428-D428)*1440,0)))</f>
        <v/>
      </c>
      <c r="K428" s="34">
        <f>IF(J428="","",MAX(0,J428-N(F428)-N(G428)))</f>
        <v/>
      </c>
      <c r="L428" s="34">
        <f>IF(A428="","",IF(H428="Completed",N(K428),0))</f>
        <v/>
      </c>
      <c r="M428" s="35" t="n"/>
      <c r="N428" s="30">
        <f>IF(A428="","",TEXTJOIN(", ",TRUE,IF(COUNTIF($A$7:$A$506,A428)&gt;1,"Duplicate Session ID",""),IF(B428="","Course ID is missing",""),IF(AND(B428&lt;&gt;"",COUNTIF('Course Setup'!$A$7:$A$106,B428)=0),"Course ID not found",""),IF(C428="","Session Date is missing",""),IF(D428="","Start Time is missing",""),IF(E428="","End Time is missing",""),IF(AND(D428&lt;&gt;"",E428&lt;&gt;"",E428&lt;=D428),"End Time must be later than Start Time",""),IF(AND(J428&lt;&gt;"",N(F428)+N(G428)&gt;J428),"Break and excluded minutes exceed gross minutes",""),IF(H428="","Session Status is missing",""),IF(I428="","Delivery Mode is missing",""),IF(AND(H428="Completed",C428&gt;'Course Setup'!$B$2),"Completed session is after the As of Date",""),IF(AND(H428="Scheduled",C428&lt;'Course Setup'!$B$2),"Scheduled session is before the As of Date",""),IF(AND(B428&lt;&gt;"",C428&lt;&gt;"",IFERROR(C428&lt;INDEX('Course Setup'!$D$7:$D$106,MATCH(B428,'Course Setup'!$A$7:$A$106,0)),FALSE)),"Session is before the course start date",""),IF(AND(B428&lt;&gt;"",C428&lt;&gt;"",IFERROR(C428&gt;INDEX('Course Setup'!$E$7:$E$106,MATCH(B428,'Course Setup'!$A$7:$A$106,0)),FALSE)),"Session is after the course end date","")))</f>
        <v/>
      </c>
    </row>
    <row r="429" ht="22" customHeight="1">
      <c r="A429" s="27" t="n"/>
      <c r="B429" s="27" t="n"/>
      <c r="C429" s="43" t="n"/>
      <c r="D429" s="33" t="n"/>
      <c r="E429" s="33" t="n"/>
      <c r="F429" s="29" t="n"/>
      <c r="G429" s="29" t="n"/>
      <c r="H429" s="27" t="n"/>
      <c r="I429" s="27" t="n"/>
      <c r="J429" s="34">
        <f>IF(OR(A429="",C429="",D429="",E429=""),"",IF(E429&lt;=D429,"",ROUND((E429-D429)*1440,0)))</f>
        <v/>
      </c>
      <c r="K429" s="34">
        <f>IF(J429="","",MAX(0,J429-N(F429)-N(G429)))</f>
        <v/>
      </c>
      <c r="L429" s="34">
        <f>IF(A429="","",IF(H429="Completed",N(K429),0))</f>
        <v/>
      </c>
      <c r="M429" s="35" t="n"/>
      <c r="N429" s="30">
        <f>IF(A429="","",TEXTJOIN(", ",TRUE,IF(COUNTIF($A$7:$A$506,A429)&gt;1,"Duplicate Session ID",""),IF(B429="","Course ID is missing",""),IF(AND(B429&lt;&gt;"",COUNTIF('Course Setup'!$A$7:$A$106,B429)=0),"Course ID not found",""),IF(C429="","Session Date is missing",""),IF(D429="","Start Time is missing",""),IF(E429="","End Time is missing",""),IF(AND(D429&lt;&gt;"",E429&lt;&gt;"",E429&lt;=D429),"End Time must be later than Start Time",""),IF(AND(J429&lt;&gt;"",N(F429)+N(G429)&gt;J429),"Break and excluded minutes exceed gross minutes",""),IF(H429="","Session Status is missing",""),IF(I429="","Delivery Mode is missing",""),IF(AND(H429="Completed",C429&gt;'Course Setup'!$B$2),"Completed session is after the As of Date",""),IF(AND(H429="Scheduled",C429&lt;'Course Setup'!$B$2),"Scheduled session is before the As of Date",""),IF(AND(B429&lt;&gt;"",C429&lt;&gt;"",IFERROR(C429&lt;INDEX('Course Setup'!$D$7:$D$106,MATCH(B429,'Course Setup'!$A$7:$A$106,0)),FALSE)),"Session is before the course start date",""),IF(AND(B429&lt;&gt;"",C429&lt;&gt;"",IFERROR(C429&gt;INDEX('Course Setup'!$E$7:$E$106,MATCH(B429,'Course Setup'!$A$7:$A$106,0)),FALSE)),"Session is after the course end date","")))</f>
        <v/>
      </c>
    </row>
    <row r="430" ht="22" customHeight="1">
      <c r="A430" s="27" t="n"/>
      <c r="B430" s="27" t="n"/>
      <c r="C430" s="43" t="n"/>
      <c r="D430" s="33" t="n"/>
      <c r="E430" s="33" t="n"/>
      <c r="F430" s="29" t="n"/>
      <c r="G430" s="29" t="n"/>
      <c r="H430" s="27" t="n"/>
      <c r="I430" s="27" t="n"/>
      <c r="J430" s="34">
        <f>IF(OR(A430="",C430="",D430="",E430=""),"",IF(E430&lt;=D430,"",ROUND((E430-D430)*1440,0)))</f>
        <v/>
      </c>
      <c r="K430" s="34">
        <f>IF(J430="","",MAX(0,J430-N(F430)-N(G430)))</f>
        <v/>
      </c>
      <c r="L430" s="34">
        <f>IF(A430="","",IF(H430="Completed",N(K430),0))</f>
        <v/>
      </c>
      <c r="M430" s="35" t="n"/>
      <c r="N430" s="30">
        <f>IF(A430="","",TEXTJOIN(", ",TRUE,IF(COUNTIF($A$7:$A$506,A430)&gt;1,"Duplicate Session ID",""),IF(B430="","Course ID is missing",""),IF(AND(B430&lt;&gt;"",COUNTIF('Course Setup'!$A$7:$A$106,B430)=0),"Course ID not found",""),IF(C430="","Session Date is missing",""),IF(D430="","Start Time is missing",""),IF(E430="","End Time is missing",""),IF(AND(D430&lt;&gt;"",E430&lt;&gt;"",E430&lt;=D430),"End Time must be later than Start Time",""),IF(AND(J430&lt;&gt;"",N(F430)+N(G430)&gt;J430),"Break and excluded minutes exceed gross minutes",""),IF(H430="","Session Status is missing",""),IF(I430="","Delivery Mode is missing",""),IF(AND(H430="Completed",C430&gt;'Course Setup'!$B$2),"Completed session is after the As of Date",""),IF(AND(H430="Scheduled",C430&lt;'Course Setup'!$B$2),"Scheduled session is before the As of Date",""),IF(AND(B430&lt;&gt;"",C430&lt;&gt;"",IFERROR(C430&lt;INDEX('Course Setup'!$D$7:$D$106,MATCH(B430,'Course Setup'!$A$7:$A$106,0)),FALSE)),"Session is before the course start date",""),IF(AND(B430&lt;&gt;"",C430&lt;&gt;"",IFERROR(C430&gt;INDEX('Course Setup'!$E$7:$E$106,MATCH(B430,'Course Setup'!$A$7:$A$106,0)),FALSE)),"Session is after the course end date","")))</f>
        <v/>
      </c>
    </row>
    <row r="431" ht="22" customHeight="1">
      <c r="A431" s="27" t="n"/>
      <c r="B431" s="27" t="n"/>
      <c r="C431" s="43" t="n"/>
      <c r="D431" s="33" t="n"/>
      <c r="E431" s="33" t="n"/>
      <c r="F431" s="29" t="n"/>
      <c r="G431" s="29" t="n"/>
      <c r="H431" s="27" t="n"/>
      <c r="I431" s="27" t="n"/>
      <c r="J431" s="34">
        <f>IF(OR(A431="",C431="",D431="",E431=""),"",IF(E431&lt;=D431,"",ROUND((E431-D431)*1440,0)))</f>
        <v/>
      </c>
      <c r="K431" s="34">
        <f>IF(J431="","",MAX(0,J431-N(F431)-N(G431)))</f>
        <v/>
      </c>
      <c r="L431" s="34">
        <f>IF(A431="","",IF(H431="Completed",N(K431),0))</f>
        <v/>
      </c>
      <c r="M431" s="35" t="n"/>
      <c r="N431" s="30">
        <f>IF(A431="","",TEXTJOIN(", ",TRUE,IF(COUNTIF($A$7:$A$506,A431)&gt;1,"Duplicate Session ID",""),IF(B431="","Course ID is missing",""),IF(AND(B431&lt;&gt;"",COUNTIF('Course Setup'!$A$7:$A$106,B431)=0),"Course ID not found",""),IF(C431="","Session Date is missing",""),IF(D431="","Start Time is missing",""),IF(E431="","End Time is missing",""),IF(AND(D431&lt;&gt;"",E431&lt;&gt;"",E431&lt;=D431),"End Time must be later than Start Time",""),IF(AND(J431&lt;&gt;"",N(F431)+N(G431)&gt;J431),"Break and excluded minutes exceed gross minutes",""),IF(H431="","Session Status is missing",""),IF(I431="","Delivery Mode is missing",""),IF(AND(H431="Completed",C431&gt;'Course Setup'!$B$2),"Completed session is after the As of Date",""),IF(AND(H431="Scheduled",C431&lt;'Course Setup'!$B$2),"Scheduled session is before the As of Date",""),IF(AND(B431&lt;&gt;"",C431&lt;&gt;"",IFERROR(C431&lt;INDEX('Course Setup'!$D$7:$D$106,MATCH(B431,'Course Setup'!$A$7:$A$106,0)),FALSE)),"Session is before the course start date",""),IF(AND(B431&lt;&gt;"",C431&lt;&gt;"",IFERROR(C431&gt;INDEX('Course Setup'!$E$7:$E$106,MATCH(B431,'Course Setup'!$A$7:$A$106,0)),FALSE)),"Session is after the course end date","")))</f>
        <v/>
      </c>
    </row>
    <row r="432" ht="22" customHeight="1">
      <c r="A432" s="27" t="n"/>
      <c r="B432" s="27" t="n"/>
      <c r="C432" s="43" t="n"/>
      <c r="D432" s="33" t="n"/>
      <c r="E432" s="33" t="n"/>
      <c r="F432" s="29" t="n"/>
      <c r="G432" s="29" t="n"/>
      <c r="H432" s="27" t="n"/>
      <c r="I432" s="27" t="n"/>
      <c r="J432" s="34">
        <f>IF(OR(A432="",C432="",D432="",E432=""),"",IF(E432&lt;=D432,"",ROUND((E432-D432)*1440,0)))</f>
        <v/>
      </c>
      <c r="K432" s="34">
        <f>IF(J432="","",MAX(0,J432-N(F432)-N(G432)))</f>
        <v/>
      </c>
      <c r="L432" s="34">
        <f>IF(A432="","",IF(H432="Completed",N(K432),0))</f>
        <v/>
      </c>
      <c r="M432" s="35" t="n"/>
      <c r="N432" s="30">
        <f>IF(A432="","",TEXTJOIN(", ",TRUE,IF(COUNTIF($A$7:$A$506,A432)&gt;1,"Duplicate Session ID",""),IF(B432="","Course ID is missing",""),IF(AND(B432&lt;&gt;"",COUNTIF('Course Setup'!$A$7:$A$106,B432)=0),"Course ID not found",""),IF(C432="","Session Date is missing",""),IF(D432="","Start Time is missing",""),IF(E432="","End Time is missing",""),IF(AND(D432&lt;&gt;"",E432&lt;&gt;"",E432&lt;=D432),"End Time must be later than Start Time",""),IF(AND(J432&lt;&gt;"",N(F432)+N(G432)&gt;J432),"Break and excluded minutes exceed gross minutes",""),IF(H432="","Session Status is missing",""),IF(I432="","Delivery Mode is missing",""),IF(AND(H432="Completed",C432&gt;'Course Setup'!$B$2),"Completed session is after the As of Date",""),IF(AND(H432="Scheduled",C432&lt;'Course Setup'!$B$2),"Scheduled session is before the As of Date",""),IF(AND(B432&lt;&gt;"",C432&lt;&gt;"",IFERROR(C432&lt;INDEX('Course Setup'!$D$7:$D$106,MATCH(B432,'Course Setup'!$A$7:$A$106,0)),FALSE)),"Session is before the course start date",""),IF(AND(B432&lt;&gt;"",C432&lt;&gt;"",IFERROR(C432&gt;INDEX('Course Setup'!$E$7:$E$106,MATCH(B432,'Course Setup'!$A$7:$A$106,0)),FALSE)),"Session is after the course end date","")))</f>
        <v/>
      </c>
    </row>
    <row r="433" ht="22" customHeight="1">
      <c r="A433" s="27" t="n"/>
      <c r="B433" s="27" t="n"/>
      <c r="C433" s="43" t="n"/>
      <c r="D433" s="33" t="n"/>
      <c r="E433" s="33" t="n"/>
      <c r="F433" s="29" t="n"/>
      <c r="G433" s="29" t="n"/>
      <c r="H433" s="27" t="n"/>
      <c r="I433" s="27" t="n"/>
      <c r="J433" s="34">
        <f>IF(OR(A433="",C433="",D433="",E433=""),"",IF(E433&lt;=D433,"",ROUND((E433-D433)*1440,0)))</f>
        <v/>
      </c>
      <c r="K433" s="34">
        <f>IF(J433="","",MAX(0,J433-N(F433)-N(G433)))</f>
        <v/>
      </c>
      <c r="L433" s="34">
        <f>IF(A433="","",IF(H433="Completed",N(K433),0))</f>
        <v/>
      </c>
      <c r="M433" s="35" t="n"/>
      <c r="N433" s="30">
        <f>IF(A433="","",TEXTJOIN(", ",TRUE,IF(COUNTIF($A$7:$A$506,A433)&gt;1,"Duplicate Session ID",""),IF(B433="","Course ID is missing",""),IF(AND(B433&lt;&gt;"",COUNTIF('Course Setup'!$A$7:$A$106,B433)=0),"Course ID not found",""),IF(C433="","Session Date is missing",""),IF(D433="","Start Time is missing",""),IF(E433="","End Time is missing",""),IF(AND(D433&lt;&gt;"",E433&lt;&gt;"",E433&lt;=D433),"End Time must be later than Start Time",""),IF(AND(J433&lt;&gt;"",N(F433)+N(G433)&gt;J433),"Break and excluded minutes exceed gross minutes",""),IF(H433="","Session Status is missing",""),IF(I433="","Delivery Mode is missing",""),IF(AND(H433="Completed",C433&gt;'Course Setup'!$B$2),"Completed session is after the As of Date",""),IF(AND(H433="Scheduled",C433&lt;'Course Setup'!$B$2),"Scheduled session is before the As of Date",""),IF(AND(B433&lt;&gt;"",C433&lt;&gt;"",IFERROR(C433&lt;INDEX('Course Setup'!$D$7:$D$106,MATCH(B433,'Course Setup'!$A$7:$A$106,0)),FALSE)),"Session is before the course start date",""),IF(AND(B433&lt;&gt;"",C433&lt;&gt;"",IFERROR(C433&gt;INDEX('Course Setup'!$E$7:$E$106,MATCH(B433,'Course Setup'!$A$7:$A$106,0)),FALSE)),"Session is after the course end date","")))</f>
        <v/>
      </c>
    </row>
    <row r="434" ht="22" customHeight="1">
      <c r="A434" s="27" t="n"/>
      <c r="B434" s="27" t="n"/>
      <c r="C434" s="43" t="n"/>
      <c r="D434" s="33" t="n"/>
      <c r="E434" s="33" t="n"/>
      <c r="F434" s="29" t="n"/>
      <c r="G434" s="29" t="n"/>
      <c r="H434" s="27" t="n"/>
      <c r="I434" s="27" t="n"/>
      <c r="J434" s="34">
        <f>IF(OR(A434="",C434="",D434="",E434=""),"",IF(E434&lt;=D434,"",ROUND((E434-D434)*1440,0)))</f>
        <v/>
      </c>
      <c r="K434" s="34">
        <f>IF(J434="","",MAX(0,J434-N(F434)-N(G434)))</f>
        <v/>
      </c>
      <c r="L434" s="34">
        <f>IF(A434="","",IF(H434="Completed",N(K434),0))</f>
        <v/>
      </c>
      <c r="M434" s="35" t="n"/>
      <c r="N434" s="30">
        <f>IF(A434="","",TEXTJOIN(", ",TRUE,IF(COUNTIF($A$7:$A$506,A434)&gt;1,"Duplicate Session ID",""),IF(B434="","Course ID is missing",""),IF(AND(B434&lt;&gt;"",COUNTIF('Course Setup'!$A$7:$A$106,B434)=0),"Course ID not found",""),IF(C434="","Session Date is missing",""),IF(D434="","Start Time is missing",""),IF(E434="","End Time is missing",""),IF(AND(D434&lt;&gt;"",E434&lt;&gt;"",E434&lt;=D434),"End Time must be later than Start Time",""),IF(AND(J434&lt;&gt;"",N(F434)+N(G434)&gt;J434),"Break and excluded minutes exceed gross minutes",""),IF(H434="","Session Status is missing",""),IF(I434="","Delivery Mode is missing",""),IF(AND(H434="Completed",C434&gt;'Course Setup'!$B$2),"Completed session is after the As of Date",""),IF(AND(H434="Scheduled",C434&lt;'Course Setup'!$B$2),"Scheduled session is before the As of Date",""),IF(AND(B434&lt;&gt;"",C434&lt;&gt;"",IFERROR(C434&lt;INDEX('Course Setup'!$D$7:$D$106,MATCH(B434,'Course Setup'!$A$7:$A$106,0)),FALSE)),"Session is before the course start date",""),IF(AND(B434&lt;&gt;"",C434&lt;&gt;"",IFERROR(C434&gt;INDEX('Course Setup'!$E$7:$E$106,MATCH(B434,'Course Setup'!$A$7:$A$106,0)),FALSE)),"Session is after the course end date","")))</f>
        <v/>
      </c>
    </row>
    <row r="435" ht="22" customHeight="1">
      <c r="A435" s="27" t="n"/>
      <c r="B435" s="27" t="n"/>
      <c r="C435" s="43" t="n"/>
      <c r="D435" s="33" t="n"/>
      <c r="E435" s="33" t="n"/>
      <c r="F435" s="29" t="n"/>
      <c r="G435" s="29" t="n"/>
      <c r="H435" s="27" t="n"/>
      <c r="I435" s="27" t="n"/>
      <c r="J435" s="34">
        <f>IF(OR(A435="",C435="",D435="",E435=""),"",IF(E435&lt;=D435,"",ROUND((E435-D435)*1440,0)))</f>
        <v/>
      </c>
      <c r="K435" s="34">
        <f>IF(J435="","",MAX(0,J435-N(F435)-N(G435)))</f>
        <v/>
      </c>
      <c r="L435" s="34">
        <f>IF(A435="","",IF(H435="Completed",N(K435),0))</f>
        <v/>
      </c>
      <c r="M435" s="35" t="n"/>
      <c r="N435" s="30">
        <f>IF(A435="","",TEXTJOIN(", ",TRUE,IF(COUNTIF($A$7:$A$506,A435)&gt;1,"Duplicate Session ID",""),IF(B435="","Course ID is missing",""),IF(AND(B435&lt;&gt;"",COUNTIF('Course Setup'!$A$7:$A$106,B435)=0),"Course ID not found",""),IF(C435="","Session Date is missing",""),IF(D435="","Start Time is missing",""),IF(E435="","End Time is missing",""),IF(AND(D435&lt;&gt;"",E435&lt;&gt;"",E435&lt;=D435),"End Time must be later than Start Time",""),IF(AND(J435&lt;&gt;"",N(F435)+N(G435)&gt;J435),"Break and excluded minutes exceed gross minutes",""),IF(H435="","Session Status is missing",""),IF(I435="","Delivery Mode is missing",""),IF(AND(H435="Completed",C435&gt;'Course Setup'!$B$2),"Completed session is after the As of Date",""),IF(AND(H435="Scheduled",C435&lt;'Course Setup'!$B$2),"Scheduled session is before the As of Date",""),IF(AND(B435&lt;&gt;"",C435&lt;&gt;"",IFERROR(C435&lt;INDEX('Course Setup'!$D$7:$D$106,MATCH(B435,'Course Setup'!$A$7:$A$106,0)),FALSE)),"Session is before the course start date",""),IF(AND(B435&lt;&gt;"",C435&lt;&gt;"",IFERROR(C435&gt;INDEX('Course Setup'!$E$7:$E$106,MATCH(B435,'Course Setup'!$A$7:$A$106,0)),FALSE)),"Session is after the course end date","")))</f>
        <v/>
      </c>
    </row>
    <row r="436" ht="22" customHeight="1">
      <c r="A436" s="27" t="n"/>
      <c r="B436" s="27" t="n"/>
      <c r="C436" s="43" t="n"/>
      <c r="D436" s="33" t="n"/>
      <c r="E436" s="33" t="n"/>
      <c r="F436" s="29" t="n"/>
      <c r="G436" s="29" t="n"/>
      <c r="H436" s="27" t="n"/>
      <c r="I436" s="27" t="n"/>
      <c r="J436" s="34">
        <f>IF(OR(A436="",C436="",D436="",E436=""),"",IF(E436&lt;=D436,"",ROUND((E436-D436)*1440,0)))</f>
        <v/>
      </c>
      <c r="K436" s="34">
        <f>IF(J436="","",MAX(0,J436-N(F436)-N(G436)))</f>
        <v/>
      </c>
      <c r="L436" s="34">
        <f>IF(A436="","",IF(H436="Completed",N(K436),0))</f>
        <v/>
      </c>
      <c r="M436" s="35" t="n"/>
      <c r="N436" s="30">
        <f>IF(A436="","",TEXTJOIN(", ",TRUE,IF(COUNTIF($A$7:$A$506,A436)&gt;1,"Duplicate Session ID",""),IF(B436="","Course ID is missing",""),IF(AND(B436&lt;&gt;"",COUNTIF('Course Setup'!$A$7:$A$106,B436)=0),"Course ID not found",""),IF(C436="","Session Date is missing",""),IF(D436="","Start Time is missing",""),IF(E436="","End Time is missing",""),IF(AND(D436&lt;&gt;"",E436&lt;&gt;"",E436&lt;=D436),"End Time must be later than Start Time",""),IF(AND(J436&lt;&gt;"",N(F436)+N(G436)&gt;J436),"Break and excluded minutes exceed gross minutes",""),IF(H436="","Session Status is missing",""),IF(I436="","Delivery Mode is missing",""),IF(AND(H436="Completed",C436&gt;'Course Setup'!$B$2),"Completed session is after the As of Date",""),IF(AND(H436="Scheduled",C436&lt;'Course Setup'!$B$2),"Scheduled session is before the As of Date",""),IF(AND(B436&lt;&gt;"",C436&lt;&gt;"",IFERROR(C436&lt;INDEX('Course Setup'!$D$7:$D$106,MATCH(B436,'Course Setup'!$A$7:$A$106,0)),FALSE)),"Session is before the course start date",""),IF(AND(B436&lt;&gt;"",C436&lt;&gt;"",IFERROR(C436&gt;INDEX('Course Setup'!$E$7:$E$106,MATCH(B436,'Course Setup'!$A$7:$A$106,0)),FALSE)),"Session is after the course end date","")))</f>
        <v/>
      </c>
    </row>
    <row r="437" ht="22" customHeight="1">
      <c r="A437" s="27" t="n"/>
      <c r="B437" s="27" t="n"/>
      <c r="C437" s="43" t="n"/>
      <c r="D437" s="33" t="n"/>
      <c r="E437" s="33" t="n"/>
      <c r="F437" s="29" t="n"/>
      <c r="G437" s="29" t="n"/>
      <c r="H437" s="27" t="n"/>
      <c r="I437" s="27" t="n"/>
      <c r="J437" s="34">
        <f>IF(OR(A437="",C437="",D437="",E437=""),"",IF(E437&lt;=D437,"",ROUND((E437-D437)*1440,0)))</f>
        <v/>
      </c>
      <c r="K437" s="34">
        <f>IF(J437="","",MAX(0,J437-N(F437)-N(G437)))</f>
        <v/>
      </c>
      <c r="L437" s="34">
        <f>IF(A437="","",IF(H437="Completed",N(K437),0))</f>
        <v/>
      </c>
      <c r="M437" s="35" t="n"/>
      <c r="N437" s="30">
        <f>IF(A437="","",TEXTJOIN(", ",TRUE,IF(COUNTIF($A$7:$A$506,A437)&gt;1,"Duplicate Session ID",""),IF(B437="","Course ID is missing",""),IF(AND(B437&lt;&gt;"",COUNTIF('Course Setup'!$A$7:$A$106,B437)=0),"Course ID not found",""),IF(C437="","Session Date is missing",""),IF(D437="","Start Time is missing",""),IF(E437="","End Time is missing",""),IF(AND(D437&lt;&gt;"",E437&lt;&gt;"",E437&lt;=D437),"End Time must be later than Start Time",""),IF(AND(J437&lt;&gt;"",N(F437)+N(G437)&gt;J437),"Break and excluded minutes exceed gross minutes",""),IF(H437="","Session Status is missing",""),IF(I437="","Delivery Mode is missing",""),IF(AND(H437="Completed",C437&gt;'Course Setup'!$B$2),"Completed session is after the As of Date",""),IF(AND(H437="Scheduled",C437&lt;'Course Setup'!$B$2),"Scheduled session is before the As of Date",""),IF(AND(B437&lt;&gt;"",C437&lt;&gt;"",IFERROR(C437&lt;INDEX('Course Setup'!$D$7:$D$106,MATCH(B437,'Course Setup'!$A$7:$A$106,0)),FALSE)),"Session is before the course start date",""),IF(AND(B437&lt;&gt;"",C437&lt;&gt;"",IFERROR(C437&gt;INDEX('Course Setup'!$E$7:$E$106,MATCH(B437,'Course Setup'!$A$7:$A$106,0)),FALSE)),"Session is after the course end date","")))</f>
        <v/>
      </c>
    </row>
    <row r="438" ht="22" customHeight="1">
      <c r="A438" s="27" t="n"/>
      <c r="B438" s="27" t="n"/>
      <c r="C438" s="43" t="n"/>
      <c r="D438" s="33" t="n"/>
      <c r="E438" s="33" t="n"/>
      <c r="F438" s="29" t="n"/>
      <c r="G438" s="29" t="n"/>
      <c r="H438" s="27" t="n"/>
      <c r="I438" s="27" t="n"/>
      <c r="J438" s="34">
        <f>IF(OR(A438="",C438="",D438="",E438=""),"",IF(E438&lt;=D438,"",ROUND((E438-D438)*1440,0)))</f>
        <v/>
      </c>
      <c r="K438" s="34">
        <f>IF(J438="","",MAX(0,J438-N(F438)-N(G438)))</f>
        <v/>
      </c>
      <c r="L438" s="34">
        <f>IF(A438="","",IF(H438="Completed",N(K438),0))</f>
        <v/>
      </c>
      <c r="M438" s="35" t="n"/>
      <c r="N438" s="30">
        <f>IF(A438="","",TEXTJOIN(", ",TRUE,IF(COUNTIF($A$7:$A$506,A438)&gt;1,"Duplicate Session ID",""),IF(B438="","Course ID is missing",""),IF(AND(B438&lt;&gt;"",COUNTIF('Course Setup'!$A$7:$A$106,B438)=0),"Course ID not found",""),IF(C438="","Session Date is missing",""),IF(D438="","Start Time is missing",""),IF(E438="","End Time is missing",""),IF(AND(D438&lt;&gt;"",E438&lt;&gt;"",E438&lt;=D438),"End Time must be later than Start Time",""),IF(AND(J438&lt;&gt;"",N(F438)+N(G438)&gt;J438),"Break and excluded minutes exceed gross minutes",""),IF(H438="","Session Status is missing",""),IF(I438="","Delivery Mode is missing",""),IF(AND(H438="Completed",C438&gt;'Course Setup'!$B$2),"Completed session is after the As of Date",""),IF(AND(H438="Scheduled",C438&lt;'Course Setup'!$B$2),"Scheduled session is before the As of Date",""),IF(AND(B438&lt;&gt;"",C438&lt;&gt;"",IFERROR(C438&lt;INDEX('Course Setup'!$D$7:$D$106,MATCH(B438,'Course Setup'!$A$7:$A$106,0)),FALSE)),"Session is before the course start date",""),IF(AND(B438&lt;&gt;"",C438&lt;&gt;"",IFERROR(C438&gt;INDEX('Course Setup'!$E$7:$E$106,MATCH(B438,'Course Setup'!$A$7:$A$106,0)),FALSE)),"Session is after the course end date","")))</f>
        <v/>
      </c>
    </row>
    <row r="439" ht="22" customHeight="1">
      <c r="A439" s="27" t="n"/>
      <c r="B439" s="27" t="n"/>
      <c r="C439" s="43" t="n"/>
      <c r="D439" s="33" t="n"/>
      <c r="E439" s="33" t="n"/>
      <c r="F439" s="29" t="n"/>
      <c r="G439" s="29" t="n"/>
      <c r="H439" s="27" t="n"/>
      <c r="I439" s="27" t="n"/>
      <c r="J439" s="34">
        <f>IF(OR(A439="",C439="",D439="",E439=""),"",IF(E439&lt;=D439,"",ROUND((E439-D439)*1440,0)))</f>
        <v/>
      </c>
      <c r="K439" s="34">
        <f>IF(J439="","",MAX(0,J439-N(F439)-N(G439)))</f>
        <v/>
      </c>
      <c r="L439" s="34">
        <f>IF(A439="","",IF(H439="Completed",N(K439),0))</f>
        <v/>
      </c>
      <c r="M439" s="35" t="n"/>
      <c r="N439" s="30">
        <f>IF(A439="","",TEXTJOIN(", ",TRUE,IF(COUNTIF($A$7:$A$506,A439)&gt;1,"Duplicate Session ID",""),IF(B439="","Course ID is missing",""),IF(AND(B439&lt;&gt;"",COUNTIF('Course Setup'!$A$7:$A$106,B439)=0),"Course ID not found",""),IF(C439="","Session Date is missing",""),IF(D439="","Start Time is missing",""),IF(E439="","End Time is missing",""),IF(AND(D439&lt;&gt;"",E439&lt;&gt;"",E439&lt;=D439),"End Time must be later than Start Time",""),IF(AND(J439&lt;&gt;"",N(F439)+N(G439)&gt;J439),"Break and excluded minutes exceed gross minutes",""),IF(H439="","Session Status is missing",""),IF(I439="","Delivery Mode is missing",""),IF(AND(H439="Completed",C439&gt;'Course Setup'!$B$2),"Completed session is after the As of Date",""),IF(AND(H439="Scheduled",C439&lt;'Course Setup'!$B$2),"Scheduled session is before the As of Date",""),IF(AND(B439&lt;&gt;"",C439&lt;&gt;"",IFERROR(C439&lt;INDEX('Course Setup'!$D$7:$D$106,MATCH(B439,'Course Setup'!$A$7:$A$106,0)),FALSE)),"Session is before the course start date",""),IF(AND(B439&lt;&gt;"",C439&lt;&gt;"",IFERROR(C439&gt;INDEX('Course Setup'!$E$7:$E$106,MATCH(B439,'Course Setup'!$A$7:$A$106,0)),FALSE)),"Session is after the course end date","")))</f>
        <v/>
      </c>
    </row>
    <row r="440" ht="22" customHeight="1">
      <c r="A440" s="27" t="n"/>
      <c r="B440" s="27" t="n"/>
      <c r="C440" s="43" t="n"/>
      <c r="D440" s="33" t="n"/>
      <c r="E440" s="33" t="n"/>
      <c r="F440" s="29" t="n"/>
      <c r="G440" s="29" t="n"/>
      <c r="H440" s="27" t="n"/>
      <c r="I440" s="27" t="n"/>
      <c r="J440" s="34">
        <f>IF(OR(A440="",C440="",D440="",E440=""),"",IF(E440&lt;=D440,"",ROUND((E440-D440)*1440,0)))</f>
        <v/>
      </c>
      <c r="K440" s="34">
        <f>IF(J440="","",MAX(0,J440-N(F440)-N(G440)))</f>
        <v/>
      </c>
      <c r="L440" s="34">
        <f>IF(A440="","",IF(H440="Completed",N(K440),0))</f>
        <v/>
      </c>
      <c r="M440" s="35" t="n"/>
      <c r="N440" s="30">
        <f>IF(A440="","",TEXTJOIN(", ",TRUE,IF(COUNTIF($A$7:$A$506,A440)&gt;1,"Duplicate Session ID",""),IF(B440="","Course ID is missing",""),IF(AND(B440&lt;&gt;"",COUNTIF('Course Setup'!$A$7:$A$106,B440)=0),"Course ID not found",""),IF(C440="","Session Date is missing",""),IF(D440="","Start Time is missing",""),IF(E440="","End Time is missing",""),IF(AND(D440&lt;&gt;"",E440&lt;&gt;"",E440&lt;=D440),"End Time must be later than Start Time",""),IF(AND(J440&lt;&gt;"",N(F440)+N(G440)&gt;J440),"Break and excluded minutes exceed gross minutes",""),IF(H440="","Session Status is missing",""),IF(I440="","Delivery Mode is missing",""),IF(AND(H440="Completed",C440&gt;'Course Setup'!$B$2),"Completed session is after the As of Date",""),IF(AND(H440="Scheduled",C440&lt;'Course Setup'!$B$2),"Scheduled session is before the As of Date",""),IF(AND(B440&lt;&gt;"",C440&lt;&gt;"",IFERROR(C440&lt;INDEX('Course Setup'!$D$7:$D$106,MATCH(B440,'Course Setup'!$A$7:$A$106,0)),FALSE)),"Session is before the course start date",""),IF(AND(B440&lt;&gt;"",C440&lt;&gt;"",IFERROR(C440&gt;INDEX('Course Setup'!$E$7:$E$106,MATCH(B440,'Course Setup'!$A$7:$A$106,0)),FALSE)),"Session is after the course end date","")))</f>
        <v/>
      </c>
    </row>
    <row r="441" ht="22" customHeight="1">
      <c r="A441" s="27" t="n"/>
      <c r="B441" s="27" t="n"/>
      <c r="C441" s="43" t="n"/>
      <c r="D441" s="33" t="n"/>
      <c r="E441" s="33" t="n"/>
      <c r="F441" s="29" t="n"/>
      <c r="G441" s="29" t="n"/>
      <c r="H441" s="27" t="n"/>
      <c r="I441" s="27" t="n"/>
      <c r="J441" s="34">
        <f>IF(OR(A441="",C441="",D441="",E441=""),"",IF(E441&lt;=D441,"",ROUND((E441-D441)*1440,0)))</f>
        <v/>
      </c>
      <c r="K441" s="34">
        <f>IF(J441="","",MAX(0,J441-N(F441)-N(G441)))</f>
        <v/>
      </c>
      <c r="L441" s="34">
        <f>IF(A441="","",IF(H441="Completed",N(K441),0))</f>
        <v/>
      </c>
      <c r="M441" s="35" t="n"/>
      <c r="N441" s="30">
        <f>IF(A441="","",TEXTJOIN(", ",TRUE,IF(COUNTIF($A$7:$A$506,A441)&gt;1,"Duplicate Session ID",""),IF(B441="","Course ID is missing",""),IF(AND(B441&lt;&gt;"",COUNTIF('Course Setup'!$A$7:$A$106,B441)=0),"Course ID not found",""),IF(C441="","Session Date is missing",""),IF(D441="","Start Time is missing",""),IF(E441="","End Time is missing",""),IF(AND(D441&lt;&gt;"",E441&lt;&gt;"",E441&lt;=D441),"End Time must be later than Start Time",""),IF(AND(J441&lt;&gt;"",N(F441)+N(G441)&gt;J441),"Break and excluded minutes exceed gross minutes",""),IF(H441="","Session Status is missing",""),IF(I441="","Delivery Mode is missing",""),IF(AND(H441="Completed",C441&gt;'Course Setup'!$B$2),"Completed session is after the As of Date",""),IF(AND(H441="Scheduled",C441&lt;'Course Setup'!$B$2),"Scheduled session is before the As of Date",""),IF(AND(B441&lt;&gt;"",C441&lt;&gt;"",IFERROR(C441&lt;INDEX('Course Setup'!$D$7:$D$106,MATCH(B441,'Course Setup'!$A$7:$A$106,0)),FALSE)),"Session is before the course start date",""),IF(AND(B441&lt;&gt;"",C441&lt;&gt;"",IFERROR(C441&gt;INDEX('Course Setup'!$E$7:$E$106,MATCH(B441,'Course Setup'!$A$7:$A$106,0)),FALSE)),"Session is after the course end date","")))</f>
        <v/>
      </c>
    </row>
    <row r="442" ht="22" customHeight="1">
      <c r="A442" s="27" t="n"/>
      <c r="B442" s="27" t="n"/>
      <c r="C442" s="43" t="n"/>
      <c r="D442" s="33" t="n"/>
      <c r="E442" s="33" t="n"/>
      <c r="F442" s="29" t="n"/>
      <c r="G442" s="29" t="n"/>
      <c r="H442" s="27" t="n"/>
      <c r="I442" s="27" t="n"/>
      <c r="J442" s="34">
        <f>IF(OR(A442="",C442="",D442="",E442=""),"",IF(E442&lt;=D442,"",ROUND((E442-D442)*1440,0)))</f>
        <v/>
      </c>
      <c r="K442" s="34">
        <f>IF(J442="","",MAX(0,J442-N(F442)-N(G442)))</f>
        <v/>
      </c>
      <c r="L442" s="34">
        <f>IF(A442="","",IF(H442="Completed",N(K442),0))</f>
        <v/>
      </c>
      <c r="M442" s="35" t="n"/>
      <c r="N442" s="30">
        <f>IF(A442="","",TEXTJOIN(", ",TRUE,IF(COUNTIF($A$7:$A$506,A442)&gt;1,"Duplicate Session ID",""),IF(B442="","Course ID is missing",""),IF(AND(B442&lt;&gt;"",COUNTIF('Course Setup'!$A$7:$A$106,B442)=0),"Course ID not found",""),IF(C442="","Session Date is missing",""),IF(D442="","Start Time is missing",""),IF(E442="","End Time is missing",""),IF(AND(D442&lt;&gt;"",E442&lt;&gt;"",E442&lt;=D442),"End Time must be later than Start Time",""),IF(AND(J442&lt;&gt;"",N(F442)+N(G442)&gt;J442),"Break and excluded minutes exceed gross minutes",""),IF(H442="","Session Status is missing",""),IF(I442="","Delivery Mode is missing",""),IF(AND(H442="Completed",C442&gt;'Course Setup'!$B$2),"Completed session is after the As of Date",""),IF(AND(H442="Scheduled",C442&lt;'Course Setup'!$B$2),"Scheduled session is before the As of Date",""),IF(AND(B442&lt;&gt;"",C442&lt;&gt;"",IFERROR(C442&lt;INDEX('Course Setup'!$D$7:$D$106,MATCH(B442,'Course Setup'!$A$7:$A$106,0)),FALSE)),"Session is before the course start date",""),IF(AND(B442&lt;&gt;"",C442&lt;&gt;"",IFERROR(C442&gt;INDEX('Course Setup'!$E$7:$E$106,MATCH(B442,'Course Setup'!$A$7:$A$106,0)),FALSE)),"Session is after the course end date","")))</f>
        <v/>
      </c>
    </row>
    <row r="443" ht="22" customHeight="1">
      <c r="A443" s="27" t="n"/>
      <c r="B443" s="27" t="n"/>
      <c r="C443" s="43" t="n"/>
      <c r="D443" s="33" t="n"/>
      <c r="E443" s="33" t="n"/>
      <c r="F443" s="29" t="n"/>
      <c r="G443" s="29" t="n"/>
      <c r="H443" s="27" t="n"/>
      <c r="I443" s="27" t="n"/>
      <c r="J443" s="34">
        <f>IF(OR(A443="",C443="",D443="",E443=""),"",IF(E443&lt;=D443,"",ROUND((E443-D443)*1440,0)))</f>
        <v/>
      </c>
      <c r="K443" s="34">
        <f>IF(J443="","",MAX(0,J443-N(F443)-N(G443)))</f>
        <v/>
      </c>
      <c r="L443" s="34">
        <f>IF(A443="","",IF(H443="Completed",N(K443),0))</f>
        <v/>
      </c>
      <c r="M443" s="35" t="n"/>
      <c r="N443" s="30">
        <f>IF(A443="","",TEXTJOIN(", ",TRUE,IF(COUNTIF($A$7:$A$506,A443)&gt;1,"Duplicate Session ID",""),IF(B443="","Course ID is missing",""),IF(AND(B443&lt;&gt;"",COUNTIF('Course Setup'!$A$7:$A$106,B443)=0),"Course ID not found",""),IF(C443="","Session Date is missing",""),IF(D443="","Start Time is missing",""),IF(E443="","End Time is missing",""),IF(AND(D443&lt;&gt;"",E443&lt;&gt;"",E443&lt;=D443),"End Time must be later than Start Time",""),IF(AND(J443&lt;&gt;"",N(F443)+N(G443)&gt;J443),"Break and excluded minutes exceed gross minutes",""),IF(H443="","Session Status is missing",""),IF(I443="","Delivery Mode is missing",""),IF(AND(H443="Completed",C443&gt;'Course Setup'!$B$2),"Completed session is after the As of Date",""),IF(AND(H443="Scheduled",C443&lt;'Course Setup'!$B$2),"Scheduled session is before the As of Date",""),IF(AND(B443&lt;&gt;"",C443&lt;&gt;"",IFERROR(C443&lt;INDEX('Course Setup'!$D$7:$D$106,MATCH(B443,'Course Setup'!$A$7:$A$106,0)),FALSE)),"Session is before the course start date",""),IF(AND(B443&lt;&gt;"",C443&lt;&gt;"",IFERROR(C443&gt;INDEX('Course Setup'!$E$7:$E$106,MATCH(B443,'Course Setup'!$A$7:$A$106,0)),FALSE)),"Session is after the course end date","")))</f>
        <v/>
      </c>
    </row>
    <row r="444" ht="22" customHeight="1">
      <c r="A444" s="27" t="n"/>
      <c r="B444" s="27" t="n"/>
      <c r="C444" s="43" t="n"/>
      <c r="D444" s="33" t="n"/>
      <c r="E444" s="33" t="n"/>
      <c r="F444" s="29" t="n"/>
      <c r="G444" s="29" t="n"/>
      <c r="H444" s="27" t="n"/>
      <c r="I444" s="27" t="n"/>
      <c r="J444" s="34">
        <f>IF(OR(A444="",C444="",D444="",E444=""),"",IF(E444&lt;=D444,"",ROUND((E444-D444)*1440,0)))</f>
        <v/>
      </c>
      <c r="K444" s="34">
        <f>IF(J444="","",MAX(0,J444-N(F444)-N(G444)))</f>
        <v/>
      </c>
      <c r="L444" s="34">
        <f>IF(A444="","",IF(H444="Completed",N(K444),0))</f>
        <v/>
      </c>
      <c r="M444" s="35" t="n"/>
      <c r="N444" s="30">
        <f>IF(A444="","",TEXTJOIN(", ",TRUE,IF(COUNTIF($A$7:$A$506,A444)&gt;1,"Duplicate Session ID",""),IF(B444="","Course ID is missing",""),IF(AND(B444&lt;&gt;"",COUNTIF('Course Setup'!$A$7:$A$106,B444)=0),"Course ID not found",""),IF(C444="","Session Date is missing",""),IF(D444="","Start Time is missing",""),IF(E444="","End Time is missing",""),IF(AND(D444&lt;&gt;"",E444&lt;&gt;"",E444&lt;=D444),"End Time must be later than Start Time",""),IF(AND(J444&lt;&gt;"",N(F444)+N(G444)&gt;J444),"Break and excluded minutes exceed gross minutes",""),IF(H444="","Session Status is missing",""),IF(I444="","Delivery Mode is missing",""),IF(AND(H444="Completed",C444&gt;'Course Setup'!$B$2),"Completed session is after the As of Date",""),IF(AND(H444="Scheduled",C444&lt;'Course Setup'!$B$2),"Scheduled session is before the As of Date",""),IF(AND(B444&lt;&gt;"",C444&lt;&gt;"",IFERROR(C444&lt;INDEX('Course Setup'!$D$7:$D$106,MATCH(B444,'Course Setup'!$A$7:$A$106,0)),FALSE)),"Session is before the course start date",""),IF(AND(B444&lt;&gt;"",C444&lt;&gt;"",IFERROR(C444&gt;INDEX('Course Setup'!$E$7:$E$106,MATCH(B444,'Course Setup'!$A$7:$A$106,0)),FALSE)),"Session is after the course end date","")))</f>
        <v/>
      </c>
    </row>
    <row r="445" ht="22" customHeight="1">
      <c r="A445" s="27" t="n"/>
      <c r="B445" s="27" t="n"/>
      <c r="C445" s="43" t="n"/>
      <c r="D445" s="33" t="n"/>
      <c r="E445" s="33" t="n"/>
      <c r="F445" s="29" t="n"/>
      <c r="G445" s="29" t="n"/>
      <c r="H445" s="27" t="n"/>
      <c r="I445" s="27" t="n"/>
      <c r="J445" s="34">
        <f>IF(OR(A445="",C445="",D445="",E445=""),"",IF(E445&lt;=D445,"",ROUND((E445-D445)*1440,0)))</f>
        <v/>
      </c>
      <c r="K445" s="34">
        <f>IF(J445="","",MAX(0,J445-N(F445)-N(G445)))</f>
        <v/>
      </c>
      <c r="L445" s="34">
        <f>IF(A445="","",IF(H445="Completed",N(K445),0))</f>
        <v/>
      </c>
      <c r="M445" s="35" t="n"/>
      <c r="N445" s="30">
        <f>IF(A445="","",TEXTJOIN(", ",TRUE,IF(COUNTIF($A$7:$A$506,A445)&gt;1,"Duplicate Session ID",""),IF(B445="","Course ID is missing",""),IF(AND(B445&lt;&gt;"",COUNTIF('Course Setup'!$A$7:$A$106,B445)=0),"Course ID not found",""),IF(C445="","Session Date is missing",""),IF(D445="","Start Time is missing",""),IF(E445="","End Time is missing",""),IF(AND(D445&lt;&gt;"",E445&lt;&gt;"",E445&lt;=D445),"End Time must be later than Start Time",""),IF(AND(J445&lt;&gt;"",N(F445)+N(G445)&gt;J445),"Break and excluded minutes exceed gross minutes",""),IF(H445="","Session Status is missing",""),IF(I445="","Delivery Mode is missing",""),IF(AND(H445="Completed",C445&gt;'Course Setup'!$B$2),"Completed session is after the As of Date",""),IF(AND(H445="Scheduled",C445&lt;'Course Setup'!$B$2),"Scheduled session is before the As of Date",""),IF(AND(B445&lt;&gt;"",C445&lt;&gt;"",IFERROR(C445&lt;INDEX('Course Setup'!$D$7:$D$106,MATCH(B445,'Course Setup'!$A$7:$A$106,0)),FALSE)),"Session is before the course start date",""),IF(AND(B445&lt;&gt;"",C445&lt;&gt;"",IFERROR(C445&gt;INDEX('Course Setup'!$E$7:$E$106,MATCH(B445,'Course Setup'!$A$7:$A$106,0)),FALSE)),"Session is after the course end date","")))</f>
        <v/>
      </c>
    </row>
    <row r="446" ht="22" customHeight="1">
      <c r="A446" s="27" t="n"/>
      <c r="B446" s="27" t="n"/>
      <c r="C446" s="43" t="n"/>
      <c r="D446" s="33" t="n"/>
      <c r="E446" s="33" t="n"/>
      <c r="F446" s="29" t="n"/>
      <c r="G446" s="29" t="n"/>
      <c r="H446" s="27" t="n"/>
      <c r="I446" s="27" t="n"/>
      <c r="J446" s="34">
        <f>IF(OR(A446="",C446="",D446="",E446=""),"",IF(E446&lt;=D446,"",ROUND((E446-D446)*1440,0)))</f>
        <v/>
      </c>
      <c r="K446" s="34">
        <f>IF(J446="","",MAX(0,J446-N(F446)-N(G446)))</f>
        <v/>
      </c>
      <c r="L446" s="34">
        <f>IF(A446="","",IF(H446="Completed",N(K446),0))</f>
        <v/>
      </c>
      <c r="M446" s="35" t="n"/>
      <c r="N446" s="30">
        <f>IF(A446="","",TEXTJOIN(", ",TRUE,IF(COUNTIF($A$7:$A$506,A446)&gt;1,"Duplicate Session ID",""),IF(B446="","Course ID is missing",""),IF(AND(B446&lt;&gt;"",COUNTIF('Course Setup'!$A$7:$A$106,B446)=0),"Course ID not found",""),IF(C446="","Session Date is missing",""),IF(D446="","Start Time is missing",""),IF(E446="","End Time is missing",""),IF(AND(D446&lt;&gt;"",E446&lt;&gt;"",E446&lt;=D446),"End Time must be later than Start Time",""),IF(AND(J446&lt;&gt;"",N(F446)+N(G446)&gt;J446),"Break and excluded minutes exceed gross minutes",""),IF(H446="","Session Status is missing",""),IF(I446="","Delivery Mode is missing",""),IF(AND(H446="Completed",C446&gt;'Course Setup'!$B$2),"Completed session is after the As of Date",""),IF(AND(H446="Scheduled",C446&lt;'Course Setup'!$B$2),"Scheduled session is before the As of Date",""),IF(AND(B446&lt;&gt;"",C446&lt;&gt;"",IFERROR(C446&lt;INDEX('Course Setup'!$D$7:$D$106,MATCH(B446,'Course Setup'!$A$7:$A$106,0)),FALSE)),"Session is before the course start date",""),IF(AND(B446&lt;&gt;"",C446&lt;&gt;"",IFERROR(C446&gt;INDEX('Course Setup'!$E$7:$E$106,MATCH(B446,'Course Setup'!$A$7:$A$106,0)),FALSE)),"Session is after the course end date","")))</f>
        <v/>
      </c>
    </row>
    <row r="447" ht="22" customHeight="1">
      <c r="A447" s="27" t="n"/>
      <c r="B447" s="27" t="n"/>
      <c r="C447" s="43" t="n"/>
      <c r="D447" s="33" t="n"/>
      <c r="E447" s="33" t="n"/>
      <c r="F447" s="29" t="n"/>
      <c r="G447" s="29" t="n"/>
      <c r="H447" s="27" t="n"/>
      <c r="I447" s="27" t="n"/>
      <c r="J447" s="34">
        <f>IF(OR(A447="",C447="",D447="",E447=""),"",IF(E447&lt;=D447,"",ROUND((E447-D447)*1440,0)))</f>
        <v/>
      </c>
      <c r="K447" s="34">
        <f>IF(J447="","",MAX(0,J447-N(F447)-N(G447)))</f>
        <v/>
      </c>
      <c r="L447" s="34">
        <f>IF(A447="","",IF(H447="Completed",N(K447),0))</f>
        <v/>
      </c>
      <c r="M447" s="35" t="n"/>
      <c r="N447" s="30">
        <f>IF(A447="","",TEXTJOIN(", ",TRUE,IF(COUNTIF($A$7:$A$506,A447)&gt;1,"Duplicate Session ID",""),IF(B447="","Course ID is missing",""),IF(AND(B447&lt;&gt;"",COUNTIF('Course Setup'!$A$7:$A$106,B447)=0),"Course ID not found",""),IF(C447="","Session Date is missing",""),IF(D447="","Start Time is missing",""),IF(E447="","End Time is missing",""),IF(AND(D447&lt;&gt;"",E447&lt;&gt;"",E447&lt;=D447),"End Time must be later than Start Time",""),IF(AND(J447&lt;&gt;"",N(F447)+N(G447)&gt;J447),"Break and excluded minutes exceed gross minutes",""),IF(H447="","Session Status is missing",""),IF(I447="","Delivery Mode is missing",""),IF(AND(H447="Completed",C447&gt;'Course Setup'!$B$2),"Completed session is after the As of Date",""),IF(AND(H447="Scheduled",C447&lt;'Course Setup'!$B$2),"Scheduled session is before the As of Date",""),IF(AND(B447&lt;&gt;"",C447&lt;&gt;"",IFERROR(C447&lt;INDEX('Course Setup'!$D$7:$D$106,MATCH(B447,'Course Setup'!$A$7:$A$106,0)),FALSE)),"Session is before the course start date",""),IF(AND(B447&lt;&gt;"",C447&lt;&gt;"",IFERROR(C447&gt;INDEX('Course Setup'!$E$7:$E$106,MATCH(B447,'Course Setup'!$A$7:$A$106,0)),FALSE)),"Session is after the course end date","")))</f>
        <v/>
      </c>
    </row>
    <row r="448" ht="22" customHeight="1">
      <c r="A448" s="27" t="n"/>
      <c r="B448" s="27" t="n"/>
      <c r="C448" s="43" t="n"/>
      <c r="D448" s="33" t="n"/>
      <c r="E448" s="33" t="n"/>
      <c r="F448" s="29" t="n"/>
      <c r="G448" s="29" t="n"/>
      <c r="H448" s="27" t="n"/>
      <c r="I448" s="27" t="n"/>
      <c r="J448" s="34">
        <f>IF(OR(A448="",C448="",D448="",E448=""),"",IF(E448&lt;=D448,"",ROUND((E448-D448)*1440,0)))</f>
        <v/>
      </c>
      <c r="K448" s="34">
        <f>IF(J448="","",MAX(0,J448-N(F448)-N(G448)))</f>
        <v/>
      </c>
      <c r="L448" s="34">
        <f>IF(A448="","",IF(H448="Completed",N(K448),0))</f>
        <v/>
      </c>
      <c r="M448" s="35" t="n"/>
      <c r="N448" s="30">
        <f>IF(A448="","",TEXTJOIN(", ",TRUE,IF(COUNTIF($A$7:$A$506,A448)&gt;1,"Duplicate Session ID",""),IF(B448="","Course ID is missing",""),IF(AND(B448&lt;&gt;"",COUNTIF('Course Setup'!$A$7:$A$106,B448)=0),"Course ID not found",""),IF(C448="","Session Date is missing",""),IF(D448="","Start Time is missing",""),IF(E448="","End Time is missing",""),IF(AND(D448&lt;&gt;"",E448&lt;&gt;"",E448&lt;=D448),"End Time must be later than Start Time",""),IF(AND(J448&lt;&gt;"",N(F448)+N(G448)&gt;J448),"Break and excluded minutes exceed gross minutes",""),IF(H448="","Session Status is missing",""),IF(I448="","Delivery Mode is missing",""),IF(AND(H448="Completed",C448&gt;'Course Setup'!$B$2),"Completed session is after the As of Date",""),IF(AND(H448="Scheduled",C448&lt;'Course Setup'!$B$2),"Scheduled session is before the As of Date",""),IF(AND(B448&lt;&gt;"",C448&lt;&gt;"",IFERROR(C448&lt;INDEX('Course Setup'!$D$7:$D$106,MATCH(B448,'Course Setup'!$A$7:$A$106,0)),FALSE)),"Session is before the course start date",""),IF(AND(B448&lt;&gt;"",C448&lt;&gt;"",IFERROR(C448&gt;INDEX('Course Setup'!$E$7:$E$106,MATCH(B448,'Course Setup'!$A$7:$A$106,0)),FALSE)),"Session is after the course end date","")))</f>
        <v/>
      </c>
    </row>
    <row r="449" ht="22" customHeight="1">
      <c r="A449" s="27" t="n"/>
      <c r="B449" s="27" t="n"/>
      <c r="C449" s="43" t="n"/>
      <c r="D449" s="33" t="n"/>
      <c r="E449" s="33" t="n"/>
      <c r="F449" s="29" t="n"/>
      <c r="G449" s="29" t="n"/>
      <c r="H449" s="27" t="n"/>
      <c r="I449" s="27" t="n"/>
      <c r="J449" s="34">
        <f>IF(OR(A449="",C449="",D449="",E449=""),"",IF(E449&lt;=D449,"",ROUND((E449-D449)*1440,0)))</f>
        <v/>
      </c>
      <c r="K449" s="34">
        <f>IF(J449="","",MAX(0,J449-N(F449)-N(G449)))</f>
        <v/>
      </c>
      <c r="L449" s="34">
        <f>IF(A449="","",IF(H449="Completed",N(K449),0))</f>
        <v/>
      </c>
      <c r="M449" s="35" t="n"/>
      <c r="N449" s="30">
        <f>IF(A449="","",TEXTJOIN(", ",TRUE,IF(COUNTIF($A$7:$A$506,A449)&gt;1,"Duplicate Session ID",""),IF(B449="","Course ID is missing",""),IF(AND(B449&lt;&gt;"",COUNTIF('Course Setup'!$A$7:$A$106,B449)=0),"Course ID not found",""),IF(C449="","Session Date is missing",""),IF(D449="","Start Time is missing",""),IF(E449="","End Time is missing",""),IF(AND(D449&lt;&gt;"",E449&lt;&gt;"",E449&lt;=D449),"End Time must be later than Start Time",""),IF(AND(J449&lt;&gt;"",N(F449)+N(G449)&gt;J449),"Break and excluded minutes exceed gross minutes",""),IF(H449="","Session Status is missing",""),IF(I449="","Delivery Mode is missing",""),IF(AND(H449="Completed",C449&gt;'Course Setup'!$B$2),"Completed session is after the As of Date",""),IF(AND(H449="Scheduled",C449&lt;'Course Setup'!$B$2),"Scheduled session is before the As of Date",""),IF(AND(B449&lt;&gt;"",C449&lt;&gt;"",IFERROR(C449&lt;INDEX('Course Setup'!$D$7:$D$106,MATCH(B449,'Course Setup'!$A$7:$A$106,0)),FALSE)),"Session is before the course start date",""),IF(AND(B449&lt;&gt;"",C449&lt;&gt;"",IFERROR(C449&gt;INDEX('Course Setup'!$E$7:$E$106,MATCH(B449,'Course Setup'!$A$7:$A$106,0)),FALSE)),"Session is after the course end date","")))</f>
        <v/>
      </c>
    </row>
    <row r="450" ht="22" customHeight="1">
      <c r="A450" s="27" t="n"/>
      <c r="B450" s="27" t="n"/>
      <c r="C450" s="43" t="n"/>
      <c r="D450" s="33" t="n"/>
      <c r="E450" s="33" t="n"/>
      <c r="F450" s="29" t="n"/>
      <c r="G450" s="29" t="n"/>
      <c r="H450" s="27" t="n"/>
      <c r="I450" s="27" t="n"/>
      <c r="J450" s="34">
        <f>IF(OR(A450="",C450="",D450="",E450=""),"",IF(E450&lt;=D450,"",ROUND((E450-D450)*1440,0)))</f>
        <v/>
      </c>
      <c r="K450" s="34">
        <f>IF(J450="","",MAX(0,J450-N(F450)-N(G450)))</f>
        <v/>
      </c>
      <c r="L450" s="34">
        <f>IF(A450="","",IF(H450="Completed",N(K450),0))</f>
        <v/>
      </c>
      <c r="M450" s="35" t="n"/>
      <c r="N450" s="30">
        <f>IF(A450="","",TEXTJOIN(", ",TRUE,IF(COUNTIF($A$7:$A$506,A450)&gt;1,"Duplicate Session ID",""),IF(B450="","Course ID is missing",""),IF(AND(B450&lt;&gt;"",COUNTIF('Course Setup'!$A$7:$A$106,B450)=0),"Course ID not found",""),IF(C450="","Session Date is missing",""),IF(D450="","Start Time is missing",""),IF(E450="","End Time is missing",""),IF(AND(D450&lt;&gt;"",E450&lt;&gt;"",E450&lt;=D450),"End Time must be later than Start Time",""),IF(AND(J450&lt;&gt;"",N(F450)+N(G450)&gt;J450),"Break and excluded minutes exceed gross minutes",""),IF(H450="","Session Status is missing",""),IF(I450="","Delivery Mode is missing",""),IF(AND(H450="Completed",C450&gt;'Course Setup'!$B$2),"Completed session is after the As of Date",""),IF(AND(H450="Scheduled",C450&lt;'Course Setup'!$B$2),"Scheduled session is before the As of Date",""),IF(AND(B450&lt;&gt;"",C450&lt;&gt;"",IFERROR(C450&lt;INDEX('Course Setup'!$D$7:$D$106,MATCH(B450,'Course Setup'!$A$7:$A$106,0)),FALSE)),"Session is before the course start date",""),IF(AND(B450&lt;&gt;"",C450&lt;&gt;"",IFERROR(C450&gt;INDEX('Course Setup'!$E$7:$E$106,MATCH(B450,'Course Setup'!$A$7:$A$106,0)),FALSE)),"Session is after the course end date","")))</f>
        <v/>
      </c>
    </row>
    <row r="451" ht="22" customHeight="1">
      <c r="A451" s="27" t="n"/>
      <c r="B451" s="27" t="n"/>
      <c r="C451" s="43" t="n"/>
      <c r="D451" s="33" t="n"/>
      <c r="E451" s="33" t="n"/>
      <c r="F451" s="29" t="n"/>
      <c r="G451" s="29" t="n"/>
      <c r="H451" s="27" t="n"/>
      <c r="I451" s="27" t="n"/>
      <c r="J451" s="34">
        <f>IF(OR(A451="",C451="",D451="",E451=""),"",IF(E451&lt;=D451,"",ROUND((E451-D451)*1440,0)))</f>
        <v/>
      </c>
      <c r="K451" s="34">
        <f>IF(J451="","",MAX(0,J451-N(F451)-N(G451)))</f>
        <v/>
      </c>
      <c r="L451" s="34">
        <f>IF(A451="","",IF(H451="Completed",N(K451),0))</f>
        <v/>
      </c>
      <c r="M451" s="35" t="n"/>
      <c r="N451" s="30">
        <f>IF(A451="","",TEXTJOIN(", ",TRUE,IF(COUNTIF($A$7:$A$506,A451)&gt;1,"Duplicate Session ID",""),IF(B451="","Course ID is missing",""),IF(AND(B451&lt;&gt;"",COUNTIF('Course Setup'!$A$7:$A$106,B451)=0),"Course ID not found",""),IF(C451="","Session Date is missing",""),IF(D451="","Start Time is missing",""),IF(E451="","End Time is missing",""),IF(AND(D451&lt;&gt;"",E451&lt;&gt;"",E451&lt;=D451),"End Time must be later than Start Time",""),IF(AND(J451&lt;&gt;"",N(F451)+N(G451)&gt;J451),"Break and excluded minutes exceed gross minutes",""),IF(H451="","Session Status is missing",""),IF(I451="","Delivery Mode is missing",""),IF(AND(H451="Completed",C451&gt;'Course Setup'!$B$2),"Completed session is after the As of Date",""),IF(AND(H451="Scheduled",C451&lt;'Course Setup'!$B$2),"Scheduled session is before the As of Date",""),IF(AND(B451&lt;&gt;"",C451&lt;&gt;"",IFERROR(C451&lt;INDEX('Course Setup'!$D$7:$D$106,MATCH(B451,'Course Setup'!$A$7:$A$106,0)),FALSE)),"Session is before the course start date",""),IF(AND(B451&lt;&gt;"",C451&lt;&gt;"",IFERROR(C451&gt;INDEX('Course Setup'!$E$7:$E$106,MATCH(B451,'Course Setup'!$A$7:$A$106,0)),FALSE)),"Session is after the course end date","")))</f>
        <v/>
      </c>
    </row>
    <row r="452" ht="22" customHeight="1">
      <c r="A452" s="27" t="n"/>
      <c r="B452" s="27" t="n"/>
      <c r="C452" s="43" t="n"/>
      <c r="D452" s="33" t="n"/>
      <c r="E452" s="33" t="n"/>
      <c r="F452" s="29" t="n"/>
      <c r="G452" s="29" t="n"/>
      <c r="H452" s="27" t="n"/>
      <c r="I452" s="27" t="n"/>
      <c r="J452" s="34">
        <f>IF(OR(A452="",C452="",D452="",E452=""),"",IF(E452&lt;=D452,"",ROUND((E452-D452)*1440,0)))</f>
        <v/>
      </c>
      <c r="K452" s="34">
        <f>IF(J452="","",MAX(0,J452-N(F452)-N(G452)))</f>
        <v/>
      </c>
      <c r="L452" s="34">
        <f>IF(A452="","",IF(H452="Completed",N(K452),0))</f>
        <v/>
      </c>
      <c r="M452" s="35" t="n"/>
      <c r="N452" s="30">
        <f>IF(A452="","",TEXTJOIN(", ",TRUE,IF(COUNTIF($A$7:$A$506,A452)&gt;1,"Duplicate Session ID",""),IF(B452="","Course ID is missing",""),IF(AND(B452&lt;&gt;"",COUNTIF('Course Setup'!$A$7:$A$106,B452)=0),"Course ID not found",""),IF(C452="","Session Date is missing",""),IF(D452="","Start Time is missing",""),IF(E452="","End Time is missing",""),IF(AND(D452&lt;&gt;"",E452&lt;&gt;"",E452&lt;=D452),"End Time must be later than Start Time",""),IF(AND(J452&lt;&gt;"",N(F452)+N(G452)&gt;J452),"Break and excluded minutes exceed gross minutes",""),IF(H452="","Session Status is missing",""),IF(I452="","Delivery Mode is missing",""),IF(AND(H452="Completed",C452&gt;'Course Setup'!$B$2),"Completed session is after the As of Date",""),IF(AND(H452="Scheduled",C452&lt;'Course Setup'!$B$2),"Scheduled session is before the As of Date",""),IF(AND(B452&lt;&gt;"",C452&lt;&gt;"",IFERROR(C452&lt;INDEX('Course Setup'!$D$7:$D$106,MATCH(B452,'Course Setup'!$A$7:$A$106,0)),FALSE)),"Session is before the course start date",""),IF(AND(B452&lt;&gt;"",C452&lt;&gt;"",IFERROR(C452&gt;INDEX('Course Setup'!$E$7:$E$106,MATCH(B452,'Course Setup'!$A$7:$A$106,0)),FALSE)),"Session is after the course end date","")))</f>
        <v/>
      </c>
    </row>
    <row r="453" ht="22" customHeight="1">
      <c r="A453" s="27" t="n"/>
      <c r="B453" s="27" t="n"/>
      <c r="C453" s="43" t="n"/>
      <c r="D453" s="33" t="n"/>
      <c r="E453" s="33" t="n"/>
      <c r="F453" s="29" t="n"/>
      <c r="G453" s="29" t="n"/>
      <c r="H453" s="27" t="n"/>
      <c r="I453" s="27" t="n"/>
      <c r="J453" s="34">
        <f>IF(OR(A453="",C453="",D453="",E453=""),"",IF(E453&lt;=D453,"",ROUND((E453-D453)*1440,0)))</f>
        <v/>
      </c>
      <c r="K453" s="34">
        <f>IF(J453="","",MAX(0,J453-N(F453)-N(G453)))</f>
        <v/>
      </c>
      <c r="L453" s="34">
        <f>IF(A453="","",IF(H453="Completed",N(K453),0))</f>
        <v/>
      </c>
      <c r="M453" s="35" t="n"/>
      <c r="N453" s="30">
        <f>IF(A453="","",TEXTJOIN(", ",TRUE,IF(COUNTIF($A$7:$A$506,A453)&gt;1,"Duplicate Session ID",""),IF(B453="","Course ID is missing",""),IF(AND(B453&lt;&gt;"",COUNTIF('Course Setup'!$A$7:$A$106,B453)=0),"Course ID not found",""),IF(C453="","Session Date is missing",""),IF(D453="","Start Time is missing",""),IF(E453="","End Time is missing",""),IF(AND(D453&lt;&gt;"",E453&lt;&gt;"",E453&lt;=D453),"End Time must be later than Start Time",""),IF(AND(J453&lt;&gt;"",N(F453)+N(G453)&gt;J453),"Break and excluded minutes exceed gross minutes",""),IF(H453="","Session Status is missing",""),IF(I453="","Delivery Mode is missing",""),IF(AND(H453="Completed",C453&gt;'Course Setup'!$B$2),"Completed session is after the As of Date",""),IF(AND(H453="Scheduled",C453&lt;'Course Setup'!$B$2),"Scheduled session is before the As of Date",""),IF(AND(B453&lt;&gt;"",C453&lt;&gt;"",IFERROR(C453&lt;INDEX('Course Setup'!$D$7:$D$106,MATCH(B453,'Course Setup'!$A$7:$A$106,0)),FALSE)),"Session is before the course start date",""),IF(AND(B453&lt;&gt;"",C453&lt;&gt;"",IFERROR(C453&gt;INDEX('Course Setup'!$E$7:$E$106,MATCH(B453,'Course Setup'!$A$7:$A$106,0)),FALSE)),"Session is after the course end date","")))</f>
        <v/>
      </c>
    </row>
    <row r="454" ht="22" customHeight="1">
      <c r="A454" s="27" t="n"/>
      <c r="B454" s="27" t="n"/>
      <c r="C454" s="43" t="n"/>
      <c r="D454" s="33" t="n"/>
      <c r="E454" s="33" t="n"/>
      <c r="F454" s="29" t="n"/>
      <c r="G454" s="29" t="n"/>
      <c r="H454" s="27" t="n"/>
      <c r="I454" s="27" t="n"/>
      <c r="J454" s="34">
        <f>IF(OR(A454="",C454="",D454="",E454=""),"",IF(E454&lt;=D454,"",ROUND((E454-D454)*1440,0)))</f>
        <v/>
      </c>
      <c r="K454" s="34">
        <f>IF(J454="","",MAX(0,J454-N(F454)-N(G454)))</f>
        <v/>
      </c>
      <c r="L454" s="34">
        <f>IF(A454="","",IF(H454="Completed",N(K454),0))</f>
        <v/>
      </c>
      <c r="M454" s="35" t="n"/>
      <c r="N454" s="30">
        <f>IF(A454="","",TEXTJOIN(", ",TRUE,IF(COUNTIF($A$7:$A$506,A454)&gt;1,"Duplicate Session ID",""),IF(B454="","Course ID is missing",""),IF(AND(B454&lt;&gt;"",COUNTIF('Course Setup'!$A$7:$A$106,B454)=0),"Course ID not found",""),IF(C454="","Session Date is missing",""),IF(D454="","Start Time is missing",""),IF(E454="","End Time is missing",""),IF(AND(D454&lt;&gt;"",E454&lt;&gt;"",E454&lt;=D454),"End Time must be later than Start Time",""),IF(AND(J454&lt;&gt;"",N(F454)+N(G454)&gt;J454),"Break and excluded minutes exceed gross minutes",""),IF(H454="","Session Status is missing",""),IF(I454="","Delivery Mode is missing",""),IF(AND(H454="Completed",C454&gt;'Course Setup'!$B$2),"Completed session is after the As of Date",""),IF(AND(H454="Scheduled",C454&lt;'Course Setup'!$B$2),"Scheduled session is before the As of Date",""),IF(AND(B454&lt;&gt;"",C454&lt;&gt;"",IFERROR(C454&lt;INDEX('Course Setup'!$D$7:$D$106,MATCH(B454,'Course Setup'!$A$7:$A$106,0)),FALSE)),"Session is before the course start date",""),IF(AND(B454&lt;&gt;"",C454&lt;&gt;"",IFERROR(C454&gt;INDEX('Course Setup'!$E$7:$E$106,MATCH(B454,'Course Setup'!$A$7:$A$106,0)),FALSE)),"Session is after the course end date","")))</f>
        <v/>
      </c>
    </row>
    <row r="455" ht="22" customHeight="1">
      <c r="A455" s="27" t="n"/>
      <c r="B455" s="27" t="n"/>
      <c r="C455" s="43" t="n"/>
      <c r="D455" s="33" t="n"/>
      <c r="E455" s="33" t="n"/>
      <c r="F455" s="29" t="n"/>
      <c r="G455" s="29" t="n"/>
      <c r="H455" s="27" t="n"/>
      <c r="I455" s="27" t="n"/>
      <c r="J455" s="34">
        <f>IF(OR(A455="",C455="",D455="",E455=""),"",IF(E455&lt;=D455,"",ROUND((E455-D455)*1440,0)))</f>
        <v/>
      </c>
      <c r="K455" s="34">
        <f>IF(J455="","",MAX(0,J455-N(F455)-N(G455)))</f>
        <v/>
      </c>
      <c r="L455" s="34">
        <f>IF(A455="","",IF(H455="Completed",N(K455),0))</f>
        <v/>
      </c>
      <c r="M455" s="35" t="n"/>
      <c r="N455" s="30">
        <f>IF(A455="","",TEXTJOIN(", ",TRUE,IF(COUNTIF($A$7:$A$506,A455)&gt;1,"Duplicate Session ID",""),IF(B455="","Course ID is missing",""),IF(AND(B455&lt;&gt;"",COUNTIF('Course Setup'!$A$7:$A$106,B455)=0),"Course ID not found",""),IF(C455="","Session Date is missing",""),IF(D455="","Start Time is missing",""),IF(E455="","End Time is missing",""),IF(AND(D455&lt;&gt;"",E455&lt;&gt;"",E455&lt;=D455),"End Time must be later than Start Time",""),IF(AND(J455&lt;&gt;"",N(F455)+N(G455)&gt;J455),"Break and excluded minutes exceed gross minutes",""),IF(H455="","Session Status is missing",""),IF(I455="","Delivery Mode is missing",""),IF(AND(H455="Completed",C455&gt;'Course Setup'!$B$2),"Completed session is after the As of Date",""),IF(AND(H455="Scheduled",C455&lt;'Course Setup'!$B$2),"Scheduled session is before the As of Date",""),IF(AND(B455&lt;&gt;"",C455&lt;&gt;"",IFERROR(C455&lt;INDEX('Course Setup'!$D$7:$D$106,MATCH(B455,'Course Setup'!$A$7:$A$106,0)),FALSE)),"Session is before the course start date",""),IF(AND(B455&lt;&gt;"",C455&lt;&gt;"",IFERROR(C455&gt;INDEX('Course Setup'!$E$7:$E$106,MATCH(B455,'Course Setup'!$A$7:$A$106,0)),FALSE)),"Session is after the course end date","")))</f>
        <v/>
      </c>
    </row>
    <row r="456" ht="22" customHeight="1">
      <c r="A456" s="27" t="n"/>
      <c r="B456" s="27" t="n"/>
      <c r="C456" s="43" t="n"/>
      <c r="D456" s="33" t="n"/>
      <c r="E456" s="33" t="n"/>
      <c r="F456" s="29" t="n"/>
      <c r="G456" s="29" t="n"/>
      <c r="H456" s="27" t="n"/>
      <c r="I456" s="27" t="n"/>
      <c r="J456" s="34">
        <f>IF(OR(A456="",C456="",D456="",E456=""),"",IF(E456&lt;=D456,"",ROUND((E456-D456)*1440,0)))</f>
        <v/>
      </c>
      <c r="K456" s="34">
        <f>IF(J456="","",MAX(0,J456-N(F456)-N(G456)))</f>
        <v/>
      </c>
      <c r="L456" s="34">
        <f>IF(A456="","",IF(H456="Completed",N(K456),0))</f>
        <v/>
      </c>
      <c r="M456" s="35" t="n"/>
      <c r="N456" s="30">
        <f>IF(A456="","",TEXTJOIN(", ",TRUE,IF(COUNTIF($A$7:$A$506,A456)&gt;1,"Duplicate Session ID",""),IF(B456="","Course ID is missing",""),IF(AND(B456&lt;&gt;"",COUNTIF('Course Setup'!$A$7:$A$106,B456)=0),"Course ID not found",""),IF(C456="","Session Date is missing",""),IF(D456="","Start Time is missing",""),IF(E456="","End Time is missing",""),IF(AND(D456&lt;&gt;"",E456&lt;&gt;"",E456&lt;=D456),"End Time must be later than Start Time",""),IF(AND(J456&lt;&gt;"",N(F456)+N(G456)&gt;J456),"Break and excluded minutes exceed gross minutes",""),IF(H456="","Session Status is missing",""),IF(I456="","Delivery Mode is missing",""),IF(AND(H456="Completed",C456&gt;'Course Setup'!$B$2),"Completed session is after the As of Date",""),IF(AND(H456="Scheduled",C456&lt;'Course Setup'!$B$2),"Scheduled session is before the As of Date",""),IF(AND(B456&lt;&gt;"",C456&lt;&gt;"",IFERROR(C456&lt;INDEX('Course Setup'!$D$7:$D$106,MATCH(B456,'Course Setup'!$A$7:$A$106,0)),FALSE)),"Session is before the course start date",""),IF(AND(B456&lt;&gt;"",C456&lt;&gt;"",IFERROR(C456&gt;INDEX('Course Setup'!$E$7:$E$106,MATCH(B456,'Course Setup'!$A$7:$A$106,0)),FALSE)),"Session is after the course end date","")))</f>
        <v/>
      </c>
    </row>
    <row r="457" ht="22" customHeight="1">
      <c r="A457" s="27" t="n"/>
      <c r="B457" s="27" t="n"/>
      <c r="C457" s="43" t="n"/>
      <c r="D457" s="33" t="n"/>
      <c r="E457" s="33" t="n"/>
      <c r="F457" s="29" t="n"/>
      <c r="G457" s="29" t="n"/>
      <c r="H457" s="27" t="n"/>
      <c r="I457" s="27" t="n"/>
      <c r="J457" s="34">
        <f>IF(OR(A457="",C457="",D457="",E457=""),"",IF(E457&lt;=D457,"",ROUND((E457-D457)*1440,0)))</f>
        <v/>
      </c>
      <c r="K457" s="34">
        <f>IF(J457="","",MAX(0,J457-N(F457)-N(G457)))</f>
        <v/>
      </c>
      <c r="L457" s="34">
        <f>IF(A457="","",IF(H457="Completed",N(K457),0))</f>
        <v/>
      </c>
      <c r="M457" s="35" t="n"/>
      <c r="N457" s="30">
        <f>IF(A457="","",TEXTJOIN(", ",TRUE,IF(COUNTIF($A$7:$A$506,A457)&gt;1,"Duplicate Session ID",""),IF(B457="","Course ID is missing",""),IF(AND(B457&lt;&gt;"",COUNTIF('Course Setup'!$A$7:$A$106,B457)=0),"Course ID not found",""),IF(C457="","Session Date is missing",""),IF(D457="","Start Time is missing",""),IF(E457="","End Time is missing",""),IF(AND(D457&lt;&gt;"",E457&lt;&gt;"",E457&lt;=D457),"End Time must be later than Start Time",""),IF(AND(J457&lt;&gt;"",N(F457)+N(G457)&gt;J457),"Break and excluded minutes exceed gross minutes",""),IF(H457="","Session Status is missing",""),IF(I457="","Delivery Mode is missing",""),IF(AND(H457="Completed",C457&gt;'Course Setup'!$B$2),"Completed session is after the As of Date",""),IF(AND(H457="Scheduled",C457&lt;'Course Setup'!$B$2),"Scheduled session is before the As of Date",""),IF(AND(B457&lt;&gt;"",C457&lt;&gt;"",IFERROR(C457&lt;INDEX('Course Setup'!$D$7:$D$106,MATCH(B457,'Course Setup'!$A$7:$A$106,0)),FALSE)),"Session is before the course start date",""),IF(AND(B457&lt;&gt;"",C457&lt;&gt;"",IFERROR(C457&gt;INDEX('Course Setup'!$E$7:$E$106,MATCH(B457,'Course Setup'!$A$7:$A$106,0)),FALSE)),"Session is after the course end date","")))</f>
        <v/>
      </c>
    </row>
    <row r="458" ht="22" customHeight="1">
      <c r="A458" s="27" t="n"/>
      <c r="B458" s="27" t="n"/>
      <c r="C458" s="43" t="n"/>
      <c r="D458" s="33" t="n"/>
      <c r="E458" s="33" t="n"/>
      <c r="F458" s="29" t="n"/>
      <c r="G458" s="29" t="n"/>
      <c r="H458" s="27" t="n"/>
      <c r="I458" s="27" t="n"/>
      <c r="J458" s="34">
        <f>IF(OR(A458="",C458="",D458="",E458=""),"",IF(E458&lt;=D458,"",ROUND((E458-D458)*1440,0)))</f>
        <v/>
      </c>
      <c r="K458" s="34">
        <f>IF(J458="","",MAX(0,J458-N(F458)-N(G458)))</f>
        <v/>
      </c>
      <c r="L458" s="34">
        <f>IF(A458="","",IF(H458="Completed",N(K458),0))</f>
        <v/>
      </c>
      <c r="M458" s="35" t="n"/>
      <c r="N458" s="30">
        <f>IF(A458="","",TEXTJOIN(", ",TRUE,IF(COUNTIF($A$7:$A$506,A458)&gt;1,"Duplicate Session ID",""),IF(B458="","Course ID is missing",""),IF(AND(B458&lt;&gt;"",COUNTIF('Course Setup'!$A$7:$A$106,B458)=0),"Course ID not found",""),IF(C458="","Session Date is missing",""),IF(D458="","Start Time is missing",""),IF(E458="","End Time is missing",""),IF(AND(D458&lt;&gt;"",E458&lt;&gt;"",E458&lt;=D458),"End Time must be later than Start Time",""),IF(AND(J458&lt;&gt;"",N(F458)+N(G458)&gt;J458),"Break and excluded minutes exceed gross minutes",""),IF(H458="","Session Status is missing",""),IF(I458="","Delivery Mode is missing",""),IF(AND(H458="Completed",C458&gt;'Course Setup'!$B$2),"Completed session is after the As of Date",""),IF(AND(H458="Scheduled",C458&lt;'Course Setup'!$B$2),"Scheduled session is before the As of Date",""),IF(AND(B458&lt;&gt;"",C458&lt;&gt;"",IFERROR(C458&lt;INDEX('Course Setup'!$D$7:$D$106,MATCH(B458,'Course Setup'!$A$7:$A$106,0)),FALSE)),"Session is before the course start date",""),IF(AND(B458&lt;&gt;"",C458&lt;&gt;"",IFERROR(C458&gt;INDEX('Course Setup'!$E$7:$E$106,MATCH(B458,'Course Setup'!$A$7:$A$106,0)),FALSE)),"Session is after the course end date","")))</f>
        <v/>
      </c>
    </row>
    <row r="459" ht="22" customHeight="1">
      <c r="A459" s="27" t="n"/>
      <c r="B459" s="27" t="n"/>
      <c r="C459" s="43" t="n"/>
      <c r="D459" s="33" t="n"/>
      <c r="E459" s="33" t="n"/>
      <c r="F459" s="29" t="n"/>
      <c r="G459" s="29" t="n"/>
      <c r="H459" s="27" t="n"/>
      <c r="I459" s="27" t="n"/>
      <c r="J459" s="34">
        <f>IF(OR(A459="",C459="",D459="",E459=""),"",IF(E459&lt;=D459,"",ROUND((E459-D459)*1440,0)))</f>
        <v/>
      </c>
      <c r="K459" s="34">
        <f>IF(J459="","",MAX(0,J459-N(F459)-N(G459)))</f>
        <v/>
      </c>
      <c r="L459" s="34">
        <f>IF(A459="","",IF(H459="Completed",N(K459),0))</f>
        <v/>
      </c>
      <c r="M459" s="35" t="n"/>
      <c r="N459" s="30">
        <f>IF(A459="","",TEXTJOIN(", ",TRUE,IF(COUNTIF($A$7:$A$506,A459)&gt;1,"Duplicate Session ID",""),IF(B459="","Course ID is missing",""),IF(AND(B459&lt;&gt;"",COUNTIF('Course Setup'!$A$7:$A$106,B459)=0),"Course ID not found",""),IF(C459="","Session Date is missing",""),IF(D459="","Start Time is missing",""),IF(E459="","End Time is missing",""),IF(AND(D459&lt;&gt;"",E459&lt;&gt;"",E459&lt;=D459),"End Time must be later than Start Time",""),IF(AND(J459&lt;&gt;"",N(F459)+N(G459)&gt;J459),"Break and excluded minutes exceed gross minutes",""),IF(H459="","Session Status is missing",""),IF(I459="","Delivery Mode is missing",""),IF(AND(H459="Completed",C459&gt;'Course Setup'!$B$2),"Completed session is after the As of Date",""),IF(AND(H459="Scheduled",C459&lt;'Course Setup'!$B$2),"Scheduled session is before the As of Date",""),IF(AND(B459&lt;&gt;"",C459&lt;&gt;"",IFERROR(C459&lt;INDEX('Course Setup'!$D$7:$D$106,MATCH(B459,'Course Setup'!$A$7:$A$106,0)),FALSE)),"Session is before the course start date",""),IF(AND(B459&lt;&gt;"",C459&lt;&gt;"",IFERROR(C459&gt;INDEX('Course Setup'!$E$7:$E$106,MATCH(B459,'Course Setup'!$A$7:$A$106,0)),FALSE)),"Session is after the course end date","")))</f>
        <v/>
      </c>
    </row>
    <row r="460" ht="22" customHeight="1">
      <c r="A460" s="27" t="n"/>
      <c r="B460" s="27" t="n"/>
      <c r="C460" s="43" t="n"/>
      <c r="D460" s="33" t="n"/>
      <c r="E460" s="33" t="n"/>
      <c r="F460" s="29" t="n"/>
      <c r="G460" s="29" t="n"/>
      <c r="H460" s="27" t="n"/>
      <c r="I460" s="27" t="n"/>
      <c r="J460" s="34">
        <f>IF(OR(A460="",C460="",D460="",E460=""),"",IF(E460&lt;=D460,"",ROUND((E460-D460)*1440,0)))</f>
        <v/>
      </c>
      <c r="K460" s="34">
        <f>IF(J460="","",MAX(0,J460-N(F460)-N(G460)))</f>
        <v/>
      </c>
      <c r="L460" s="34">
        <f>IF(A460="","",IF(H460="Completed",N(K460),0))</f>
        <v/>
      </c>
      <c r="M460" s="35" t="n"/>
      <c r="N460" s="30">
        <f>IF(A460="","",TEXTJOIN(", ",TRUE,IF(COUNTIF($A$7:$A$506,A460)&gt;1,"Duplicate Session ID",""),IF(B460="","Course ID is missing",""),IF(AND(B460&lt;&gt;"",COUNTIF('Course Setup'!$A$7:$A$106,B460)=0),"Course ID not found",""),IF(C460="","Session Date is missing",""),IF(D460="","Start Time is missing",""),IF(E460="","End Time is missing",""),IF(AND(D460&lt;&gt;"",E460&lt;&gt;"",E460&lt;=D460),"End Time must be later than Start Time",""),IF(AND(J460&lt;&gt;"",N(F460)+N(G460)&gt;J460),"Break and excluded minutes exceed gross minutes",""),IF(H460="","Session Status is missing",""),IF(I460="","Delivery Mode is missing",""),IF(AND(H460="Completed",C460&gt;'Course Setup'!$B$2),"Completed session is after the As of Date",""),IF(AND(H460="Scheduled",C460&lt;'Course Setup'!$B$2),"Scheduled session is before the As of Date",""),IF(AND(B460&lt;&gt;"",C460&lt;&gt;"",IFERROR(C460&lt;INDEX('Course Setup'!$D$7:$D$106,MATCH(B460,'Course Setup'!$A$7:$A$106,0)),FALSE)),"Session is before the course start date",""),IF(AND(B460&lt;&gt;"",C460&lt;&gt;"",IFERROR(C460&gt;INDEX('Course Setup'!$E$7:$E$106,MATCH(B460,'Course Setup'!$A$7:$A$106,0)),FALSE)),"Session is after the course end date","")))</f>
        <v/>
      </c>
    </row>
    <row r="461" ht="22" customHeight="1">
      <c r="A461" s="27" t="n"/>
      <c r="B461" s="27" t="n"/>
      <c r="C461" s="43" t="n"/>
      <c r="D461" s="33" t="n"/>
      <c r="E461" s="33" t="n"/>
      <c r="F461" s="29" t="n"/>
      <c r="G461" s="29" t="n"/>
      <c r="H461" s="27" t="n"/>
      <c r="I461" s="27" t="n"/>
      <c r="J461" s="34">
        <f>IF(OR(A461="",C461="",D461="",E461=""),"",IF(E461&lt;=D461,"",ROUND((E461-D461)*1440,0)))</f>
        <v/>
      </c>
      <c r="K461" s="34">
        <f>IF(J461="","",MAX(0,J461-N(F461)-N(G461)))</f>
        <v/>
      </c>
      <c r="L461" s="34">
        <f>IF(A461="","",IF(H461="Completed",N(K461),0))</f>
        <v/>
      </c>
      <c r="M461" s="35" t="n"/>
      <c r="N461" s="30">
        <f>IF(A461="","",TEXTJOIN(", ",TRUE,IF(COUNTIF($A$7:$A$506,A461)&gt;1,"Duplicate Session ID",""),IF(B461="","Course ID is missing",""),IF(AND(B461&lt;&gt;"",COUNTIF('Course Setup'!$A$7:$A$106,B461)=0),"Course ID not found",""),IF(C461="","Session Date is missing",""),IF(D461="","Start Time is missing",""),IF(E461="","End Time is missing",""),IF(AND(D461&lt;&gt;"",E461&lt;&gt;"",E461&lt;=D461),"End Time must be later than Start Time",""),IF(AND(J461&lt;&gt;"",N(F461)+N(G461)&gt;J461),"Break and excluded minutes exceed gross minutes",""),IF(H461="","Session Status is missing",""),IF(I461="","Delivery Mode is missing",""),IF(AND(H461="Completed",C461&gt;'Course Setup'!$B$2),"Completed session is after the As of Date",""),IF(AND(H461="Scheduled",C461&lt;'Course Setup'!$B$2),"Scheduled session is before the As of Date",""),IF(AND(B461&lt;&gt;"",C461&lt;&gt;"",IFERROR(C461&lt;INDEX('Course Setup'!$D$7:$D$106,MATCH(B461,'Course Setup'!$A$7:$A$106,0)),FALSE)),"Session is before the course start date",""),IF(AND(B461&lt;&gt;"",C461&lt;&gt;"",IFERROR(C461&gt;INDEX('Course Setup'!$E$7:$E$106,MATCH(B461,'Course Setup'!$A$7:$A$106,0)),FALSE)),"Session is after the course end date","")))</f>
        <v/>
      </c>
    </row>
    <row r="462" ht="22" customHeight="1">
      <c r="A462" s="27" t="n"/>
      <c r="B462" s="27" t="n"/>
      <c r="C462" s="43" t="n"/>
      <c r="D462" s="33" t="n"/>
      <c r="E462" s="33" t="n"/>
      <c r="F462" s="29" t="n"/>
      <c r="G462" s="29" t="n"/>
      <c r="H462" s="27" t="n"/>
      <c r="I462" s="27" t="n"/>
      <c r="J462" s="34">
        <f>IF(OR(A462="",C462="",D462="",E462=""),"",IF(E462&lt;=D462,"",ROUND((E462-D462)*1440,0)))</f>
        <v/>
      </c>
      <c r="K462" s="34">
        <f>IF(J462="","",MAX(0,J462-N(F462)-N(G462)))</f>
        <v/>
      </c>
      <c r="L462" s="34">
        <f>IF(A462="","",IF(H462="Completed",N(K462),0))</f>
        <v/>
      </c>
      <c r="M462" s="35" t="n"/>
      <c r="N462" s="30">
        <f>IF(A462="","",TEXTJOIN(", ",TRUE,IF(COUNTIF($A$7:$A$506,A462)&gt;1,"Duplicate Session ID",""),IF(B462="","Course ID is missing",""),IF(AND(B462&lt;&gt;"",COUNTIF('Course Setup'!$A$7:$A$106,B462)=0),"Course ID not found",""),IF(C462="","Session Date is missing",""),IF(D462="","Start Time is missing",""),IF(E462="","End Time is missing",""),IF(AND(D462&lt;&gt;"",E462&lt;&gt;"",E462&lt;=D462),"End Time must be later than Start Time",""),IF(AND(J462&lt;&gt;"",N(F462)+N(G462)&gt;J462),"Break and excluded minutes exceed gross minutes",""),IF(H462="","Session Status is missing",""),IF(I462="","Delivery Mode is missing",""),IF(AND(H462="Completed",C462&gt;'Course Setup'!$B$2),"Completed session is after the As of Date",""),IF(AND(H462="Scheduled",C462&lt;'Course Setup'!$B$2),"Scheduled session is before the As of Date",""),IF(AND(B462&lt;&gt;"",C462&lt;&gt;"",IFERROR(C462&lt;INDEX('Course Setup'!$D$7:$D$106,MATCH(B462,'Course Setup'!$A$7:$A$106,0)),FALSE)),"Session is before the course start date",""),IF(AND(B462&lt;&gt;"",C462&lt;&gt;"",IFERROR(C462&gt;INDEX('Course Setup'!$E$7:$E$106,MATCH(B462,'Course Setup'!$A$7:$A$106,0)),FALSE)),"Session is after the course end date","")))</f>
        <v/>
      </c>
    </row>
    <row r="463" ht="22" customHeight="1">
      <c r="A463" s="27" t="n"/>
      <c r="B463" s="27" t="n"/>
      <c r="C463" s="43" t="n"/>
      <c r="D463" s="33" t="n"/>
      <c r="E463" s="33" t="n"/>
      <c r="F463" s="29" t="n"/>
      <c r="G463" s="29" t="n"/>
      <c r="H463" s="27" t="n"/>
      <c r="I463" s="27" t="n"/>
      <c r="J463" s="34">
        <f>IF(OR(A463="",C463="",D463="",E463=""),"",IF(E463&lt;=D463,"",ROUND((E463-D463)*1440,0)))</f>
        <v/>
      </c>
      <c r="K463" s="34">
        <f>IF(J463="","",MAX(0,J463-N(F463)-N(G463)))</f>
        <v/>
      </c>
      <c r="L463" s="34">
        <f>IF(A463="","",IF(H463="Completed",N(K463),0))</f>
        <v/>
      </c>
      <c r="M463" s="35" t="n"/>
      <c r="N463" s="30">
        <f>IF(A463="","",TEXTJOIN(", ",TRUE,IF(COUNTIF($A$7:$A$506,A463)&gt;1,"Duplicate Session ID",""),IF(B463="","Course ID is missing",""),IF(AND(B463&lt;&gt;"",COUNTIF('Course Setup'!$A$7:$A$106,B463)=0),"Course ID not found",""),IF(C463="","Session Date is missing",""),IF(D463="","Start Time is missing",""),IF(E463="","End Time is missing",""),IF(AND(D463&lt;&gt;"",E463&lt;&gt;"",E463&lt;=D463),"End Time must be later than Start Time",""),IF(AND(J463&lt;&gt;"",N(F463)+N(G463)&gt;J463),"Break and excluded minutes exceed gross minutes",""),IF(H463="","Session Status is missing",""),IF(I463="","Delivery Mode is missing",""),IF(AND(H463="Completed",C463&gt;'Course Setup'!$B$2),"Completed session is after the As of Date",""),IF(AND(H463="Scheduled",C463&lt;'Course Setup'!$B$2),"Scheduled session is before the As of Date",""),IF(AND(B463&lt;&gt;"",C463&lt;&gt;"",IFERROR(C463&lt;INDEX('Course Setup'!$D$7:$D$106,MATCH(B463,'Course Setup'!$A$7:$A$106,0)),FALSE)),"Session is before the course start date",""),IF(AND(B463&lt;&gt;"",C463&lt;&gt;"",IFERROR(C463&gt;INDEX('Course Setup'!$E$7:$E$106,MATCH(B463,'Course Setup'!$A$7:$A$106,0)),FALSE)),"Session is after the course end date","")))</f>
        <v/>
      </c>
    </row>
    <row r="464" ht="22" customHeight="1">
      <c r="A464" s="27" t="n"/>
      <c r="B464" s="27" t="n"/>
      <c r="C464" s="43" t="n"/>
      <c r="D464" s="33" t="n"/>
      <c r="E464" s="33" t="n"/>
      <c r="F464" s="29" t="n"/>
      <c r="G464" s="29" t="n"/>
      <c r="H464" s="27" t="n"/>
      <c r="I464" s="27" t="n"/>
      <c r="J464" s="34">
        <f>IF(OR(A464="",C464="",D464="",E464=""),"",IF(E464&lt;=D464,"",ROUND((E464-D464)*1440,0)))</f>
        <v/>
      </c>
      <c r="K464" s="34">
        <f>IF(J464="","",MAX(0,J464-N(F464)-N(G464)))</f>
        <v/>
      </c>
      <c r="L464" s="34">
        <f>IF(A464="","",IF(H464="Completed",N(K464),0))</f>
        <v/>
      </c>
      <c r="M464" s="35" t="n"/>
      <c r="N464" s="30">
        <f>IF(A464="","",TEXTJOIN(", ",TRUE,IF(COUNTIF($A$7:$A$506,A464)&gt;1,"Duplicate Session ID",""),IF(B464="","Course ID is missing",""),IF(AND(B464&lt;&gt;"",COUNTIF('Course Setup'!$A$7:$A$106,B464)=0),"Course ID not found",""),IF(C464="","Session Date is missing",""),IF(D464="","Start Time is missing",""),IF(E464="","End Time is missing",""),IF(AND(D464&lt;&gt;"",E464&lt;&gt;"",E464&lt;=D464),"End Time must be later than Start Time",""),IF(AND(J464&lt;&gt;"",N(F464)+N(G464)&gt;J464),"Break and excluded minutes exceed gross minutes",""),IF(H464="","Session Status is missing",""),IF(I464="","Delivery Mode is missing",""),IF(AND(H464="Completed",C464&gt;'Course Setup'!$B$2),"Completed session is after the As of Date",""),IF(AND(H464="Scheduled",C464&lt;'Course Setup'!$B$2),"Scheduled session is before the As of Date",""),IF(AND(B464&lt;&gt;"",C464&lt;&gt;"",IFERROR(C464&lt;INDEX('Course Setup'!$D$7:$D$106,MATCH(B464,'Course Setup'!$A$7:$A$106,0)),FALSE)),"Session is before the course start date",""),IF(AND(B464&lt;&gt;"",C464&lt;&gt;"",IFERROR(C464&gt;INDEX('Course Setup'!$E$7:$E$106,MATCH(B464,'Course Setup'!$A$7:$A$106,0)),FALSE)),"Session is after the course end date","")))</f>
        <v/>
      </c>
    </row>
    <row r="465" ht="22" customHeight="1">
      <c r="A465" s="27" t="n"/>
      <c r="B465" s="27" t="n"/>
      <c r="C465" s="43" t="n"/>
      <c r="D465" s="33" t="n"/>
      <c r="E465" s="33" t="n"/>
      <c r="F465" s="29" t="n"/>
      <c r="G465" s="29" t="n"/>
      <c r="H465" s="27" t="n"/>
      <c r="I465" s="27" t="n"/>
      <c r="J465" s="34">
        <f>IF(OR(A465="",C465="",D465="",E465=""),"",IF(E465&lt;=D465,"",ROUND((E465-D465)*1440,0)))</f>
        <v/>
      </c>
      <c r="K465" s="34">
        <f>IF(J465="","",MAX(0,J465-N(F465)-N(G465)))</f>
        <v/>
      </c>
      <c r="L465" s="34">
        <f>IF(A465="","",IF(H465="Completed",N(K465),0))</f>
        <v/>
      </c>
      <c r="M465" s="35" t="n"/>
      <c r="N465" s="30">
        <f>IF(A465="","",TEXTJOIN(", ",TRUE,IF(COUNTIF($A$7:$A$506,A465)&gt;1,"Duplicate Session ID",""),IF(B465="","Course ID is missing",""),IF(AND(B465&lt;&gt;"",COUNTIF('Course Setup'!$A$7:$A$106,B465)=0),"Course ID not found",""),IF(C465="","Session Date is missing",""),IF(D465="","Start Time is missing",""),IF(E465="","End Time is missing",""),IF(AND(D465&lt;&gt;"",E465&lt;&gt;"",E465&lt;=D465),"End Time must be later than Start Time",""),IF(AND(J465&lt;&gt;"",N(F465)+N(G465)&gt;J465),"Break and excluded minutes exceed gross minutes",""),IF(H465="","Session Status is missing",""),IF(I465="","Delivery Mode is missing",""),IF(AND(H465="Completed",C465&gt;'Course Setup'!$B$2),"Completed session is after the As of Date",""),IF(AND(H465="Scheduled",C465&lt;'Course Setup'!$B$2),"Scheduled session is before the As of Date",""),IF(AND(B465&lt;&gt;"",C465&lt;&gt;"",IFERROR(C465&lt;INDEX('Course Setup'!$D$7:$D$106,MATCH(B465,'Course Setup'!$A$7:$A$106,0)),FALSE)),"Session is before the course start date",""),IF(AND(B465&lt;&gt;"",C465&lt;&gt;"",IFERROR(C465&gt;INDEX('Course Setup'!$E$7:$E$106,MATCH(B465,'Course Setup'!$A$7:$A$106,0)),FALSE)),"Session is after the course end date","")))</f>
        <v/>
      </c>
    </row>
    <row r="466" ht="22" customHeight="1">
      <c r="A466" s="27" t="n"/>
      <c r="B466" s="27" t="n"/>
      <c r="C466" s="43" t="n"/>
      <c r="D466" s="33" t="n"/>
      <c r="E466" s="33" t="n"/>
      <c r="F466" s="29" t="n"/>
      <c r="G466" s="29" t="n"/>
      <c r="H466" s="27" t="n"/>
      <c r="I466" s="27" t="n"/>
      <c r="J466" s="34">
        <f>IF(OR(A466="",C466="",D466="",E466=""),"",IF(E466&lt;=D466,"",ROUND((E466-D466)*1440,0)))</f>
        <v/>
      </c>
      <c r="K466" s="34">
        <f>IF(J466="","",MAX(0,J466-N(F466)-N(G466)))</f>
        <v/>
      </c>
      <c r="L466" s="34">
        <f>IF(A466="","",IF(H466="Completed",N(K466),0))</f>
        <v/>
      </c>
      <c r="M466" s="35" t="n"/>
      <c r="N466" s="30">
        <f>IF(A466="","",TEXTJOIN(", ",TRUE,IF(COUNTIF($A$7:$A$506,A466)&gt;1,"Duplicate Session ID",""),IF(B466="","Course ID is missing",""),IF(AND(B466&lt;&gt;"",COUNTIF('Course Setup'!$A$7:$A$106,B466)=0),"Course ID not found",""),IF(C466="","Session Date is missing",""),IF(D466="","Start Time is missing",""),IF(E466="","End Time is missing",""),IF(AND(D466&lt;&gt;"",E466&lt;&gt;"",E466&lt;=D466),"End Time must be later than Start Time",""),IF(AND(J466&lt;&gt;"",N(F466)+N(G466)&gt;J466),"Break and excluded minutes exceed gross minutes",""),IF(H466="","Session Status is missing",""),IF(I466="","Delivery Mode is missing",""),IF(AND(H466="Completed",C466&gt;'Course Setup'!$B$2),"Completed session is after the As of Date",""),IF(AND(H466="Scheduled",C466&lt;'Course Setup'!$B$2),"Scheduled session is before the As of Date",""),IF(AND(B466&lt;&gt;"",C466&lt;&gt;"",IFERROR(C466&lt;INDEX('Course Setup'!$D$7:$D$106,MATCH(B466,'Course Setup'!$A$7:$A$106,0)),FALSE)),"Session is before the course start date",""),IF(AND(B466&lt;&gt;"",C466&lt;&gt;"",IFERROR(C466&gt;INDEX('Course Setup'!$E$7:$E$106,MATCH(B466,'Course Setup'!$A$7:$A$106,0)),FALSE)),"Session is after the course end date","")))</f>
        <v/>
      </c>
    </row>
    <row r="467" ht="22" customHeight="1">
      <c r="A467" s="27" t="n"/>
      <c r="B467" s="27" t="n"/>
      <c r="C467" s="43" t="n"/>
      <c r="D467" s="33" t="n"/>
      <c r="E467" s="33" t="n"/>
      <c r="F467" s="29" t="n"/>
      <c r="G467" s="29" t="n"/>
      <c r="H467" s="27" t="n"/>
      <c r="I467" s="27" t="n"/>
      <c r="J467" s="34">
        <f>IF(OR(A467="",C467="",D467="",E467=""),"",IF(E467&lt;=D467,"",ROUND((E467-D467)*1440,0)))</f>
        <v/>
      </c>
      <c r="K467" s="34">
        <f>IF(J467="","",MAX(0,J467-N(F467)-N(G467)))</f>
        <v/>
      </c>
      <c r="L467" s="34">
        <f>IF(A467="","",IF(H467="Completed",N(K467),0))</f>
        <v/>
      </c>
      <c r="M467" s="35" t="n"/>
      <c r="N467" s="30">
        <f>IF(A467="","",TEXTJOIN(", ",TRUE,IF(COUNTIF($A$7:$A$506,A467)&gt;1,"Duplicate Session ID",""),IF(B467="","Course ID is missing",""),IF(AND(B467&lt;&gt;"",COUNTIF('Course Setup'!$A$7:$A$106,B467)=0),"Course ID not found",""),IF(C467="","Session Date is missing",""),IF(D467="","Start Time is missing",""),IF(E467="","End Time is missing",""),IF(AND(D467&lt;&gt;"",E467&lt;&gt;"",E467&lt;=D467),"End Time must be later than Start Time",""),IF(AND(J467&lt;&gt;"",N(F467)+N(G467)&gt;J467),"Break and excluded minutes exceed gross minutes",""),IF(H467="","Session Status is missing",""),IF(I467="","Delivery Mode is missing",""),IF(AND(H467="Completed",C467&gt;'Course Setup'!$B$2),"Completed session is after the As of Date",""),IF(AND(H467="Scheduled",C467&lt;'Course Setup'!$B$2),"Scheduled session is before the As of Date",""),IF(AND(B467&lt;&gt;"",C467&lt;&gt;"",IFERROR(C467&lt;INDEX('Course Setup'!$D$7:$D$106,MATCH(B467,'Course Setup'!$A$7:$A$106,0)),FALSE)),"Session is before the course start date",""),IF(AND(B467&lt;&gt;"",C467&lt;&gt;"",IFERROR(C467&gt;INDEX('Course Setup'!$E$7:$E$106,MATCH(B467,'Course Setup'!$A$7:$A$106,0)),FALSE)),"Session is after the course end date","")))</f>
        <v/>
      </c>
    </row>
    <row r="468" ht="22" customHeight="1">
      <c r="A468" s="27" t="n"/>
      <c r="B468" s="27" t="n"/>
      <c r="C468" s="43" t="n"/>
      <c r="D468" s="33" t="n"/>
      <c r="E468" s="33" t="n"/>
      <c r="F468" s="29" t="n"/>
      <c r="G468" s="29" t="n"/>
      <c r="H468" s="27" t="n"/>
      <c r="I468" s="27" t="n"/>
      <c r="J468" s="34">
        <f>IF(OR(A468="",C468="",D468="",E468=""),"",IF(E468&lt;=D468,"",ROUND((E468-D468)*1440,0)))</f>
        <v/>
      </c>
      <c r="K468" s="34">
        <f>IF(J468="","",MAX(0,J468-N(F468)-N(G468)))</f>
        <v/>
      </c>
      <c r="L468" s="34">
        <f>IF(A468="","",IF(H468="Completed",N(K468),0))</f>
        <v/>
      </c>
      <c r="M468" s="35" t="n"/>
      <c r="N468" s="30">
        <f>IF(A468="","",TEXTJOIN(", ",TRUE,IF(COUNTIF($A$7:$A$506,A468)&gt;1,"Duplicate Session ID",""),IF(B468="","Course ID is missing",""),IF(AND(B468&lt;&gt;"",COUNTIF('Course Setup'!$A$7:$A$106,B468)=0),"Course ID not found",""),IF(C468="","Session Date is missing",""),IF(D468="","Start Time is missing",""),IF(E468="","End Time is missing",""),IF(AND(D468&lt;&gt;"",E468&lt;&gt;"",E468&lt;=D468),"End Time must be later than Start Time",""),IF(AND(J468&lt;&gt;"",N(F468)+N(G468)&gt;J468),"Break and excluded minutes exceed gross minutes",""),IF(H468="","Session Status is missing",""),IF(I468="","Delivery Mode is missing",""),IF(AND(H468="Completed",C468&gt;'Course Setup'!$B$2),"Completed session is after the As of Date",""),IF(AND(H468="Scheduled",C468&lt;'Course Setup'!$B$2),"Scheduled session is before the As of Date",""),IF(AND(B468&lt;&gt;"",C468&lt;&gt;"",IFERROR(C468&lt;INDEX('Course Setup'!$D$7:$D$106,MATCH(B468,'Course Setup'!$A$7:$A$106,0)),FALSE)),"Session is before the course start date",""),IF(AND(B468&lt;&gt;"",C468&lt;&gt;"",IFERROR(C468&gt;INDEX('Course Setup'!$E$7:$E$106,MATCH(B468,'Course Setup'!$A$7:$A$106,0)),FALSE)),"Session is after the course end date","")))</f>
        <v/>
      </c>
    </row>
    <row r="469" ht="22" customHeight="1">
      <c r="A469" s="27" t="n"/>
      <c r="B469" s="27" t="n"/>
      <c r="C469" s="43" t="n"/>
      <c r="D469" s="33" t="n"/>
      <c r="E469" s="33" t="n"/>
      <c r="F469" s="29" t="n"/>
      <c r="G469" s="29" t="n"/>
      <c r="H469" s="27" t="n"/>
      <c r="I469" s="27" t="n"/>
      <c r="J469" s="34">
        <f>IF(OR(A469="",C469="",D469="",E469=""),"",IF(E469&lt;=D469,"",ROUND((E469-D469)*1440,0)))</f>
        <v/>
      </c>
      <c r="K469" s="34">
        <f>IF(J469="","",MAX(0,J469-N(F469)-N(G469)))</f>
        <v/>
      </c>
      <c r="L469" s="34">
        <f>IF(A469="","",IF(H469="Completed",N(K469),0))</f>
        <v/>
      </c>
      <c r="M469" s="35" t="n"/>
      <c r="N469" s="30">
        <f>IF(A469="","",TEXTJOIN(", ",TRUE,IF(COUNTIF($A$7:$A$506,A469)&gt;1,"Duplicate Session ID",""),IF(B469="","Course ID is missing",""),IF(AND(B469&lt;&gt;"",COUNTIF('Course Setup'!$A$7:$A$106,B469)=0),"Course ID not found",""),IF(C469="","Session Date is missing",""),IF(D469="","Start Time is missing",""),IF(E469="","End Time is missing",""),IF(AND(D469&lt;&gt;"",E469&lt;&gt;"",E469&lt;=D469),"End Time must be later than Start Time",""),IF(AND(J469&lt;&gt;"",N(F469)+N(G469)&gt;J469),"Break and excluded minutes exceed gross minutes",""),IF(H469="","Session Status is missing",""),IF(I469="","Delivery Mode is missing",""),IF(AND(H469="Completed",C469&gt;'Course Setup'!$B$2),"Completed session is after the As of Date",""),IF(AND(H469="Scheduled",C469&lt;'Course Setup'!$B$2),"Scheduled session is before the As of Date",""),IF(AND(B469&lt;&gt;"",C469&lt;&gt;"",IFERROR(C469&lt;INDEX('Course Setup'!$D$7:$D$106,MATCH(B469,'Course Setup'!$A$7:$A$106,0)),FALSE)),"Session is before the course start date",""),IF(AND(B469&lt;&gt;"",C469&lt;&gt;"",IFERROR(C469&gt;INDEX('Course Setup'!$E$7:$E$106,MATCH(B469,'Course Setup'!$A$7:$A$106,0)),FALSE)),"Session is after the course end date","")))</f>
        <v/>
      </c>
    </row>
    <row r="470" ht="22" customHeight="1">
      <c r="A470" s="27" t="n"/>
      <c r="B470" s="27" t="n"/>
      <c r="C470" s="43" t="n"/>
      <c r="D470" s="33" t="n"/>
      <c r="E470" s="33" t="n"/>
      <c r="F470" s="29" t="n"/>
      <c r="G470" s="29" t="n"/>
      <c r="H470" s="27" t="n"/>
      <c r="I470" s="27" t="n"/>
      <c r="J470" s="34">
        <f>IF(OR(A470="",C470="",D470="",E470=""),"",IF(E470&lt;=D470,"",ROUND((E470-D470)*1440,0)))</f>
        <v/>
      </c>
      <c r="K470" s="34">
        <f>IF(J470="","",MAX(0,J470-N(F470)-N(G470)))</f>
        <v/>
      </c>
      <c r="L470" s="34">
        <f>IF(A470="","",IF(H470="Completed",N(K470),0))</f>
        <v/>
      </c>
      <c r="M470" s="35" t="n"/>
      <c r="N470" s="30">
        <f>IF(A470="","",TEXTJOIN(", ",TRUE,IF(COUNTIF($A$7:$A$506,A470)&gt;1,"Duplicate Session ID",""),IF(B470="","Course ID is missing",""),IF(AND(B470&lt;&gt;"",COUNTIF('Course Setup'!$A$7:$A$106,B470)=0),"Course ID not found",""),IF(C470="","Session Date is missing",""),IF(D470="","Start Time is missing",""),IF(E470="","End Time is missing",""),IF(AND(D470&lt;&gt;"",E470&lt;&gt;"",E470&lt;=D470),"End Time must be later than Start Time",""),IF(AND(J470&lt;&gt;"",N(F470)+N(G470)&gt;J470),"Break and excluded minutes exceed gross minutes",""),IF(H470="","Session Status is missing",""),IF(I470="","Delivery Mode is missing",""),IF(AND(H470="Completed",C470&gt;'Course Setup'!$B$2),"Completed session is after the As of Date",""),IF(AND(H470="Scheduled",C470&lt;'Course Setup'!$B$2),"Scheduled session is before the As of Date",""),IF(AND(B470&lt;&gt;"",C470&lt;&gt;"",IFERROR(C470&lt;INDEX('Course Setup'!$D$7:$D$106,MATCH(B470,'Course Setup'!$A$7:$A$106,0)),FALSE)),"Session is before the course start date",""),IF(AND(B470&lt;&gt;"",C470&lt;&gt;"",IFERROR(C470&gt;INDEX('Course Setup'!$E$7:$E$106,MATCH(B470,'Course Setup'!$A$7:$A$106,0)),FALSE)),"Session is after the course end date","")))</f>
        <v/>
      </c>
    </row>
    <row r="471" ht="22" customHeight="1">
      <c r="A471" s="27" t="n"/>
      <c r="B471" s="27" t="n"/>
      <c r="C471" s="43" t="n"/>
      <c r="D471" s="33" t="n"/>
      <c r="E471" s="33" t="n"/>
      <c r="F471" s="29" t="n"/>
      <c r="G471" s="29" t="n"/>
      <c r="H471" s="27" t="n"/>
      <c r="I471" s="27" t="n"/>
      <c r="J471" s="34">
        <f>IF(OR(A471="",C471="",D471="",E471=""),"",IF(E471&lt;=D471,"",ROUND((E471-D471)*1440,0)))</f>
        <v/>
      </c>
      <c r="K471" s="34">
        <f>IF(J471="","",MAX(0,J471-N(F471)-N(G471)))</f>
        <v/>
      </c>
      <c r="L471" s="34">
        <f>IF(A471="","",IF(H471="Completed",N(K471),0))</f>
        <v/>
      </c>
      <c r="M471" s="35" t="n"/>
      <c r="N471" s="30">
        <f>IF(A471="","",TEXTJOIN(", ",TRUE,IF(COUNTIF($A$7:$A$506,A471)&gt;1,"Duplicate Session ID",""),IF(B471="","Course ID is missing",""),IF(AND(B471&lt;&gt;"",COUNTIF('Course Setup'!$A$7:$A$106,B471)=0),"Course ID not found",""),IF(C471="","Session Date is missing",""),IF(D471="","Start Time is missing",""),IF(E471="","End Time is missing",""),IF(AND(D471&lt;&gt;"",E471&lt;&gt;"",E471&lt;=D471),"End Time must be later than Start Time",""),IF(AND(J471&lt;&gt;"",N(F471)+N(G471)&gt;J471),"Break and excluded minutes exceed gross minutes",""),IF(H471="","Session Status is missing",""),IF(I471="","Delivery Mode is missing",""),IF(AND(H471="Completed",C471&gt;'Course Setup'!$B$2),"Completed session is after the As of Date",""),IF(AND(H471="Scheduled",C471&lt;'Course Setup'!$B$2),"Scheduled session is before the As of Date",""),IF(AND(B471&lt;&gt;"",C471&lt;&gt;"",IFERROR(C471&lt;INDEX('Course Setup'!$D$7:$D$106,MATCH(B471,'Course Setup'!$A$7:$A$106,0)),FALSE)),"Session is before the course start date",""),IF(AND(B471&lt;&gt;"",C471&lt;&gt;"",IFERROR(C471&gt;INDEX('Course Setup'!$E$7:$E$106,MATCH(B471,'Course Setup'!$A$7:$A$106,0)),FALSE)),"Session is after the course end date","")))</f>
        <v/>
      </c>
    </row>
    <row r="472" ht="22" customHeight="1">
      <c r="A472" s="27" t="n"/>
      <c r="B472" s="27" t="n"/>
      <c r="C472" s="43" t="n"/>
      <c r="D472" s="33" t="n"/>
      <c r="E472" s="33" t="n"/>
      <c r="F472" s="29" t="n"/>
      <c r="G472" s="29" t="n"/>
      <c r="H472" s="27" t="n"/>
      <c r="I472" s="27" t="n"/>
      <c r="J472" s="34">
        <f>IF(OR(A472="",C472="",D472="",E472=""),"",IF(E472&lt;=D472,"",ROUND((E472-D472)*1440,0)))</f>
        <v/>
      </c>
      <c r="K472" s="34">
        <f>IF(J472="","",MAX(0,J472-N(F472)-N(G472)))</f>
        <v/>
      </c>
      <c r="L472" s="34">
        <f>IF(A472="","",IF(H472="Completed",N(K472),0))</f>
        <v/>
      </c>
      <c r="M472" s="35" t="n"/>
      <c r="N472" s="30">
        <f>IF(A472="","",TEXTJOIN(", ",TRUE,IF(COUNTIF($A$7:$A$506,A472)&gt;1,"Duplicate Session ID",""),IF(B472="","Course ID is missing",""),IF(AND(B472&lt;&gt;"",COUNTIF('Course Setup'!$A$7:$A$106,B472)=0),"Course ID not found",""),IF(C472="","Session Date is missing",""),IF(D472="","Start Time is missing",""),IF(E472="","End Time is missing",""),IF(AND(D472&lt;&gt;"",E472&lt;&gt;"",E472&lt;=D472),"End Time must be later than Start Time",""),IF(AND(J472&lt;&gt;"",N(F472)+N(G472)&gt;J472),"Break and excluded minutes exceed gross minutes",""),IF(H472="","Session Status is missing",""),IF(I472="","Delivery Mode is missing",""),IF(AND(H472="Completed",C472&gt;'Course Setup'!$B$2),"Completed session is after the As of Date",""),IF(AND(H472="Scheduled",C472&lt;'Course Setup'!$B$2),"Scheduled session is before the As of Date",""),IF(AND(B472&lt;&gt;"",C472&lt;&gt;"",IFERROR(C472&lt;INDEX('Course Setup'!$D$7:$D$106,MATCH(B472,'Course Setup'!$A$7:$A$106,0)),FALSE)),"Session is before the course start date",""),IF(AND(B472&lt;&gt;"",C472&lt;&gt;"",IFERROR(C472&gt;INDEX('Course Setup'!$E$7:$E$106,MATCH(B472,'Course Setup'!$A$7:$A$106,0)),FALSE)),"Session is after the course end date","")))</f>
        <v/>
      </c>
    </row>
    <row r="473" ht="22" customHeight="1">
      <c r="A473" s="27" t="n"/>
      <c r="B473" s="27" t="n"/>
      <c r="C473" s="43" t="n"/>
      <c r="D473" s="33" t="n"/>
      <c r="E473" s="33" t="n"/>
      <c r="F473" s="29" t="n"/>
      <c r="G473" s="29" t="n"/>
      <c r="H473" s="27" t="n"/>
      <c r="I473" s="27" t="n"/>
      <c r="J473" s="34">
        <f>IF(OR(A473="",C473="",D473="",E473=""),"",IF(E473&lt;=D473,"",ROUND((E473-D473)*1440,0)))</f>
        <v/>
      </c>
      <c r="K473" s="34">
        <f>IF(J473="","",MAX(0,J473-N(F473)-N(G473)))</f>
        <v/>
      </c>
      <c r="L473" s="34">
        <f>IF(A473="","",IF(H473="Completed",N(K473),0))</f>
        <v/>
      </c>
      <c r="M473" s="35" t="n"/>
      <c r="N473" s="30">
        <f>IF(A473="","",TEXTJOIN(", ",TRUE,IF(COUNTIF($A$7:$A$506,A473)&gt;1,"Duplicate Session ID",""),IF(B473="","Course ID is missing",""),IF(AND(B473&lt;&gt;"",COUNTIF('Course Setup'!$A$7:$A$106,B473)=0),"Course ID not found",""),IF(C473="","Session Date is missing",""),IF(D473="","Start Time is missing",""),IF(E473="","End Time is missing",""),IF(AND(D473&lt;&gt;"",E473&lt;&gt;"",E473&lt;=D473),"End Time must be later than Start Time",""),IF(AND(J473&lt;&gt;"",N(F473)+N(G473)&gt;J473),"Break and excluded minutes exceed gross minutes",""),IF(H473="","Session Status is missing",""),IF(I473="","Delivery Mode is missing",""),IF(AND(H473="Completed",C473&gt;'Course Setup'!$B$2),"Completed session is after the As of Date",""),IF(AND(H473="Scheduled",C473&lt;'Course Setup'!$B$2),"Scheduled session is before the As of Date",""),IF(AND(B473&lt;&gt;"",C473&lt;&gt;"",IFERROR(C473&lt;INDEX('Course Setup'!$D$7:$D$106,MATCH(B473,'Course Setup'!$A$7:$A$106,0)),FALSE)),"Session is before the course start date",""),IF(AND(B473&lt;&gt;"",C473&lt;&gt;"",IFERROR(C473&gt;INDEX('Course Setup'!$E$7:$E$106,MATCH(B473,'Course Setup'!$A$7:$A$106,0)),FALSE)),"Session is after the course end date","")))</f>
        <v/>
      </c>
    </row>
    <row r="474" ht="22" customHeight="1">
      <c r="A474" s="27" t="n"/>
      <c r="B474" s="27" t="n"/>
      <c r="C474" s="43" t="n"/>
      <c r="D474" s="33" t="n"/>
      <c r="E474" s="33" t="n"/>
      <c r="F474" s="29" t="n"/>
      <c r="G474" s="29" t="n"/>
      <c r="H474" s="27" t="n"/>
      <c r="I474" s="27" t="n"/>
      <c r="J474" s="34">
        <f>IF(OR(A474="",C474="",D474="",E474=""),"",IF(E474&lt;=D474,"",ROUND((E474-D474)*1440,0)))</f>
        <v/>
      </c>
      <c r="K474" s="34">
        <f>IF(J474="","",MAX(0,J474-N(F474)-N(G474)))</f>
        <v/>
      </c>
      <c r="L474" s="34">
        <f>IF(A474="","",IF(H474="Completed",N(K474),0))</f>
        <v/>
      </c>
      <c r="M474" s="35" t="n"/>
      <c r="N474" s="30">
        <f>IF(A474="","",TEXTJOIN(", ",TRUE,IF(COUNTIF($A$7:$A$506,A474)&gt;1,"Duplicate Session ID",""),IF(B474="","Course ID is missing",""),IF(AND(B474&lt;&gt;"",COUNTIF('Course Setup'!$A$7:$A$106,B474)=0),"Course ID not found",""),IF(C474="","Session Date is missing",""),IF(D474="","Start Time is missing",""),IF(E474="","End Time is missing",""),IF(AND(D474&lt;&gt;"",E474&lt;&gt;"",E474&lt;=D474),"End Time must be later than Start Time",""),IF(AND(J474&lt;&gt;"",N(F474)+N(G474)&gt;J474),"Break and excluded minutes exceed gross minutes",""),IF(H474="","Session Status is missing",""),IF(I474="","Delivery Mode is missing",""),IF(AND(H474="Completed",C474&gt;'Course Setup'!$B$2),"Completed session is after the As of Date",""),IF(AND(H474="Scheduled",C474&lt;'Course Setup'!$B$2),"Scheduled session is before the As of Date",""),IF(AND(B474&lt;&gt;"",C474&lt;&gt;"",IFERROR(C474&lt;INDEX('Course Setup'!$D$7:$D$106,MATCH(B474,'Course Setup'!$A$7:$A$106,0)),FALSE)),"Session is before the course start date",""),IF(AND(B474&lt;&gt;"",C474&lt;&gt;"",IFERROR(C474&gt;INDEX('Course Setup'!$E$7:$E$106,MATCH(B474,'Course Setup'!$A$7:$A$106,0)),FALSE)),"Session is after the course end date","")))</f>
        <v/>
      </c>
    </row>
    <row r="475" ht="22" customHeight="1">
      <c r="A475" s="27" t="n"/>
      <c r="B475" s="27" t="n"/>
      <c r="C475" s="43" t="n"/>
      <c r="D475" s="33" t="n"/>
      <c r="E475" s="33" t="n"/>
      <c r="F475" s="29" t="n"/>
      <c r="G475" s="29" t="n"/>
      <c r="H475" s="27" t="n"/>
      <c r="I475" s="27" t="n"/>
      <c r="J475" s="34">
        <f>IF(OR(A475="",C475="",D475="",E475=""),"",IF(E475&lt;=D475,"",ROUND((E475-D475)*1440,0)))</f>
        <v/>
      </c>
      <c r="K475" s="34">
        <f>IF(J475="","",MAX(0,J475-N(F475)-N(G475)))</f>
        <v/>
      </c>
      <c r="L475" s="34">
        <f>IF(A475="","",IF(H475="Completed",N(K475),0))</f>
        <v/>
      </c>
      <c r="M475" s="35" t="n"/>
      <c r="N475" s="30">
        <f>IF(A475="","",TEXTJOIN(", ",TRUE,IF(COUNTIF($A$7:$A$506,A475)&gt;1,"Duplicate Session ID",""),IF(B475="","Course ID is missing",""),IF(AND(B475&lt;&gt;"",COUNTIF('Course Setup'!$A$7:$A$106,B475)=0),"Course ID not found",""),IF(C475="","Session Date is missing",""),IF(D475="","Start Time is missing",""),IF(E475="","End Time is missing",""),IF(AND(D475&lt;&gt;"",E475&lt;&gt;"",E475&lt;=D475),"End Time must be later than Start Time",""),IF(AND(J475&lt;&gt;"",N(F475)+N(G475)&gt;J475),"Break and excluded minutes exceed gross minutes",""),IF(H475="","Session Status is missing",""),IF(I475="","Delivery Mode is missing",""),IF(AND(H475="Completed",C475&gt;'Course Setup'!$B$2),"Completed session is after the As of Date",""),IF(AND(H475="Scheduled",C475&lt;'Course Setup'!$B$2),"Scheduled session is before the As of Date",""),IF(AND(B475&lt;&gt;"",C475&lt;&gt;"",IFERROR(C475&lt;INDEX('Course Setup'!$D$7:$D$106,MATCH(B475,'Course Setup'!$A$7:$A$106,0)),FALSE)),"Session is before the course start date",""),IF(AND(B475&lt;&gt;"",C475&lt;&gt;"",IFERROR(C475&gt;INDEX('Course Setup'!$E$7:$E$106,MATCH(B475,'Course Setup'!$A$7:$A$106,0)),FALSE)),"Session is after the course end date","")))</f>
        <v/>
      </c>
    </row>
    <row r="476" ht="22" customHeight="1">
      <c r="A476" s="27" t="n"/>
      <c r="B476" s="27" t="n"/>
      <c r="C476" s="43" t="n"/>
      <c r="D476" s="33" t="n"/>
      <c r="E476" s="33" t="n"/>
      <c r="F476" s="29" t="n"/>
      <c r="G476" s="29" t="n"/>
      <c r="H476" s="27" t="n"/>
      <c r="I476" s="27" t="n"/>
      <c r="J476" s="34">
        <f>IF(OR(A476="",C476="",D476="",E476=""),"",IF(E476&lt;=D476,"",ROUND((E476-D476)*1440,0)))</f>
        <v/>
      </c>
      <c r="K476" s="34">
        <f>IF(J476="","",MAX(0,J476-N(F476)-N(G476)))</f>
        <v/>
      </c>
      <c r="L476" s="34">
        <f>IF(A476="","",IF(H476="Completed",N(K476),0))</f>
        <v/>
      </c>
      <c r="M476" s="35" t="n"/>
      <c r="N476" s="30">
        <f>IF(A476="","",TEXTJOIN(", ",TRUE,IF(COUNTIF($A$7:$A$506,A476)&gt;1,"Duplicate Session ID",""),IF(B476="","Course ID is missing",""),IF(AND(B476&lt;&gt;"",COUNTIF('Course Setup'!$A$7:$A$106,B476)=0),"Course ID not found",""),IF(C476="","Session Date is missing",""),IF(D476="","Start Time is missing",""),IF(E476="","End Time is missing",""),IF(AND(D476&lt;&gt;"",E476&lt;&gt;"",E476&lt;=D476),"End Time must be later than Start Time",""),IF(AND(J476&lt;&gt;"",N(F476)+N(G476)&gt;J476),"Break and excluded minutes exceed gross minutes",""),IF(H476="","Session Status is missing",""),IF(I476="","Delivery Mode is missing",""),IF(AND(H476="Completed",C476&gt;'Course Setup'!$B$2),"Completed session is after the As of Date",""),IF(AND(H476="Scheduled",C476&lt;'Course Setup'!$B$2),"Scheduled session is before the As of Date",""),IF(AND(B476&lt;&gt;"",C476&lt;&gt;"",IFERROR(C476&lt;INDEX('Course Setup'!$D$7:$D$106,MATCH(B476,'Course Setup'!$A$7:$A$106,0)),FALSE)),"Session is before the course start date",""),IF(AND(B476&lt;&gt;"",C476&lt;&gt;"",IFERROR(C476&gt;INDEX('Course Setup'!$E$7:$E$106,MATCH(B476,'Course Setup'!$A$7:$A$106,0)),FALSE)),"Session is after the course end date","")))</f>
        <v/>
      </c>
    </row>
    <row r="477" ht="22" customHeight="1">
      <c r="A477" s="27" t="n"/>
      <c r="B477" s="27" t="n"/>
      <c r="C477" s="43" t="n"/>
      <c r="D477" s="33" t="n"/>
      <c r="E477" s="33" t="n"/>
      <c r="F477" s="29" t="n"/>
      <c r="G477" s="29" t="n"/>
      <c r="H477" s="27" t="n"/>
      <c r="I477" s="27" t="n"/>
      <c r="J477" s="34">
        <f>IF(OR(A477="",C477="",D477="",E477=""),"",IF(E477&lt;=D477,"",ROUND((E477-D477)*1440,0)))</f>
        <v/>
      </c>
      <c r="K477" s="34">
        <f>IF(J477="","",MAX(0,J477-N(F477)-N(G477)))</f>
        <v/>
      </c>
      <c r="L477" s="34">
        <f>IF(A477="","",IF(H477="Completed",N(K477),0))</f>
        <v/>
      </c>
      <c r="M477" s="35" t="n"/>
      <c r="N477" s="30">
        <f>IF(A477="","",TEXTJOIN(", ",TRUE,IF(COUNTIF($A$7:$A$506,A477)&gt;1,"Duplicate Session ID",""),IF(B477="","Course ID is missing",""),IF(AND(B477&lt;&gt;"",COUNTIF('Course Setup'!$A$7:$A$106,B477)=0),"Course ID not found",""),IF(C477="","Session Date is missing",""),IF(D477="","Start Time is missing",""),IF(E477="","End Time is missing",""),IF(AND(D477&lt;&gt;"",E477&lt;&gt;"",E477&lt;=D477),"End Time must be later than Start Time",""),IF(AND(J477&lt;&gt;"",N(F477)+N(G477)&gt;J477),"Break and excluded minutes exceed gross minutes",""),IF(H477="","Session Status is missing",""),IF(I477="","Delivery Mode is missing",""),IF(AND(H477="Completed",C477&gt;'Course Setup'!$B$2),"Completed session is after the As of Date",""),IF(AND(H477="Scheduled",C477&lt;'Course Setup'!$B$2),"Scheduled session is before the As of Date",""),IF(AND(B477&lt;&gt;"",C477&lt;&gt;"",IFERROR(C477&lt;INDEX('Course Setup'!$D$7:$D$106,MATCH(B477,'Course Setup'!$A$7:$A$106,0)),FALSE)),"Session is before the course start date",""),IF(AND(B477&lt;&gt;"",C477&lt;&gt;"",IFERROR(C477&gt;INDEX('Course Setup'!$E$7:$E$106,MATCH(B477,'Course Setup'!$A$7:$A$106,0)),FALSE)),"Session is after the course end date","")))</f>
        <v/>
      </c>
    </row>
    <row r="478" ht="22" customHeight="1">
      <c r="A478" s="27" t="n"/>
      <c r="B478" s="27" t="n"/>
      <c r="C478" s="43" t="n"/>
      <c r="D478" s="33" t="n"/>
      <c r="E478" s="33" t="n"/>
      <c r="F478" s="29" t="n"/>
      <c r="G478" s="29" t="n"/>
      <c r="H478" s="27" t="n"/>
      <c r="I478" s="27" t="n"/>
      <c r="J478" s="34">
        <f>IF(OR(A478="",C478="",D478="",E478=""),"",IF(E478&lt;=D478,"",ROUND((E478-D478)*1440,0)))</f>
        <v/>
      </c>
      <c r="K478" s="34">
        <f>IF(J478="","",MAX(0,J478-N(F478)-N(G478)))</f>
        <v/>
      </c>
      <c r="L478" s="34">
        <f>IF(A478="","",IF(H478="Completed",N(K478),0))</f>
        <v/>
      </c>
      <c r="M478" s="35" t="n"/>
      <c r="N478" s="30">
        <f>IF(A478="","",TEXTJOIN(", ",TRUE,IF(COUNTIF($A$7:$A$506,A478)&gt;1,"Duplicate Session ID",""),IF(B478="","Course ID is missing",""),IF(AND(B478&lt;&gt;"",COUNTIF('Course Setup'!$A$7:$A$106,B478)=0),"Course ID not found",""),IF(C478="","Session Date is missing",""),IF(D478="","Start Time is missing",""),IF(E478="","End Time is missing",""),IF(AND(D478&lt;&gt;"",E478&lt;&gt;"",E478&lt;=D478),"End Time must be later than Start Time",""),IF(AND(J478&lt;&gt;"",N(F478)+N(G478)&gt;J478),"Break and excluded minutes exceed gross minutes",""),IF(H478="","Session Status is missing",""),IF(I478="","Delivery Mode is missing",""),IF(AND(H478="Completed",C478&gt;'Course Setup'!$B$2),"Completed session is after the As of Date",""),IF(AND(H478="Scheduled",C478&lt;'Course Setup'!$B$2),"Scheduled session is before the As of Date",""),IF(AND(B478&lt;&gt;"",C478&lt;&gt;"",IFERROR(C478&lt;INDEX('Course Setup'!$D$7:$D$106,MATCH(B478,'Course Setup'!$A$7:$A$106,0)),FALSE)),"Session is before the course start date",""),IF(AND(B478&lt;&gt;"",C478&lt;&gt;"",IFERROR(C478&gt;INDEX('Course Setup'!$E$7:$E$106,MATCH(B478,'Course Setup'!$A$7:$A$106,0)),FALSE)),"Session is after the course end date","")))</f>
        <v/>
      </c>
    </row>
    <row r="479" ht="22" customHeight="1">
      <c r="A479" s="27" t="n"/>
      <c r="B479" s="27" t="n"/>
      <c r="C479" s="43" t="n"/>
      <c r="D479" s="33" t="n"/>
      <c r="E479" s="33" t="n"/>
      <c r="F479" s="29" t="n"/>
      <c r="G479" s="29" t="n"/>
      <c r="H479" s="27" t="n"/>
      <c r="I479" s="27" t="n"/>
      <c r="J479" s="34">
        <f>IF(OR(A479="",C479="",D479="",E479=""),"",IF(E479&lt;=D479,"",ROUND((E479-D479)*1440,0)))</f>
        <v/>
      </c>
      <c r="K479" s="34">
        <f>IF(J479="","",MAX(0,J479-N(F479)-N(G479)))</f>
        <v/>
      </c>
      <c r="L479" s="34">
        <f>IF(A479="","",IF(H479="Completed",N(K479),0))</f>
        <v/>
      </c>
      <c r="M479" s="35" t="n"/>
      <c r="N479" s="30">
        <f>IF(A479="","",TEXTJOIN(", ",TRUE,IF(COUNTIF($A$7:$A$506,A479)&gt;1,"Duplicate Session ID",""),IF(B479="","Course ID is missing",""),IF(AND(B479&lt;&gt;"",COUNTIF('Course Setup'!$A$7:$A$106,B479)=0),"Course ID not found",""),IF(C479="","Session Date is missing",""),IF(D479="","Start Time is missing",""),IF(E479="","End Time is missing",""),IF(AND(D479&lt;&gt;"",E479&lt;&gt;"",E479&lt;=D479),"End Time must be later than Start Time",""),IF(AND(J479&lt;&gt;"",N(F479)+N(G479)&gt;J479),"Break and excluded minutes exceed gross minutes",""),IF(H479="","Session Status is missing",""),IF(I479="","Delivery Mode is missing",""),IF(AND(H479="Completed",C479&gt;'Course Setup'!$B$2),"Completed session is after the As of Date",""),IF(AND(H479="Scheduled",C479&lt;'Course Setup'!$B$2),"Scheduled session is before the As of Date",""),IF(AND(B479&lt;&gt;"",C479&lt;&gt;"",IFERROR(C479&lt;INDEX('Course Setup'!$D$7:$D$106,MATCH(B479,'Course Setup'!$A$7:$A$106,0)),FALSE)),"Session is before the course start date",""),IF(AND(B479&lt;&gt;"",C479&lt;&gt;"",IFERROR(C479&gt;INDEX('Course Setup'!$E$7:$E$106,MATCH(B479,'Course Setup'!$A$7:$A$106,0)),FALSE)),"Session is after the course end date","")))</f>
        <v/>
      </c>
    </row>
    <row r="480" ht="22" customHeight="1">
      <c r="A480" s="27" t="n"/>
      <c r="B480" s="27" t="n"/>
      <c r="C480" s="43" t="n"/>
      <c r="D480" s="33" t="n"/>
      <c r="E480" s="33" t="n"/>
      <c r="F480" s="29" t="n"/>
      <c r="G480" s="29" t="n"/>
      <c r="H480" s="27" t="n"/>
      <c r="I480" s="27" t="n"/>
      <c r="J480" s="34">
        <f>IF(OR(A480="",C480="",D480="",E480=""),"",IF(E480&lt;=D480,"",ROUND((E480-D480)*1440,0)))</f>
        <v/>
      </c>
      <c r="K480" s="34">
        <f>IF(J480="","",MAX(0,J480-N(F480)-N(G480)))</f>
        <v/>
      </c>
      <c r="L480" s="34">
        <f>IF(A480="","",IF(H480="Completed",N(K480),0))</f>
        <v/>
      </c>
      <c r="M480" s="35" t="n"/>
      <c r="N480" s="30">
        <f>IF(A480="","",TEXTJOIN(", ",TRUE,IF(COUNTIF($A$7:$A$506,A480)&gt;1,"Duplicate Session ID",""),IF(B480="","Course ID is missing",""),IF(AND(B480&lt;&gt;"",COUNTIF('Course Setup'!$A$7:$A$106,B480)=0),"Course ID not found",""),IF(C480="","Session Date is missing",""),IF(D480="","Start Time is missing",""),IF(E480="","End Time is missing",""),IF(AND(D480&lt;&gt;"",E480&lt;&gt;"",E480&lt;=D480),"End Time must be later than Start Time",""),IF(AND(J480&lt;&gt;"",N(F480)+N(G480)&gt;J480),"Break and excluded minutes exceed gross minutes",""),IF(H480="","Session Status is missing",""),IF(I480="","Delivery Mode is missing",""),IF(AND(H480="Completed",C480&gt;'Course Setup'!$B$2),"Completed session is after the As of Date",""),IF(AND(H480="Scheduled",C480&lt;'Course Setup'!$B$2),"Scheduled session is before the As of Date",""),IF(AND(B480&lt;&gt;"",C480&lt;&gt;"",IFERROR(C480&lt;INDEX('Course Setup'!$D$7:$D$106,MATCH(B480,'Course Setup'!$A$7:$A$106,0)),FALSE)),"Session is before the course start date",""),IF(AND(B480&lt;&gt;"",C480&lt;&gt;"",IFERROR(C480&gt;INDEX('Course Setup'!$E$7:$E$106,MATCH(B480,'Course Setup'!$A$7:$A$106,0)),FALSE)),"Session is after the course end date","")))</f>
        <v/>
      </c>
    </row>
    <row r="481" ht="22" customHeight="1">
      <c r="A481" s="27" t="n"/>
      <c r="B481" s="27" t="n"/>
      <c r="C481" s="43" t="n"/>
      <c r="D481" s="33" t="n"/>
      <c r="E481" s="33" t="n"/>
      <c r="F481" s="29" t="n"/>
      <c r="G481" s="29" t="n"/>
      <c r="H481" s="27" t="n"/>
      <c r="I481" s="27" t="n"/>
      <c r="J481" s="34">
        <f>IF(OR(A481="",C481="",D481="",E481=""),"",IF(E481&lt;=D481,"",ROUND((E481-D481)*1440,0)))</f>
        <v/>
      </c>
      <c r="K481" s="34">
        <f>IF(J481="","",MAX(0,J481-N(F481)-N(G481)))</f>
        <v/>
      </c>
      <c r="L481" s="34">
        <f>IF(A481="","",IF(H481="Completed",N(K481),0))</f>
        <v/>
      </c>
      <c r="M481" s="35" t="n"/>
      <c r="N481" s="30">
        <f>IF(A481="","",TEXTJOIN(", ",TRUE,IF(COUNTIF($A$7:$A$506,A481)&gt;1,"Duplicate Session ID",""),IF(B481="","Course ID is missing",""),IF(AND(B481&lt;&gt;"",COUNTIF('Course Setup'!$A$7:$A$106,B481)=0),"Course ID not found",""),IF(C481="","Session Date is missing",""),IF(D481="","Start Time is missing",""),IF(E481="","End Time is missing",""),IF(AND(D481&lt;&gt;"",E481&lt;&gt;"",E481&lt;=D481),"End Time must be later than Start Time",""),IF(AND(J481&lt;&gt;"",N(F481)+N(G481)&gt;J481),"Break and excluded minutes exceed gross minutes",""),IF(H481="","Session Status is missing",""),IF(I481="","Delivery Mode is missing",""),IF(AND(H481="Completed",C481&gt;'Course Setup'!$B$2),"Completed session is after the As of Date",""),IF(AND(H481="Scheduled",C481&lt;'Course Setup'!$B$2),"Scheduled session is before the As of Date",""),IF(AND(B481&lt;&gt;"",C481&lt;&gt;"",IFERROR(C481&lt;INDEX('Course Setup'!$D$7:$D$106,MATCH(B481,'Course Setup'!$A$7:$A$106,0)),FALSE)),"Session is before the course start date",""),IF(AND(B481&lt;&gt;"",C481&lt;&gt;"",IFERROR(C481&gt;INDEX('Course Setup'!$E$7:$E$106,MATCH(B481,'Course Setup'!$A$7:$A$106,0)),FALSE)),"Session is after the course end date","")))</f>
        <v/>
      </c>
    </row>
    <row r="482" ht="22" customHeight="1">
      <c r="A482" s="27" t="n"/>
      <c r="B482" s="27" t="n"/>
      <c r="C482" s="43" t="n"/>
      <c r="D482" s="33" t="n"/>
      <c r="E482" s="33" t="n"/>
      <c r="F482" s="29" t="n"/>
      <c r="G482" s="29" t="n"/>
      <c r="H482" s="27" t="n"/>
      <c r="I482" s="27" t="n"/>
      <c r="J482" s="34">
        <f>IF(OR(A482="",C482="",D482="",E482=""),"",IF(E482&lt;=D482,"",ROUND((E482-D482)*1440,0)))</f>
        <v/>
      </c>
      <c r="K482" s="34">
        <f>IF(J482="","",MAX(0,J482-N(F482)-N(G482)))</f>
        <v/>
      </c>
      <c r="L482" s="34">
        <f>IF(A482="","",IF(H482="Completed",N(K482),0))</f>
        <v/>
      </c>
      <c r="M482" s="35" t="n"/>
      <c r="N482" s="30">
        <f>IF(A482="","",TEXTJOIN(", ",TRUE,IF(COUNTIF($A$7:$A$506,A482)&gt;1,"Duplicate Session ID",""),IF(B482="","Course ID is missing",""),IF(AND(B482&lt;&gt;"",COUNTIF('Course Setup'!$A$7:$A$106,B482)=0),"Course ID not found",""),IF(C482="","Session Date is missing",""),IF(D482="","Start Time is missing",""),IF(E482="","End Time is missing",""),IF(AND(D482&lt;&gt;"",E482&lt;&gt;"",E482&lt;=D482),"End Time must be later than Start Time",""),IF(AND(J482&lt;&gt;"",N(F482)+N(G482)&gt;J482),"Break and excluded minutes exceed gross minutes",""),IF(H482="","Session Status is missing",""),IF(I482="","Delivery Mode is missing",""),IF(AND(H482="Completed",C482&gt;'Course Setup'!$B$2),"Completed session is after the As of Date",""),IF(AND(H482="Scheduled",C482&lt;'Course Setup'!$B$2),"Scheduled session is before the As of Date",""),IF(AND(B482&lt;&gt;"",C482&lt;&gt;"",IFERROR(C482&lt;INDEX('Course Setup'!$D$7:$D$106,MATCH(B482,'Course Setup'!$A$7:$A$106,0)),FALSE)),"Session is before the course start date",""),IF(AND(B482&lt;&gt;"",C482&lt;&gt;"",IFERROR(C482&gt;INDEX('Course Setup'!$E$7:$E$106,MATCH(B482,'Course Setup'!$A$7:$A$106,0)),FALSE)),"Session is after the course end date","")))</f>
        <v/>
      </c>
    </row>
    <row r="483" ht="22" customHeight="1">
      <c r="A483" s="27" t="n"/>
      <c r="B483" s="27" t="n"/>
      <c r="C483" s="43" t="n"/>
      <c r="D483" s="33" t="n"/>
      <c r="E483" s="33" t="n"/>
      <c r="F483" s="29" t="n"/>
      <c r="G483" s="29" t="n"/>
      <c r="H483" s="27" t="n"/>
      <c r="I483" s="27" t="n"/>
      <c r="J483" s="34">
        <f>IF(OR(A483="",C483="",D483="",E483=""),"",IF(E483&lt;=D483,"",ROUND((E483-D483)*1440,0)))</f>
        <v/>
      </c>
      <c r="K483" s="34">
        <f>IF(J483="","",MAX(0,J483-N(F483)-N(G483)))</f>
        <v/>
      </c>
      <c r="L483" s="34">
        <f>IF(A483="","",IF(H483="Completed",N(K483),0))</f>
        <v/>
      </c>
      <c r="M483" s="35" t="n"/>
      <c r="N483" s="30">
        <f>IF(A483="","",TEXTJOIN(", ",TRUE,IF(COUNTIF($A$7:$A$506,A483)&gt;1,"Duplicate Session ID",""),IF(B483="","Course ID is missing",""),IF(AND(B483&lt;&gt;"",COUNTIF('Course Setup'!$A$7:$A$106,B483)=0),"Course ID not found",""),IF(C483="","Session Date is missing",""),IF(D483="","Start Time is missing",""),IF(E483="","End Time is missing",""),IF(AND(D483&lt;&gt;"",E483&lt;&gt;"",E483&lt;=D483),"End Time must be later than Start Time",""),IF(AND(J483&lt;&gt;"",N(F483)+N(G483)&gt;J483),"Break and excluded minutes exceed gross minutes",""),IF(H483="","Session Status is missing",""),IF(I483="","Delivery Mode is missing",""),IF(AND(H483="Completed",C483&gt;'Course Setup'!$B$2),"Completed session is after the As of Date",""),IF(AND(H483="Scheduled",C483&lt;'Course Setup'!$B$2),"Scheduled session is before the As of Date",""),IF(AND(B483&lt;&gt;"",C483&lt;&gt;"",IFERROR(C483&lt;INDEX('Course Setup'!$D$7:$D$106,MATCH(B483,'Course Setup'!$A$7:$A$106,0)),FALSE)),"Session is before the course start date",""),IF(AND(B483&lt;&gt;"",C483&lt;&gt;"",IFERROR(C483&gt;INDEX('Course Setup'!$E$7:$E$106,MATCH(B483,'Course Setup'!$A$7:$A$106,0)),FALSE)),"Session is after the course end date","")))</f>
        <v/>
      </c>
    </row>
    <row r="484" ht="22" customHeight="1">
      <c r="A484" s="27" t="n"/>
      <c r="B484" s="27" t="n"/>
      <c r="C484" s="43" t="n"/>
      <c r="D484" s="33" t="n"/>
      <c r="E484" s="33" t="n"/>
      <c r="F484" s="29" t="n"/>
      <c r="G484" s="29" t="n"/>
      <c r="H484" s="27" t="n"/>
      <c r="I484" s="27" t="n"/>
      <c r="J484" s="34">
        <f>IF(OR(A484="",C484="",D484="",E484=""),"",IF(E484&lt;=D484,"",ROUND((E484-D484)*1440,0)))</f>
        <v/>
      </c>
      <c r="K484" s="34">
        <f>IF(J484="","",MAX(0,J484-N(F484)-N(G484)))</f>
        <v/>
      </c>
      <c r="L484" s="34">
        <f>IF(A484="","",IF(H484="Completed",N(K484),0))</f>
        <v/>
      </c>
      <c r="M484" s="35" t="n"/>
      <c r="N484" s="30">
        <f>IF(A484="","",TEXTJOIN(", ",TRUE,IF(COUNTIF($A$7:$A$506,A484)&gt;1,"Duplicate Session ID",""),IF(B484="","Course ID is missing",""),IF(AND(B484&lt;&gt;"",COUNTIF('Course Setup'!$A$7:$A$106,B484)=0),"Course ID not found",""),IF(C484="","Session Date is missing",""),IF(D484="","Start Time is missing",""),IF(E484="","End Time is missing",""),IF(AND(D484&lt;&gt;"",E484&lt;&gt;"",E484&lt;=D484),"End Time must be later than Start Time",""),IF(AND(J484&lt;&gt;"",N(F484)+N(G484)&gt;J484),"Break and excluded minutes exceed gross minutes",""),IF(H484="","Session Status is missing",""),IF(I484="","Delivery Mode is missing",""),IF(AND(H484="Completed",C484&gt;'Course Setup'!$B$2),"Completed session is after the As of Date",""),IF(AND(H484="Scheduled",C484&lt;'Course Setup'!$B$2),"Scheduled session is before the As of Date",""),IF(AND(B484&lt;&gt;"",C484&lt;&gt;"",IFERROR(C484&lt;INDEX('Course Setup'!$D$7:$D$106,MATCH(B484,'Course Setup'!$A$7:$A$106,0)),FALSE)),"Session is before the course start date",""),IF(AND(B484&lt;&gt;"",C484&lt;&gt;"",IFERROR(C484&gt;INDEX('Course Setup'!$E$7:$E$106,MATCH(B484,'Course Setup'!$A$7:$A$106,0)),FALSE)),"Session is after the course end date","")))</f>
        <v/>
      </c>
    </row>
    <row r="485" ht="22" customHeight="1">
      <c r="A485" s="27" t="n"/>
      <c r="B485" s="27" t="n"/>
      <c r="C485" s="43" t="n"/>
      <c r="D485" s="33" t="n"/>
      <c r="E485" s="33" t="n"/>
      <c r="F485" s="29" t="n"/>
      <c r="G485" s="29" t="n"/>
      <c r="H485" s="27" t="n"/>
      <c r="I485" s="27" t="n"/>
      <c r="J485" s="34">
        <f>IF(OR(A485="",C485="",D485="",E485=""),"",IF(E485&lt;=D485,"",ROUND((E485-D485)*1440,0)))</f>
        <v/>
      </c>
      <c r="K485" s="34">
        <f>IF(J485="","",MAX(0,J485-N(F485)-N(G485)))</f>
        <v/>
      </c>
      <c r="L485" s="34">
        <f>IF(A485="","",IF(H485="Completed",N(K485),0))</f>
        <v/>
      </c>
      <c r="M485" s="35" t="n"/>
      <c r="N485" s="30">
        <f>IF(A485="","",TEXTJOIN(", ",TRUE,IF(COUNTIF($A$7:$A$506,A485)&gt;1,"Duplicate Session ID",""),IF(B485="","Course ID is missing",""),IF(AND(B485&lt;&gt;"",COUNTIF('Course Setup'!$A$7:$A$106,B485)=0),"Course ID not found",""),IF(C485="","Session Date is missing",""),IF(D485="","Start Time is missing",""),IF(E485="","End Time is missing",""),IF(AND(D485&lt;&gt;"",E485&lt;&gt;"",E485&lt;=D485),"End Time must be later than Start Time",""),IF(AND(J485&lt;&gt;"",N(F485)+N(G485)&gt;J485),"Break and excluded minutes exceed gross minutes",""),IF(H485="","Session Status is missing",""),IF(I485="","Delivery Mode is missing",""),IF(AND(H485="Completed",C485&gt;'Course Setup'!$B$2),"Completed session is after the As of Date",""),IF(AND(H485="Scheduled",C485&lt;'Course Setup'!$B$2),"Scheduled session is before the As of Date",""),IF(AND(B485&lt;&gt;"",C485&lt;&gt;"",IFERROR(C485&lt;INDEX('Course Setup'!$D$7:$D$106,MATCH(B485,'Course Setup'!$A$7:$A$106,0)),FALSE)),"Session is before the course start date",""),IF(AND(B485&lt;&gt;"",C485&lt;&gt;"",IFERROR(C485&gt;INDEX('Course Setup'!$E$7:$E$106,MATCH(B485,'Course Setup'!$A$7:$A$106,0)),FALSE)),"Session is after the course end date","")))</f>
        <v/>
      </c>
    </row>
    <row r="486" ht="22" customHeight="1">
      <c r="A486" s="27" t="n"/>
      <c r="B486" s="27" t="n"/>
      <c r="C486" s="43" t="n"/>
      <c r="D486" s="33" t="n"/>
      <c r="E486" s="33" t="n"/>
      <c r="F486" s="29" t="n"/>
      <c r="G486" s="29" t="n"/>
      <c r="H486" s="27" t="n"/>
      <c r="I486" s="27" t="n"/>
      <c r="J486" s="34">
        <f>IF(OR(A486="",C486="",D486="",E486=""),"",IF(E486&lt;=D486,"",ROUND((E486-D486)*1440,0)))</f>
        <v/>
      </c>
      <c r="K486" s="34">
        <f>IF(J486="","",MAX(0,J486-N(F486)-N(G486)))</f>
        <v/>
      </c>
      <c r="L486" s="34">
        <f>IF(A486="","",IF(H486="Completed",N(K486),0))</f>
        <v/>
      </c>
      <c r="M486" s="35" t="n"/>
      <c r="N486" s="30">
        <f>IF(A486="","",TEXTJOIN(", ",TRUE,IF(COUNTIF($A$7:$A$506,A486)&gt;1,"Duplicate Session ID",""),IF(B486="","Course ID is missing",""),IF(AND(B486&lt;&gt;"",COUNTIF('Course Setup'!$A$7:$A$106,B486)=0),"Course ID not found",""),IF(C486="","Session Date is missing",""),IF(D486="","Start Time is missing",""),IF(E486="","End Time is missing",""),IF(AND(D486&lt;&gt;"",E486&lt;&gt;"",E486&lt;=D486),"End Time must be later than Start Time",""),IF(AND(J486&lt;&gt;"",N(F486)+N(G486)&gt;J486),"Break and excluded minutes exceed gross minutes",""),IF(H486="","Session Status is missing",""),IF(I486="","Delivery Mode is missing",""),IF(AND(H486="Completed",C486&gt;'Course Setup'!$B$2),"Completed session is after the As of Date",""),IF(AND(H486="Scheduled",C486&lt;'Course Setup'!$B$2),"Scheduled session is before the As of Date",""),IF(AND(B486&lt;&gt;"",C486&lt;&gt;"",IFERROR(C486&lt;INDEX('Course Setup'!$D$7:$D$106,MATCH(B486,'Course Setup'!$A$7:$A$106,0)),FALSE)),"Session is before the course start date",""),IF(AND(B486&lt;&gt;"",C486&lt;&gt;"",IFERROR(C486&gt;INDEX('Course Setup'!$E$7:$E$106,MATCH(B486,'Course Setup'!$A$7:$A$106,0)),FALSE)),"Session is after the course end date","")))</f>
        <v/>
      </c>
    </row>
    <row r="487" ht="22" customHeight="1">
      <c r="A487" s="27" t="n"/>
      <c r="B487" s="27" t="n"/>
      <c r="C487" s="43" t="n"/>
      <c r="D487" s="33" t="n"/>
      <c r="E487" s="33" t="n"/>
      <c r="F487" s="29" t="n"/>
      <c r="G487" s="29" t="n"/>
      <c r="H487" s="27" t="n"/>
      <c r="I487" s="27" t="n"/>
      <c r="J487" s="34">
        <f>IF(OR(A487="",C487="",D487="",E487=""),"",IF(E487&lt;=D487,"",ROUND((E487-D487)*1440,0)))</f>
        <v/>
      </c>
      <c r="K487" s="34">
        <f>IF(J487="","",MAX(0,J487-N(F487)-N(G487)))</f>
        <v/>
      </c>
      <c r="L487" s="34">
        <f>IF(A487="","",IF(H487="Completed",N(K487),0))</f>
        <v/>
      </c>
      <c r="M487" s="35" t="n"/>
      <c r="N487" s="30">
        <f>IF(A487="","",TEXTJOIN(", ",TRUE,IF(COUNTIF($A$7:$A$506,A487)&gt;1,"Duplicate Session ID",""),IF(B487="","Course ID is missing",""),IF(AND(B487&lt;&gt;"",COUNTIF('Course Setup'!$A$7:$A$106,B487)=0),"Course ID not found",""),IF(C487="","Session Date is missing",""),IF(D487="","Start Time is missing",""),IF(E487="","End Time is missing",""),IF(AND(D487&lt;&gt;"",E487&lt;&gt;"",E487&lt;=D487),"End Time must be later than Start Time",""),IF(AND(J487&lt;&gt;"",N(F487)+N(G487)&gt;J487),"Break and excluded minutes exceed gross minutes",""),IF(H487="","Session Status is missing",""),IF(I487="","Delivery Mode is missing",""),IF(AND(H487="Completed",C487&gt;'Course Setup'!$B$2),"Completed session is after the As of Date",""),IF(AND(H487="Scheduled",C487&lt;'Course Setup'!$B$2),"Scheduled session is before the As of Date",""),IF(AND(B487&lt;&gt;"",C487&lt;&gt;"",IFERROR(C487&lt;INDEX('Course Setup'!$D$7:$D$106,MATCH(B487,'Course Setup'!$A$7:$A$106,0)),FALSE)),"Session is before the course start date",""),IF(AND(B487&lt;&gt;"",C487&lt;&gt;"",IFERROR(C487&gt;INDEX('Course Setup'!$E$7:$E$106,MATCH(B487,'Course Setup'!$A$7:$A$106,0)),FALSE)),"Session is after the course end date","")))</f>
        <v/>
      </c>
    </row>
    <row r="488" ht="22" customHeight="1">
      <c r="A488" s="27" t="n"/>
      <c r="B488" s="27" t="n"/>
      <c r="C488" s="43" t="n"/>
      <c r="D488" s="33" t="n"/>
      <c r="E488" s="33" t="n"/>
      <c r="F488" s="29" t="n"/>
      <c r="G488" s="29" t="n"/>
      <c r="H488" s="27" t="n"/>
      <c r="I488" s="27" t="n"/>
      <c r="J488" s="34">
        <f>IF(OR(A488="",C488="",D488="",E488=""),"",IF(E488&lt;=D488,"",ROUND((E488-D488)*1440,0)))</f>
        <v/>
      </c>
      <c r="K488" s="34">
        <f>IF(J488="","",MAX(0,J488-N(F488)-N(G488)))</f>
        <v/>
      </c>
      <c r="L488" s="34">
        <f>IF(A488="","",IF(H488="Completed",N(K488),0))</f>
        <v/>
      </c>
      <c r="M488" s="35" t="n"/>
      <c r="N488" s="30">
        <f>IF(A488="","",TEXTJOIN(", ",TRUE,IF(COUNTIF($A$7:$A$506,A488)&gt;1,"Duplicate Session ID",""),IF(B488="","Course ID is missing",""),IF(AND(B488&lt;&gt;"",COUNTIF('Course Setup'!$A$7:$A$106,B488)=0),"Course ID not found",""),IF(C488="","Session Date is missing",""),IF(D488="","Start Time is missing",""),IF(E488="","End Time is missing",""),IF(AND(D488&lt;&gt;"",E488&lt;&gt;"",E488&lt;=D488),"End Time must be later than Start Time",""),IF(AND(J488&lt;&gt;"",N(F488)+N(G488)&gt;J488),"Break and excluded minutes exceed gross minutes",""),IF(H488="","Session Status is missing",""),IF(I488="","Delivery Mode is missing",""),IF(AND(H488="Completed",C488&gt;'Course Setup'!$B$2),"Completed session is after the As of Date",""),IF(AND(H488="Scheduled",C488&lt;'Course Setup'!$B$2),"Scheduled session is before the As of Date",""),IF(AND(B488&lt;&gt;"",C488&lt;&gt;"",IFERROR(C488&lt;INDEX('Course Setup'!$D$7:$D$106,MATCH(B488,'Course Setup'!$A$7:$A$106,0)),FALSE)),"Session is before the course start date",""),IF(AND(B488&lt;&gt;"",C488&lt;&gt;"",IFERROR(C488&gt;INDEX('Course Setup'!$E$7:$E$106,MATCH(B488,'Course Setup'!$A$7:$A$106,0)),FALSE)),"Session is after the course end date","")))</f>
        <v/>
      </c>
    </row>
    <row r="489" ht="22" customHeight="1">
      <c r="A489" s="27" t="n"/>
      <c r="B489" s="27" t="n"/>
      <c r="C489" s="43" t="n"/>
      <c r="D489" s="33" t="n"/>
      <c r="E489" s="33" t="n"/>
      <c r="F489" s="29" t="n"/>
      <c r="G489" s="29" t="n"/>
      <c r="H489" s="27" t="n"/>
      <c r="I489" s="27" t="n"/>
      <c r="J489" s="34">
        <f>IF(OR(A489="",C489="",D489="",E489=""),"",IF(E489&lt;=D489,"",ROUND((E489-D489)*1440,0)))</f>
        <v/>
      </c>
      <c r="K489" s="34">
        <f>IF(J489="","",MAX(0,J489-N(F489)-N(G489)))</f>
        <v/>
      </c>
      <c r="L489" s="34">
        <f>IF(A489="","",IF(H489="Completed",N(K489),0))</f>
        <v/>
      </c>
      <c r="M489" s="35" t="n"/>
      <c r="N489" s="30">
        <f>IF(A489="","",TEXTJOIN(", ",TRUE,IF(COUNTIF($A$7:$A$506,A489)&gt;1,"Duplicate Session ID",""),IF(B489="","Course ID is missing",""),IF(AND(B489&lt;&gt;"",COUNTIF('Course Setup'!$A$7:$A$106,B489)=0),"Course ID not found",""),IF(C489="","Session Date is missing",""),IF(D489="","Start Time is missing",""),IF(E489="","End Time is missing",""),IF(AND(D489&lt;&gt;"",E489&lt;&gt;"",E489&lt;=D489),"End Time must be later than Start Time",""),IF(AND(J489&lt;&gt;"",N(F489)+N(G489)&gt;J489),"Break and excluded minutes exceed gross minutes",""),IF(H489="","Session Status is missing",""),IF(I489="","Delivery Mode is missing",""),IF(AND(H489="Completed",C489&gt;'Course Setup'!$B$2),"Completed session is after the As of Date",""),IF(AND(H489="Scheduled",C489&lt;'Course Setup'!$B$2),"Scheduled session is before the As of Date",""),IF(AND(B489&lt;&gt;"",C489&lt;&gt;"",IFERROR(C489&lt;INDEX('Course Setup'!$D$7:$D$106,MATCH(B489,'Course Setup'!$A$7:$A$106,0)),FALSE)),"Session is before the course start date",""),IF(AND(B489&lt;&gt;"",C489&lt;&gt;"",IFERROR(C489&gt;INDEX('Course Setup'!$E$7:$E$106,MATCH(B489,'Course Setup'!$A$7:$A$106,0)),FALSE)),"Session is after the course end date","")))</f>
        <v/>
      </c>
    </row>
    <row r="490" ht="22" customHeight="1">
      <c r="A490" s="27" t="n"/>
      <c r="B490" s="27" t="n"/>
      <c r="C490" s="43" t="n"/>
      <c r="D490" s="33" t="n"/>
      <c r="E490" s="33" t="n"/>
      <c r="F490" s="29" t="n"/>
      <c r="G490" s="29" t="n"/>
      <c r="H490" s="27" t="n"/>
      <c r="I490" s="27" t="n"/>
      <c r="J490" s="34">
        <f>IF(OR(A490="",C490="",D490="",E490=""),"",IF(E490&lt;=D490,"",ROUND((E490-D490)*1440,0)))</f>
        <v/>
      </c>
      <c r="K490" s="34">
        <f>IF(J490="","",MAX(0,J490-N(F490)-N(G490)))</f>
        <v/>
      </c>
      <c r="L490" s="34">
        <f>IF(A490="","",IF(H490="Completed",N(K490),0))</f>
        <v/>
      </c>
      <c r="M490" s="35" t="n"/>
      <c r="N490" s="30">
        <f>IF(A490="","",TEXTJOIN(", ",TRUE,IF(COUNTIF($A$7:$A$506,A490)&gt;1,"Duplicate Session ID",""),IF(B490="","Course ID is missing",""),IF(AND(B490&lt;&gt;"",COUNTIF('Course Setup'!$A$7:$A$106,B490)=0),"Course ID not found",""),IF(C490="","Session Date is missing",""),IF(D490="","Start Time is missing",""),IF(E490="","End Time is missing",""),IF(AND(D490&lt;&gt;"",E490&lt;&gt;"",E490&lt;=D490),"End Time must be later than Start Time",""),IF(AND(J490&lt;&gt;"",N(F490)+N(G490)&gt;J490),"Break and excluded minutes exceed gross minutes",""),IF(H490="","Session Status is missing",""),IF(I490="","Delivery Mode is missing",""),IF(AND(H490="Completed",C490&gt;'Course Setup'!$B$2),"Completed session is after the As of Date",""),IF(AND(H490="Scheduled",C490&lt;'Course Setup'!$B$2),"Scheduled session is before the As of Date",""),IF(AND(B490&lt;&gt;"",C490&lt;&gt;"",IFERROR(C490&lt;INDEX('Course Setup'!$D$7:$D$106,MATCH(B490,'Course Setup'!$A$7:$A$106,0)),FALSE)),"Session is before the course start date",""),IF(AND(B490&lt;&gt;"",C490&lt;&gt;"",IFERROR(C490&gt;INDEX('Course Setup'!$E$7:$E$106,MATCH(B490,'Course Setup'!$A$7:$A$106,0)),FALSE)),"Session is after the course end date","")))</f>
        <v/>
      </c>
    </row>
    <row r="491" ht="22" customHeight="1">
      <c r="A491" s="27" t="n"/>
      <c r="B491" s="27" t="n"/>
      <c r="C491" s="43" t="n"/>
      <c r="D491" s="33" t="n"/>
      <c r="E491" s="33" t="n"/>
      <c r="F491" s="29" t="n"/>
      <c r="G491" s="29" t="n"/>
      <c r="H491" s="27" t="n"/>
      <c r="I491" s="27" t="n"/>
      <c r="J491" s="34">
        <f>IF(OR(A491="",C491="",D491="",E491=""),"",IF(E491&lt;=D491,"",ROUND((E491-D491)*1440,0)))</f>
        <v/>
      </c>
      <c r="K491" s="34">
        <f>IF(J491="","",MAX(0,J491-N(F491)-N(G491)))</f>
        <v/>
      </c>
      <c r="L491" s="34">
        <f>IF(A491="","",IF(H491="Completed",N(K491),0))</f>
        <v/>
      </c>
      <c r="M491" s="35" t="n"/>
      <c r="N491" s="30">
        <f>IF(A491="","",TEXTJOIN(", ",TRUE,IF(COUNTIF($A$7:$A$506,A491)&gt;1,"Duplicate Session ID",""),IF(B491="","Course ID is missing",""),IF(AND(B491&lt;&gt;"",COUNTIF('Course Setup'!$A$7:$A$106,B491)=0),"Course ID not found",""),IF(C491="","Session Date is missing",""),IF(D491="","Start Time is missing",""),IF(E491="","End Time is missing",""),IF(AND(D491&lt;&gt;"",E491&lt;&gt;"",E491&lt;=D491),"End Time must be later than Start Time",""),IF(AND(J491&lt;&gt;"",N(F491)+N(G491)&gt;J491),"Break and excluded minutes exceed gross minutes",""),IF(H491="","Session Status is missing",""),IF(I491="","Delivery Mode is missing",""),IF(AND(H491="Completed",C491&gt;'Course Setup'!$B$2),"Completed session is after the As of Date",""),IF(AND(H491="Scheduled",C491&lt;'Course Setup'!$B$2),"Scheduled session is before the As of Date",""),IF(AND(B491&lt;&gt;"",C491&lt;&gt;"",IFERROR(C491&lt;INDEX('Course Setup'!$D$7:$D$106,MATCH(B491,'Course Setup'!$A$7:$A$106,0)),FALSE)),"Session is before the course start date",""),IF(AND(B491&lt;&gt;"",C491&lt;&gt;"",IFERROR(C491&gt;INDEX('Course Setup'!$E$7:$E$106,MATCH(B491,'Course Setup'!$A$7:$A$106,0)),FALSE)),"Session is after the course end date","")))</f>
        <v/>
      </c>
    </row>
    <row r="492" ht="22" customHeight="1">
      <c r="A492" s="27" t="n"/>
      <c r="B492" s="27" t="n"/>
      <c r="C492" s="43" t="n"/>
      <c r="D492" s="33" t="n"/>
      <c r="E492" s="33" t="n"/>
      <c r="F492" s="29" t="n"/>
      <c r="G492" s="29" t="n"/>
      <c r="H492" s="27" t="n"/>
      <c r="I492" s="27" t="n"/>
      <c r="J492" s="34">
        <f>IF(OR(A492="",C492="",D492="",E492=""),"",IF(E492&lt;=D492,"",ROUND((E492-D492)*1440,0)))</f>
        <v/>
      </c>
      <c r="K492" s="34">
        <f>IF(J492="","",MAX(0,J492-N(F492)-N(G492)))</f>
        <v/>
      </c>
      <c r="L492" s="34">
        <f>IF(A492="","",IF(H492="Completed",N(K492),0))</f>
        <v/>
      </c>
      <c r="M492" s="35" t="n"/>
      <c r="N492" s="30">
        <f>IF(A492="","",TEXTJOIN(", ",TRUE,IF(COUNTIF($A$7:$A$506,A492)&gt;1,"Duplicate Session ID",""),IF(B492="","Course ID is missing",""),IF(AND(B492&lt;&gt;"",COUNTIF('Course Setup'!$A$7:$A$106,B492)=0),"Course ID not found",""),IF(C492="","Session Date is missing",""),IF(D492="","Start Time is missing",""),IF(E492="","End Time is missing",""),IF(AND(D492&lt;&gt;"",E492&lt;&gt;"",E492&lt;=D492),"End Time must be later than Start Time",""),IF(AND(J492&lt;&gt;"",N(F492)+N(G492)&gt;J492),"Break and excluded minutes exceed gross minutes",""),IF(H492="","Session Status is missing",""),IF(I492="","Delivery Mode is missing",""),IF(AND(H492="Completed",C492&gt;'Course Setup'!$B$2),"Completed session is after the As of Date",""),IF(AND(H492="Scheduled",C492&lt;'Course Setup'!$B$2),"Scheduled session is before the As of Date",""),IF(AND(B492&lt;&gt;"",C492&lt;&gt;"",IFERROR(C492&lt;INDEX('Course Setup'!$D$7:$D$106,MATCH(B492,'Course Setup'!$A$7:$A$106,0)),FALSE)),"Session is before the course start date",""),IF(AND(B492&lt;&gt;"",C492&lt;&gt;"",IFERROR(C492&gt;INDEX('Course Setup'!$E$7:$E$106,MATCH(B492,'Course Setup'!$A$7:$A$106,0)),FALSE)),"Session is after the course end date","")))</f>
        <v/>
      </c>
    </row>
    <row r="493" ht="22" customHeight="1">
      <c r="A493" s="27" t="n"/>
      <c r="B493" s="27" t="n"/>
      <c r="C493" s="43" t="n"/>
      <c r="D493" s="33" t="n"/>
      <c r="E493" s="33" t="n"/>
      <c r="F493" s="29" t="n"/>
      <c r="G493" s="29" t="n"/>
      <c r="H493" s="27" t="n"/>
      <c r="I493" s="27" t="n"/>
      <c r="J493" s="34">
        <f>IF(OR(A493="",C493="",D493="",E493=""),"",IF(E493&lt;=D493,"",ROUND((E493-D493)*1440,0)))</f>
        <v/>
      </c>
      <c r="K493" s="34">
        <f>IF(J493="","",MAX(0,J493-N(F493)-N(G493)))</f>
        <v/>
      </c>
      <c r="L493" s="34">
        <f>IF(A493="","",IF(H493="Completed",N(K493),0))</f>
        <v/>
      </c>
      <c r="M493" s="35" t="n"/>
      <c r="N493" s="30">
        <f>IF(A493="","",TEXTJOIN(", ",TRUE,IF(COUNTIF($A$7:$A$506,A493)&gt;1,"Duplicate Session ID",""),IF(B493="","Course ID is missing",""),IF(AND(B493&lt;&gt;"",COUNTIF('Course Setup'!$A$7:$A$106,B493)=0),"Course ID not found",""),IF(C493="","Session Date is missing",""),IF(D493="","Start Time is missing",""),IF(E493="","End Time is missing",""),IF(AND(D493&lt;&gt;"",E493&lt;&gt;"",E493&lt;=D493),"End Time must be later than Start Time",""),IF(AND(J493&lt;&gt;"",N(F493)+N(G493)&gt;J493),"Break and excluded minutes exceed gross minutes",""),IF(H493="","Session Status is missing",""),IF(I493="","Delivery Mode is missing",""),IF(AND(H493="Completed",C493&gt;'Course Setup'!$B$2),"Completed session is after the As of Date",""),IF(AND(H493="Scheduled",C493&lt;'Course Setup'!$B$2),"Scheduled session is before the As of Date",""),IF(AND(B493&lt;&gt;"",C493&lt;&gt;"",IFERROR(C493&lt;INDEX('Course Setup'!$D$7:$D$106,MATCH(B493,'Course Setup'!$A$7:$A$106,0)),FALSE)),"Session is before the course start date",""),IF(AND(B493&lt;&gt;"",C493&lt;&gt;"",IFERROR(C493&gt;INDEX('Course Setup'!$E$7:$E$106,MATCH(B493,'Course Setup'!$A$7:$A$106,0)),FALSE)),"Session is after the course end date","")))</f>
        <v/>
      </c>
    </row>
    <row r="494" ht="22" customHeight="1">
      <c r="A494" s="27" t="n"/>
      <c r="B494" s="27" t="n"/>
      <c r="C494" s="43" t="n"/>
      <c r="D494" s="33" t="n"/>
      <c r="E494" s="33" t="n"/>
      <c r="F494" s="29" t="n"/>
      <c r="G494" s="29" t="n"/>
      <c r="H494" s="27" t="n"/>
      <c r="I494" s="27" t="n"/>
      <c r="J494" s="34">
        <f>IF(OR(A494="",C494="",D494="",E494=""),"",IF(E494&lt;=D494,"",ROUND((E494-D494)*1440,0)))</f>
        <v/>
      </c>
      <c r="K494" s="34">
        <f>IF(J494="","",MAX(0,J494-N(F494)-N(G494)))</f>
        <v/>
      </c>
      <c r="L494" s="34">
        <f>IF(A494="","",IF(H494="Completed",N(K494),0))</f>
        <v/>
      </c>
      <c r="M494" s="35" t="n"/>
      <c r="N494" s="30">
        <f>IF(A494="","",TEXTJOIN(", ",TRUE,IF(COUNTIF($A$7:$A$506,A494)&gt;1,"Duplicate Session ID",""),IF(B494="","Course ID is missing",""),IF(AND(B494&lt;&gt;"",COUNTIF('Course Setup'!$A$7:$A$106,B494)=0),"Course ID not found",""),IF(C494="","Session Date is missing",""),IF(D494="","Start Time is missing",""),IF(E494="","End Time is missing",""),IF(AND(D494&lt;&gt;"",E494&lt;&gt;"",E494&lt;=D494),"End Time must be later than Start Time",""),IF(AND(J494&lt;&gt;"",N(F494)+N(G494)&gt;J494),"Break and excluded minutes exceed gross minutes",""),IF(H494="","Session Status is missing",""),IF(I494="","Delivery Mode is missing",""),IF(AND(H494="Completed",C494&gt;'Course Setup'!$B$2),"Completed session is after the As of Date",""),IF(AND(H494="Scheduled",C494&lt;'Course Setup'!$B$2),"Scheduled session is before the As of Date",""),IF(AND(B494&lt;&gt;"",C494&lt;&gt;"",IFERROR(C494&lt;INDEX('Course Setup'!$D$7:$D$106,MATCH(B494,'Course Setup'!$A$7:$A$106,0)),FALSE)),"Session is before the course start date",""),IF(AND(B494&lt;&gt;"",C494&lt;&gt;"",IFERROR(C494&gt;INDEX('Course Setup'!$E$7:$E$106,MATCH(B494,'Course Setup'!$A$7:$A$106,0)),FALSE)),"Session is after the course end date","")))</f>
        <v/>
      </c>
    </row>
    <row r="495" ht="22" customHeight="1">
      <c r="A495" s="27" t="n"/>
      <c r="B495" s="27" t="n"/>
      <c r="C495" s="43" t="n"/>
      <c r="D495" s="33" t="n"/>
      <c r="E495" s="33" t="n"/>
      <c r="F495" s="29" t="n"/>
      <c r="G495" s="29" t="n"/>
      <c r="H495" s="27" t="n"/>
      <c r="I495" s="27" t="n"/>
      <c r="J495" s="34">
        <f>IF(OR(A495="",C495="",D495="",E495=""),"",IF(E495&lt;=D495,"",ROUND((E495-D495)*1440,0)))</f>
        <v/>
      </c>
      <c r="K495" s="34">
        <f>IF(J495="","",MAX(0,J495-N(F495)-N(G495)))</f>
        <v/>
      </c>
      <c r="L495" s="34">
        <f>IF(A495="","",IF(H495="Completed",N(K495),0))</f>
        <v/>
      </c>
      <c r="M495" s="35" t="n"/>
      <c r="N495" s="30">
        <f>IF(A495="","",TEXTJOIN(", ",TRUE,IF(COUNTIF($A$7:$A$506,A495)&gt;1,"Duplicate Session ID",""),IF(B495="","Course ID is missing",""),IF(AND(B495&lt;&gt;"",COUNTIF('Course Setup'!$A$7:$A$106,B495)=0),"Course ID not found",""),IF(C495="","Session Date is missing",""),IF(D495="","Start Time is missing",""),IF(E495="","End Time is missing",""),IF(AND(D495&lt;&gt;"",E495&lt;&gt;"",E495&lt;=D495),"End Time must be later than Start Time",""),IF(AND(J495&lt;&gt;"",N(F495)+N(G495)&gt;J495),"Break and excluded minutes exceed gross minutes",""),IF(H495="","Session Status is missing",""),IF(I495="","Delivery Mode is missing",""),IF(AND(H495="Completed",C495&gt;'Course Setup'!$B$2),"Completed session is after the As of Date",""),IF(AND(H495="Scheduled",C495&lt;'Course Setup'!$B$2),"Scheduled session is before the As of Date",""),IF(AND(B495&lt;&gt;"",C495&lt;&gt;"",IFERROR(C495&lt;INDEX('Course Setup'!$D$7:$D$106,MATCH(B495,'Course Setup'!$A$7:$A$106,0)),FALSE)),"Session is before the course start date",""),IF(AND(B495&lt;&gt;"",C495&lt;&gt;"",IFERROR(C495&gt;INDEX('Course Setup'!$E$7:$E$106,MATCH(B495,'Course Setup'!$A$7:$A$106,0)),FALSE)),"Session is after the course end date","")))</f>
        <v/>
      </c>
    </row>
    <row r="496" ht="22" customHeight="1">
      <c r="A496" s="27" t="n"/>
      <c r="B496" s="27" t="n"/>
      <c r="C496" s="43" t="n"/>
      <c r="D496" s="33" t="n"/>
      <c r="E496" s="33" t="n"/>
      <c r="F496" s="29" t="n"/>
      <c r="G496" s="29" t="n"/>
      <c r="H496" s="27" t="n"/>
      <c r="I496" s="27" t="n"/>
      <c r="J496" s="34">
        <f>IF(OR(A496="",C496="",D496="",E496=""),"",IF(E496&lt;=D496,"",ROUND((E496-D496)*1440,0)))</f>
        <v/>
      </c>
      <c r="K496" s="34">
        <f>IF(J496="","",MAX(0,J496-N(F496)-N(G496)))</f>
        <v/>
      </c>
      <c r="L496" s="34">
        <f>IF(A496="","",IF(H496="Completed",N(K496),0))</f>
        <v/>
      </c>
      <c r="M496" s="35" t="n"/>
      <c r="N496" s="30">
        <f>IF(A496="","",TEXTJOIN(", ",TRUE,IF(COUNTIF($A$7:$A$506,A496)&gt;1,"Duplicate Session ID",""),IF(B496="","Course ID is missing",""),IF(AND(B496&lt;&gt;"",COUNTIF('Course Setup'!$A$7:$A$106,B496)=0),"Course ID not found",""),IF(C496="","Session Date is missing",""),IF(D496="","Start Time is missing",""),IF(E496="","End Time is missing",""),IF(AND(D496&lt;&gt;"",E496&lt;&gt;"",E496&lt;=D496),"End Time must be later than Start Time",""),IF(AND(J496&lt;&gt;"",N(F496)+N(G496)&gt;J496),"Break and excluded minutes exceed gross minutes",""),IF(H496="","Session Status is missing",""),IF(I496="","Delivery Mode is missing",""),IF(AND(H496="Completed",C496&gt;'Course Setup'!$B$2),"Completed session is after the As of Date",""),IF(AND(H496="Scheduled",C496&lt;'Course Setup'!$B$2),"Scheduled session is before the As of Date",""),IF(AND(B496&lt;&gt;"",C496&lt;&gt;"",IFERROR(C496&lt;INDEX('Course Setup'!$D$7:$D$106,MATCH(B496,'Course Setup'!$A$7:$A$106,0)),FALSE)),"Session is before the course start date",""),IF(AND(B496&lt;&gt;"",C496&lt;&gt;"",IFERROR(C496&gt;INDEX('Course Setup'!$E$7:$E$106,MATCH(B496,'Course Setup'!$A$7:$A$106,0)),FALSE)),"Session is after the course end date","")))</f>
        <v/>
      </c>
    </row>
    <row r="497" ht="22" customHeight="1">
      <c r="A497" s="27" t="n"/>
      <c r="B497" s="27" t="n"/>
      <c r="C497" s="43" t="n"/>
      <c r="D497" s="33" t="n"/>
      <c r="E497" s="33" t="n"/>
      <c r="F497" s="29" t="n"/>
      <c r="G497" s="29" t="n"/>
      <c r="H497" s="27" t="n"/>
      <c r="I497" s="27" t="n"/>
      <c r="J497" s="34">
        <f>IF(OR(A497="",C497="",D497="",E497=""),"",IF(E497&lt;=D497,"",ROUND((E497-D497)*1440,0)))</f>
        <v/>
      </c>
      <c r="K497" s="34">
        <f>IF(J497="","",MAX(0,J497-N(F497)-N(G497)))</f>
        <v/>
      </c>
      <c r="L497" s="34">
        <f>IF(A497="","",IF(H497="Completed",N(K497),0))</f>
        <v/>
      </c>
      <c r="M497" s="35" t="n"/>
      <c r="N497" s="30">
        <f>IF(A497="","",TEXTJOIN(", ",TRUE,IF(COUNTIF($A$7:$A$506,A497)&gt;1,"Duplicate Session ID",""),IF(B497="","Course ID is missing",""),IF(AND(B497&lt;&gt;"",COUNTIF('Course Setup'!$A$7:$A$106,B497)=0),"Course ID not found",""),IF(C497="","Session Date is missing",""),IF(D497="","Start Time is missing",""),IF(E497="","End Time is missing",""),IF(AND(D497&lt;&gt;"",E497&lt;&gt;"",E497&lt;=D497),"End Time must be later than Start Time",""),IF(AND(J497&lt;&gt;"",N(F497)+N(G497)&gt;J497),"Break and excluded minutes exceed gross minutes",""),IF(H497="","Session Status is missing",""),IF(I497="","Delivery Mode is missing",""),IF(AND(H497="Completed",C497&gt;'Course Setup'!$B$2),"Completed session is after the As of Date",""),IF(AND(H497="Scheduled",C497&lt;'Course Setup'!$B$2),"Scheduled session is before the As of Date",""),IF(AND(B497&lt;&gt;"",C497&lt;&gt;"",IFERROR(C497&lt;INDEX('Course Setup'!$D$7:$D$106,MATCH(B497,'Course Setup'!$A$7:$A$106,0)),FALSE)),"Session is before the course start date",""),IF(AND(B497&lt;&gt;"",C497&lt;&gt;"",IFERROR(C497&gt;INDEX('Course Setup'!$E$7:$E$106,MATCH(B497,'Course Setup'!$A$7:$A$106,0)),FALSE)),"Session is after the course end date","")))</f>
        <v/>
      </c>
    </row>
    <row r="498" ht="22" customHeight="1">
      <c r="A498" s="27" t="n"/>
      <c r="B498" s="27" t="n"/>
      <c r="C498" s="43" t="n"/>
      <c r="D498" s="33" t="n"/>
      <c r="E498" s="33" t="n"/>
      <c r="F498" s="29" t="n"/>
      <c r="G498" s="29" t="n"/>
      <c r="H498" s="27" t="n"/>
      <c r="I498" s="27" t="n"/>
      <c r="J498" s="34">
        <f>IF(OR(A498="",C498="",D498="",E498=""),"",IF(E498&lt;=D498,"",ROUND((E498-D498)*1440,0)))</f>
        <v/>
      </c>
      <c r="K498" s="34">
        <f>IF(J498="","",MAX(0,J498-N(F498)-N(G498)))</f>
        <v/>
      </c>
      <c r="L498" s="34">
        <f>IF(A498="","",IF(H498="Completed",N(K498),0))</f>
        <v/>
      </c>
      <c r="M498" s="35" t="n"/>
      <c r="N498" s="30">
        <f>IF(A498="","",TEXTJOIN(", ",TRUE,IF(COUNTIF($A$7:$A$506,A498)&gt;1,"Duplicate Session ID",""),IF(B498="","Course ID is missing",""),IF(AND(B498&lt;&gt;"",COUNTIF('Course Setup'!$A$7:$A$106,B498)=0),"Course ID not found",""),IF(C498="","Session Date is missing",""),IF(D498="","Start Time is missing",""),IF(E498="","End Time is missing",""),IF(AND(D498&lt;&gt;"",E498&lt;&gt;"",E498&lt;=D498),"End Time must be later than Start Time",""),IF(AND(J498&lt;&gt;"",N(F498)+N(G498)&gt;J498),"Break and excluded minutes exceed gross minutes",""),IF(H498="","Session Status is missing",""),IF(I498="","Delivery Mode is missing",""),IF(AND(H498="Completed",C498&gt;'Course Setup'!$B$2),"Completed session is after the As of Date",""),IF(AND(H498="Scheduled",C498&lt;'Course Setup'!$B$2),"Scheduled session is before the As of Date",""),IF(AND(B498&lt;&gt;"",C498&lt;&gt;"",IFERROR(C498&lt;INDEX('Course Setup'!$D$7:$D$106,MATCH(B498,'Course Setup'!$A$7:$A$106,0)),FALSE)),"Session is before the course start date",""),IF(AND(B498&lt;&gt;"",C498&lt;&gt;"",IFERROR(C498&gt;INDEX('Course Setup'!$E$7:$E$106,MATCH(B498,'Course Setup'!$A$7:$A$106,0)),FALSE)),"Session is after the course end date","")))</f>
        <v/>
      </c>
    </row>
    <row r="499" ht="22" customHeight="1">
      <c r="A499" s="27" t="n"/>
      <c r="B499" s="27" t="n"/>
      <c r="C499" s="43" t="n"/>
      <c r="D499" s="33" t="n"/>
      <c r="E499" s="33" t="n"/>
      <c r="F499" s="29" t="n"/>
      <c r="G499" s="29" t="n"/>
      <c r="H499" s="27" t="n"/>
      <c r="I499" s="27" t="n"/>
      <c r="J499" s="34">
        <f>IF(OR(A499="",C499="",D499="",E499=""),"",IF(E499&lt;=D499,"",ROUND((E499-D499)*1440,0)))</f>
        <v/>
      </c>
      <c r="K499" s="34">
        <f>IF(J499="","",MAX(0,J499-N(F499)-N(G499)))</f>
        <v/>
      </c>
      <c r="L499" s="34">
        <f>IF(A499="","",IF(H499="Completed",N(K499),0))</f>
        <v/>
      </c>
      <c r="M499" s="35" t="n"/>
      <c r="N499" s="30">
        <f>IF(A499="","",TEXTJOIN(", ",TRUE,IF(COUNTIF($A$7:$A$506,A499)&gt;1,"Duplicate Session ID",""),IF(B499="","Course ID is missing",""),IF(AND(B499&lt;&gt;"",COUNTIF('Course Setup'!$A$7:$A$106,B499)=0),"Course ID not found",""),IF(C499="","Session Date is missing",""),IF(D499="","Start Time is missing",""),IF(E499="","End Time is missing",""),IF(AND(D499&lt;&gt;"",E499&lt;&gt;"",E499&lt;=D499),"End Time must be later than Start Time",""),IF(AND(J499&lt;&gt;"",N(F499)+N(G499)&gt;J499),"Break and excluded minutes exceed gross minutes",""),IF(H499="","Session Status is missing",""),IF(I499="","Delivery Mode is missing",""),IF(AND(H499="Completed",C499&gt;'Course Setup'!$B$2),"Completed session is after the As of Date",""),IF(AND(H499="Scheduled",C499&lt;'Course Setup'!$B$2),"Scheduled session is before the As of Date",""),IF(AND(B499&lt;&gt;"",C499&lt;&gt;"",IFERROR(C499&lt;INDEX('Course Setup'!$D$7:$D$106,MATCH(B499,'Course Setup'!$A$7:$A$106,0)),FALSE)),"Session is before the course start date",""),IF(AND(B499&lt;&gt;"",C499&lt;&gt;"",IFERROR(C499&gt;INDEX('Course Setup'!$E$7:$E$106,MATCH(B499,'Course Setup'!$A$7:$A$106,0)),FALSE)),"Session is after the course end date","")))</f>
        <v/>
      </c>
    </row>
    <row r="500" ht="22" customHeight="1">
      <c r="A500" s="27" t="n"/>
      <c r="B500" s="27" t="n"/>
      <c r="C500" s="43" t="n"/>
      <c r="D500" s="33" t="n"/>
      <c r="E500" s="33" t="n"/>
      <c r="F500" s="29" t="n"/>
      <c r="G500" s="29" t="n"/>
      <c r="H500" s="27" t="n"/>
      <c r="I500" s="27" t="n"/>
      <c r="J500" s="34">
        <f>IF(OR(A500="",C500="",D500="",E500=""),"",IF(E500&lt;=D500,"",ROUND((E500-D500)*1440,0)))</f>
        <v/>
      </c>
      <c r="K500" s="34">
        <f>IF(J500="","",MAX(0,J500-N(F500)-N(G500)))</f>
        <v/>
      </c>
      <c r="L500" s="34">
        <f>IF(A500="","",IF(H500="Completed",N(K500),0))</f>
        <v/>
      </c>
      <c r="M500" s="35" t="n"/>
      <c r="N500" s="30">
        <f>IF(A500="","",TEXTJOIN(", ",TRUE,IF(COUNTIF($A$7:$A$506,A500)&gt;1,"Duplicate Session ID",""),IF(B500="","Course ID is missing",""),IF(AND(B500&lt;&gt;"",COUNTIF('Course Setup'!$A$7:$A$106,B500)=0),"Course ID not found",""),IF(C500="","Session Date is missing",""),IF(D500="","Start Time is missing",""),IF(E500="","End Time is missing",""),IF(AND(D500&lt;&gt;"",E500&lt;&gt;"",E500&lt;=D500),"End Time must be later than Start Time",""),IF(AND(J500&lt;&gt;"",N(F500)+N(G500)&gt;J500),"Break and excluded minutes exceed gross minutes",""),IF(H500="","Session Status is missing",""),IF(I500="","Delivery Mode is missing",""),IF(AND(H500="Completed",C500&gt;'Course Setup'!$B$2),"Completed session is after the As of Date",""),IF(AND(H500="Scheduled",C500&lt;'Course Setup'!$B$2),"Scheduled session is before the As of Date",""),IF(AND(B500&lt;&gt;"",C500&lt;&gt;"",IFERROR(C500&lt;INDEX('Course Setup'!$D$7:$D$106,MATCH(B500,'Course Setup'!$A$7:$A$106,0)),FALSE)),"Session is before the course start date",""),IF(AND(B500&lt;&gt;"",C500&lt;&gt;"",IFERROR(C500&gt;INDEX('Course Setup'!$E$7:$E$106,MATCH(B500,'Course Setup'!$A$7:$A$106,0)),FALSE)),"Session is after the course end date","")))</f>
        <v/>
      </c>
    </row>
    <row r="501" ht="22" customHeight="1">
      <c r="A501" s="27" t="n"/>
      <c r="B501" s="27" t="n"/>
      <c r="C501" s="43" t="n"/>
      <c r="D501" s="33" t="n"/>
      <c r="E501" s="33" t="n"/>
      <c r="F501" s="29" t="n"/>
      <c r="G501" s="29" t="n"/>
      <c r="H501" s="27" t="n"/>
      <c r="I501" s="27" t="n"/>
      <c r="J501" s="34">
        <f>IF(OR(A501="",C501="",D501="",E501=""),"",IF(E501&lt;=D501,"",ROUND((E501-D501)*1440,0)))</f>
        <v/>
      </c>
      <c r="K501" s="34">
        <f>IF(J501="","",MAX(0,J501-N(F501)-N(G501)))</f>
        <v/>
      </c>
      <c r="L501" s="34">
        <f>IF(A501="","",IF(H501="Completed",N(K501),0))</f>
        <v/>
      </c>
      <c r="M501" s="35" t="n"/>
      <c r="N501" s="30">
        <f>IF(A501="","",TEXTJOIN(", ",TRUE,IF(COUNTIF($A$7:$A$506,A501)&gt;1,"Duplicate Session ID",""),IF(B501="","Course ID is missing",""),IF(AND(B501&lt;&gt;"",COUNTIF('Course Setup'!$A$7:$A$106,B501)=0),"Course ID not found",""),IF(C501="","Session Date is missing",""),IF(D501="","Start Time is missing",""),IF(E501="","End Time is missing",""),IF(AND(D501&lt;&gt;"",E501&lt;&gt;"",E501&lt;=D501),"End Time must be later than Start Time",""),IF(AND(J501&lt;&gt;"",N(F501)+N(G501)&gt;J501),"Break and excluded minutes exceed gross minutes",""),IF(H501="","Session Status is missing",""),IF(I501="","Delivery Mode is missing",""),IF(AND(H501="Completed",C501&gt;'Course Setup'!$B$2),"Completed session is after the As of Date",""),IF(AND(H501="Scheduled",C501&lt;'Course Setup'!$B$2),"Scheduled session is before the As of Date",""),IF(AND(B501&lt;&gt;"",C501&lt;&gt;"",IFERROR(C501&lt;INDEX('Course Setup'!$D$7:$D$106,MATCH(B501,'Course Setup'!$A$7:$A$106,0)),FALSE)),"Session is before the course start date",""),IF(AND(B501&lt;&gt;"",C501&lt;&gt;"",IFERROR(C501&gt;INDEX('Course Setup'!$E$7:$E$106,MATCH(B501,'Course Setup'!$A$7:$A$106,0)),FALSE)),"Session is after the course end date","")))</f>
        <v/>
      </c>
    </row>
    <row r="502" ht="22" customHeight="1">
      <c r="A502" s="27" t="n"/>
      <c r="B502" s="27" t="n"/>
      <c r="C502" s="43" t="n"/>
      <c r="D502" s="33" t="n"/>
      <c r="E502" s="33" t="n"/>
      <c r="F502" s="29" t="n"/>
      <c r="G502" s="29" t="n"/>
      <c r="H502" s="27" t="n"/>
      <c r="I502" s="27" t="n"/>
      <c r="J502" s="34">
        <f>IF(OR(A502="",C502="",D502="",E502=""),"",IF(E502&lt;=D502,"",ROUND((E502-D502)*1440,0)))</f>
        <v/>
      </c>
      <c r="K502" s="34">
        <f>IF(J502="","",MAX(0,J502-N(F502)-N(G502)))</f>
        <v/>
      </c>
      <c r="L502" s="34">
        <f>IF(A502="","",IF(H502="Completed",N(K502),0))</f>
        <v/>
      </c>
      <c r="M502" s="35" t="n"/>
      <c r="N502" s="30">
        <f>IF(A502="","",TEXTJOIN(", ",TRUE,IF(COUNTIF($A$7:$A$506,A502)&gt;1,"Duplicate Session ID",""),IF(B502="","Course ID is missing",""),IF(AND(B502&lt;&gt;"",COUNTIF('Course Setup'!$A$7:$A$106,B502)=0),"Course ID not found",""),IF(C502="","Session Date is missing",""),IF(D502="","Start Time is missing",""),IF(E502="","End Time is missing",""),IF(AND(D502&lt;&gt;"",E502&lt;&gt;"",E502&lt;=D502),"End Time must be later than Start Time",""),IF(AND(J502&lt;&gt;"",N(F502)+N(G502)&gt;J502),"Break and excluded minutes exceed gross minutes",""),IF(H502="","Session Status is missing",""),IF(I502="","Delivery Mode is missing",""),IF(AND(H502="Completed",C502&gt;'Course Setup'!$B$2),"Completed session is after the As of Date",""),IF(AND(H502="Scheduled",C502&lt;'Course Setup'!$B$2),"Scheduled session is before the As of Date",""),IF(AND(B502&lt;&gt;"",C502&lt;&gt;"",IFERROR(C502&lt;INDEX('Course Setup'!$D$7:$D$106,MATCH(B502,'Course Setup'!$A$7:$A$106,0)),FALSE)),"Session is before the course start date",""),IF(AND(B502&lt;&gt;"",C502&lt;&gt;"",IFERROR(C502&gt;INDEX('Course Setup'!$E$7:$E$106,MATCH(B502,'Course Setup'!$A$7:$A$106,0)),FALSE)),"Session is after the course end date","")))</f>
        <v/>
      </c>
    </row>
    <row r="503" ht="22" customHeight="1">
      <c r="A503" s="27" t="n"/>
      <c r="B503" s="27" t="n"/>
      <c r="C503" s="43" t="n"/>
      <c r="D503" s="33" t="n"/>
      <c r="E503" s="33" t="n"/>
      <c r="F503" s="29" t="n"/>
      <c r="G503" s="29" t="n"/>
      <c r="H503" s="27" t="n"/>
      <c r="I503" s="27" t="n"/>
      <c r="J503" s="34">
        <f>IF(OR(A503="",C503="",D503="",E503=""),"",IF(E503&lt;=D503,"",ROUND((E503-D503)*1440,0)))</f>
        <v/>
      </c>
      <c r="K503" s="34">
        <f>IF(J503="","",MAX(0,J503-N(F503)-N(G503)))</f>
        <v/>
      </c>
      <c r="L503" s="34">
        <f>IF(A503="","",IF(H503="Completed",N(K503),0))</f>
        <v/>
      </c>
      <c r="M503" s="35" t="n"/>
      <c r="N503" s="30">
        <f>IF(A503="","",TEXTJOIN(", ",TRUE,IF(COUNTIF($A$7:$A$506,A503)&gt;1,"Duplicate Session ID",""),IF(B503="","Course ID is missing",""),IF(AND(B503&lt;&gt;"",COUNTIF('Course Setup'!$A$7:$A$106,B503)=0),"Course ID not found",""),IF(C503="","Session Date is missing",""),IF(D503="","Start Time is missing",""),IF(E503="","End Time is missing",""),IF(AND(D503&lt;&gt;"",E503&lt;&gt;"",E503&lt;=D503),"End Time must be later than Start Time",""),IF(AND(J503&lt;&gt;"",N(F503)+N(G503)&gt;J503),"Break and excluded minutes exceed gross minutes",""),IF(H503="","Session Status is missing",""),IF(I503="","Delivery Mode is missing",""),IF(AND(H503="Completed",C503&gt;'Course Setup'!$B$2),"Completed session is after the As of Date",""),IF(AND(H503="Scheduled",C503&lt;'Course Setup'!$B$2),"Scheduled session is before the As of Date",""),IF(AND(B503&lt;&gt;"",C503&lt;&gt;"",IFERROR(C503&lt;INDEX('Course Setup'!$D$7:$D$106,MATCH(B503,'Course Setup'!$A$7:$A$106,0)),FALSE)),"Session is before the course start date",""),IF(AND(B503&lt;&gt;"",C503&lt;&gt;"",IFERROR(C503&gt;INDEX('Course Setup'!$E$7:$E$106,MATCH(B503,'Course Setup'!$A$7:$A$106,0)),FALSE)),"Session is after the course end date","")))</f>
        <v/>
      </c>
    </row>
    <row r="504" ht="22" customHeight="1">
      <c r="A504" s="27" t="n"/>
      <c r="B504" s="27" t="n"/>
      <c r="C504" s="43" t="n"/>
      <c r="D504" s="33" t="n"/>
      <c r="E504" s="33" t="n"/>
      <c r="F504" s="29" t="n"/>
      <c r="G504" s="29" t="n"/>
      <c r="H504" s="27" t="n"/>
      <c r="I504" s="27" t="n"/>
      <c r="J504" s="34">
        <f>IF(OR(A504="",C504="",D504="",E504=""),"",IF(E504&lt;=D504,"",ROUND((E504-D504)*1440,0)))</f>
        <v/>
      </c>
      <c r="K504" s="34">
        <f>IF(J504="","",MAX(0,J504-N(F504)-N(G504)))</f>
        <v/>
      </c>
      <c r="L504" s="34">
        <f>IF(A504="","",IF(H504="Completed",N(K504),0))</f>
        <v/>
      </c>
      <c r="M504" s="35" t="n"/>
      <c r="N504" s="30">
        <f>IF(A504="","",TEXTJOIN(", ",TRUE,IF(COUNTIF($A$7:$A$506,A504)&gt;1,"Duplicate Session ID",""),IF(B504="","Course ID is missing",""),IF(AND(B504&lt;&gt;"",COUNTIF('Course Setup'!$A$7:$A$106,B504)=0),"Course ID not found",""),IF(C504="","Session Date is missing",""),IF(D504="","Start Time is missing",""),IF(E504="","End Time is missing",""),IF(AND(D504&lt;&gt;"",E504&lt;&gt;"",E504&lt;=D504),"End Time must be later than Start Time",""),IF(AND(J504&lt;&gt;"",N(F504)+N(G504)&gt;J504),"Break and excluded minutes exceed gross minutes",""),IF(H504="","Session Status is missing",""),IF(I504="","Delivery Mode is missing",""),IF(AND(H504="Completed",C504&gt;'Course Setup'!$B$2),"Completed session is after the As of Date",""),IF(AND(H504="Scheduled",C504&lt;'Course Setup'!$B$2),"Scheduled session is before the As of Date",""),IF(AND(B504&lt;&gt;"",C504&lt;&gt;"",IFERROR(C504&lt;INDEX('Course Setup'!$D$7:$D$106,MATCH(B504,'Course Setup'!$A$7:$A$106,0)),FALSE)),"Session is before the course start date",""),IF(AND(B504&lt;&gt;"",C504&lt;&gt;"",IFERROR(C504&gt;INDEX('Course Setup'!$E$7:$E$106,MATCH(B504,'Course Setup'!$A$7:$A$106,0)),FALSE)),"Session is after the course end date","")))</f>
        <v/>
      </c>
    </row>
    <row r="505" ht="22" customHeight="1">
      <c r="A505" s="27" t="n"/>
      <c r="B505" s="27" t="n"/>
      <c r="C505" s="43" t="n"/>
      <c r="D505" s="33" t="n"/>
      <c r="E505" s="33" t="n"/>
      <c r="F505" s="29" t="n"/>
      <c r="G505" s="29" t="n"/>
      <c r="H505" s="27" t="n"/>
      <c r="I505" s="27" t="n"/>
      <c r="J505" s="34">
        <f>IF(OR(A505="",C505="",D505="",E505=""),"",IF(E505&lt;=D505,"",ROUND((E505-D505)*1440,0)))</f>
        <v/>
      </c>
      <c r="K505" s="34">
        <f>IF(J505="","",MAX(0,J505-N(F505)-N(G505)))</f>
        <v/>
      </c>
      <c r="L505" s="34">
        <f>IF(A505="","",IF(H505="Completed",N(K505),0))</f>
        <v/>
      </c>
      <c r="M505" s="35" t="n"/>
      <c r="N505" s="30">
        <f>IF(A505="","",TEXTJOIN(", ",TRUE,IF(COUNTIF($A$7:$A$506,A505)&gt;1,"Duplicate Session ID",""),IF(B505="","Course ID is missing",""),IF(AND(B505&lt;&gt;"",COUNTIF('Course Setup'!$A$7:$A$106,B505)=0),"Course ID not found",""),IF(C505="","Session Date is missing",""),IF(D505="","Start Time is missing",""),IF(E505="","End Time is missing",""),IF(AND(D505&lt;&gt;"",E505&lt;&gt;"",E505&lt;=D505),"End Time must be later than Start Time",""),IF(AND(J505&lt;&gt;"",N(F505)+N(G505)&gt;J505),"Break and excluded minutes exceed gross minutes",""),IF(H505="","Session Status is missing",""),IF(I505="","Delivery Mode is missing",""),IF(AND(H505="Completed",C505&gt;'Course Setup'!$B$2),"Completed session is after the As of Date",""),IF(AND(H505="Scheduled",C505&lt;'Course Setup'!$B$2),"Scheduled session is before the As of Date",""),IF(AND(B505&lt;&gt;"",C505&lt;&gt;"",IFERROR(C505&lt;INDEX('Course Setup'!$D$7:$D$106,MATCH(B505,'Course Setup'!$A$7:$A$106,0)),FALSE)),"Session is before the course start date",""),IF(AND(B505&lt;&gt;"",C505&lt;&gt;"",IFERROR(C505&gt;INDEX('Course Setup'!$E$7:$E$106,MATCH(B505,'Course Setup'!$A$7:$A$106,0)),FALSE)),"Session is after the course end date","")))</f>
        <v/>
      </c>
    </row>
    <row r="506" ht="22" customHeight="1">
      <c r="A506" s="27" t="n"/>
      <c r="B506" s="27" t="n"/>
      <c r="C506" s="43" t="n"/>
      <c r="D506" s="33" t="n"/>
      <c r="E506" s="33" t="n"/>
      <c r="F506" s="29" t="n"/>
      <c r="G506" s="29" t="n"/>
      <c r="H506" s="27" t="n"/>
      <c r="I506" s="27" t="n"/>
      <c r="J506" s="34">
        <f>IF(OR(A506="",C506="",D506="",E506=""),"",IF(E506&lt;=D506,"",ROUND((E506-D506)*1440,0)))</f>
        <v/>
      </c>
      <c r="K506" s="34">
        <f>IF(J506="","",MAX(0,J506-N(F506)-N(G506)))</f>
        <v/>
      </c>
      <c r="L506" s="34">
        <f>IF(A506="","",IF(H506="Completed",N(K506),0))</f>
        <v/>
      </c>
      <c r="M506" s="35" t="n"/>
      <c r="N506" s="30">
        <f>IF(A506="","",TEXTJOIN(", ",TRUE,IF(COUNTIF($A$7:$A$506,A506)&gt;1,"Duplicate Session ID",""),IF(B506="","Course ID is missing",""),IF(AND(B506&lt;&gt;"",COUNTIF('Course Setup'!$A$7:$A$106,B506)=0),"Course ID not found",""),IF(C506="","Session Date is missing",""),IF(D506="","Start Time is missing",""),IF(E506="","End Time is missing",""),IF(AND(D506&lt;&gt;"",E506&lt;&gt;"",E506&lt;=D506),"End Time must be later than Start Time",""),IF(AND(J506&lt;&gt;"",N(F506)+N(G506)&gt;J506),"Break and excluded minutes exceed gross minutes",""),IF(H506="","Session Status is missing",""),IF(I506="","Delivery Mode is missing",""),IF(AND(H506="Completed",C506&gt;'Course Setup'!$B$2),"Completed session is after the As of Date",""),IF(AND(H506="Scheduled",C506&lt;'Course Setup'!$B$2),"Scheduled session is before the As of Date",""),IF(AND(B506&lt;&gt;"",C506&lt;&gt;"",IFERROR(C506&lt;INDEX('Course Setup'!$D$7:$D$106,MATCH(B506,'Course Setup'!$A$7:$A$106,0)),FALSE)),"Session is before the course start date",""),IF(AND(B506&lt;&gt;"",C506&lt;&gt;"",IFERROR(C506&gt;INDEX('Course Setup'!$E$7:$E$106,MATCH(B506,'Course Setup'!$A$7:$A$106,0)),FALSE)),"Session is after the course end date","")))</f>
        <v/>
      </c>
    </row>
  </sheetData>
  <autoFilter ref="A6:N506"/>
  <mergeCells count="2">
    <mergeCell ref="A2:N2"/>
    <mergeCell ref="A1:N1"/>
  </mergeCells>
  <conditionalFormatting sqref="N7:N506">
    <cfRule type="expression" priority="1" dxfId="3">
      <formula>AND($A7&lt;&gt;"",$N7&lt;&gt;"")</formula>
    </cfRule>
  </conditionalFormatting>
  <conditionalFormatting sqref="A7:A506">
    <cfRule type="expression" priority="2" dxfId="3">
      <formula>AND($A7&lt;&gt;"",COUNTIF($A$7:$A$506,$A7)&gt;1)</formula>
    </cfRule>
  </conditionalFormatting>
  <conditionalFormatting sqref="H7:H506">
    <cfRule type="expression" priority="3" dxfId="0">
      <formula>AND($A7&lt;&gt;"",$H7="Completed")</formula>
    </cfRule>
    <cfRule type="expression" priority="4" dxfId="7">
      <formula>AND($A7&lt;&gt;"",$H7="Scheduled")</formula>
    </cfRule>
  </conditionalFormatting>
  <conditionalFormatting sqref="A7:N506">
    <cfRule type="expression" priority="5" dxfId="4">
      <formula>AND($A7&lt;&gt;"",$H7="Canceled")</formula>
    </cfRule>
  </conditionalFormatting>
  <conditionalFormatting sqref="F7:K506">
    <cfRule type="expression" priority="6" dxfId="3">
      <formula>AND($A7&lt;&gt;"",$J7&lt;&gt;"",N($F7)+N($G7)&gt;$J7)</formula>
    </cfRule>
  </conditionalFormatting>
  <dataValidations count="8">
    <dataValidation sqref="A7:A506" showDropDown="0" showInputMessage="0" showErrorMessage="1" allowBlank="0" errorTitle="Invalid Session ID" error="Enter a unique Session ID of 30 characters or fewer." type="custom">
      <formula1>=OR(A7="",AND(LEN(A7)&lt;=30,COUNTIF($A$7:$A$506,A7)=1))</formula1>
    </dataValidation>
    <dataValidation sqref="B7:B506" showDropDown="0" showInputMessage="0" showErrorMessage="1" allowBlank="0" error="Select a Course ID from Course Setup." type="list">
      <formula1>'Course Setup'!$A$7:$A$106</formula1>
    </dataValidation>
    <dataValidation sqref="C7:C506" showDropDown="0" showInputMessage="0" showErrorMessage="1" allowBlank="0" error="Enter a date from 01/01/2000 through 12/31/2100." type="date" operator="between">
      <formula1>DATE(2000,1,1)</formula1>
      <formula2>DATE(2100,12,31)</formula2>
    </dataValidation>
    <dataValidation sqref="D7:E506" showDropDown="0" showInputMessage="0" showErrorMessage="1" allowBlank="0" error="Enter a valid time from 12:00 AM through 11:59 PM." type="time" operator="between">
      <formula1>TIME(0,0,0)</formula1>
      <formula2>TIME(23,59,0)</formula2>
    </dataValidation>
    <dataValidation sqref="F7:G506" showDropDown="0" showInputMessage="0" showErrorMessage="1" allowBlank="0" error="Enter a whole number from 0 through 1,440." type="whole" operator="between">
      <formula1>0</formula1>
      <formula2>1440</formula2>
    </dataValidation>
    <dataValidation sqref="H7:H506" showDropDown="0" showInputMessage="0" showErrorMessage="1" allowBlank="0" error="Select Scheduled, Completed, or Canceled." type="list">
      <formula1>"Scheduled,Completed,Canceled"</formula1>
    </dataValidation>
    <dataValidation sqref="I7:I506" showDropDown="0" showInputMessage="0" showErrorMessage="1" allowBlank="0" error="Select In Person, Live Online, Hybrid, or Other." type="list">
      <formula1>"In Person,Live Online,Hybrid,Other"</formula1>
    </dataValidation>
    <dataValidation sqref="M7:M506" showDropDown="0" showInputMessage="0" showErrorMessage="1" allowBlank="0" error="Enter 250 characters or fewer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95" customWidth="1" min="2" max="2"/>
  </cols>
  <sheetData>
    <row r="1" ht="30" customHeight="1">
      <c r="A1" s="1" t="inlineStr">
        <is>
          <t>Instructions</t>
        </is>
      </c>
    </row>
    <row r="3" ht="30" customHeight="1">
      <c r="A3" s="36" t="inlineStr">
        <is>
          <t>Workbook Purpose</t>
        </is>
      </c>
      <c r="B3" s="14" t="inlineStr">
        <is>
          <t>Use this workbook to compare completed and scheduled instructional minutes with a locally entered requirement for each course or section.</t>
        </is>
      </c>
    </row>
    <row r="4" ht="30" customHeight="1">
      <c r="A4" s="36" t="inlineStr">
        <is>
          <t>Recommended Workflow</t>
        </is>
      </c>
      <c r="B4" s="14" t="inlineStr">
        <is>
          <t>1. Set the As of Date and default warning margin on Course Setup.</t>
        </is>
      </c>
    </row>
    <row r="5" ht="30" customHeight="1">
      <c r="A5" s="14" t="inlineStr"/>
      <c r="B5" s="14" t="inlineStr">
        <is>
          <t>2. Add each course or section and enter its required instructional minutes.</t>
        </is>
      </c>
    </row>
    <row r="6" ht="30" customHeight="1">
      <c r="A6" s="22" t="inlineStr"/>
      <c r="B6" s="22" t="inlineStr">
        <is>
          <t>3. Record completed, scheduled, or canceled sessions on Session Log.</t>
        </is>
      </c>
    </row>
    <row r="7" ht="30" customHeight="1">
      <c r="A7" s="14" t="inlineStr"/>
      <c r="B7" s="14" t="inlineStr">
        <is>
          <t>4. Review all Setup Alert and Session Alert messages.</t>
        </is>
      </c>
    </row>
    <row r="8" ht="30" customHeight="1">
      <c r="A8" s="22" t="inlineStr"/>
      <c r="B8" s="22" t="inlineStr">
        <is>
          <t>5. Use Dashboard status and remaining minutes to identify schedule needs.</t>
        </is>
      </c>
    </row>
    <row r="9" ht="30" customHeight="1">
      <c r="A9" s="14" t="inlineStr"/>
      <c r="B9" s="14" t="inlineStr">
        <is>
          <t>6. Enter a Last Workbook Review date on Dashboard after completing the review.</t>
        </is>
      </c>
    </row>
    <row r="10" ht="30" customHeight="1">
      <c r="A10" s="36" t="inlineStr">
        <is>
          <t>Status Definitions</t>
        </is>
      </c>
      <c r="B10" s="14" t="inlineStr"/>
    </row>
    <row r="11" ht="30" customHeight="1">
      <c r="A11" s="14" t="inlineStr">
        <is>
          <t>Met</t>
        </is>
      </c>
      <c r="B11" s="14" t="inlineStr">
        <is>
          <t>Completed instructional minutes equal or exceed required minutes.</t>
        </is>
      </c>
    </row>
    <row r="12" ht="30" customHeight="1">
      <c r="A12" s="22" t="inlineStr">
        <is>
          <t>Projected to Meet</t>
        </is>
      </c>
      <c r="B12" s="22" t="inlineStr">
        <is>
          <t>Completed plus future scheduled minutes equal or exceed required minutes.</t>
        </is>
      </c>
    </row>
    <row r="13" ht="30" customHeight="1">
      <c r="A13" s="14" t="inlineStr">
        <is>
          <t>Near Target</t>
        </is>
      </c>
      <c r="B13" s="14" t="inlineStr">
        <is>
          <t>The projected shortfall is greater than zero but within the applicable warning margin.</t>
        </is>
      </c>
    </row>
    <row r="14" ht="30" customHeight="1">
      <c r="A14" s="22" t="inlineStr">
        <is>
          <t>Shortfall</t>
        </is>
      </c>
      <c r="B14" s="22" t="inlineStr">
        <is>
          <t>The projected total remains below the requirement by more than the warning margin.</t>
        </is>
      </c>
    </row>
    <row r="15" ht="30" customHeight="1">
      <c r="A15" s="14" t="inlineStr">
        <is>
          <t>Not Started</t>
        </is>
      </c>
      <c r="B15" s="14" t="inlineStr">
        <is>
          <t>No completed or future scheduled instructional minutes are recorded.</t>
        </is>
      </c>
    </row>
    <row r="16" ht="30" customHeight="1">
      <c r="A16" s="22" t="inlineStr">
        <is>
          <t>Data Issue</t>
        </is>
      </c>
      <c r="B16" s="22" t="inlineStr">
        <is>
          <t>The course setup or one or more linked session records require review.</t>
        </is>
      </c>
    </row>
    <row r="17" ht="30" customHeight="1">
      <c r="A17" s="36" t="inlineStr">
        <is>
          <t>Minute Definitions</t>
        </is>
      </c>
      <c r="B17" s="14" t="inlineStr"/>
    </row>
    <row r="18" ht="30" customHeight="1">
      <c r="A18" s="22" t="inlineStr">
        <is>
          <t>Gross Minutes</t>
        </is>
      </c>
      <c r="B18" s="22" t="inlineStr">
        <is>
          <t>Elapsed time from Start Time through End Time.</t>
        </is>
      </c>
    </row>
    <row r="19" ht="30" customHeight="1">
      <c r="A19" s="14" t="inlineStr">
        <is>
          <t>Net Instructional Minutes</t>
        </is>
      </c>
      <c r="B19" s="14" t="inlineStr">
        <is>
          <t>Gross Minutes minus Break Minutes and Excluded Minutes.</t>
        </is>
      </c>
    </row>
    <row r="20" ht="30" customHeight="1">
      <c r="A20" s="22" t="inlineStr">
        <is>
          <t>Earned Minutes</t>
        </is>
      </c>
      <c r="B20" s="22" t="inlineStr">
        <is>
          <t>Net Instructional Minutes for sessions marked Completed.</t>
        </is>
      </c>
    </row>
    <row r="21" ht="30" customHeight="1">
      <c r="A21" s="14" t="inlineStr">
        <is>
          <t>Upcoming Scheduled Minutes</t>
        </is>
      </c>
      <c r="B21" s="14" t="inlineStr">
        <is>
          <t>Net Instructional Minutes for sessions marked Scheduled on or after the As of Date.</t>
        </is>
      </c>
    </row>
    <row r="22" ht="30" customHeight="1">
      <c r="A22" s="22" t="inlineStr">
        <is>
          <t>Remaining Minutes</t>
        </is>
      </c>
      <c r="B22" s="22" t="inlineStr">
        <is>
          <t>Required Minutes minus Completed Minutes, with a minimum of zero.</t>
        </is>
      </c>
    </row>
    <row r="23" ht="30" customHeight="1">
      <c r="A23" s="36" t="inlineStr">
        <is>
          <t>Important Use Notes</t>
        </is>
      </c>
      <c r="B23" s="14" t="inlineStr"/>
    </row>
    <row r="24" ht="30" customHeight="1">
      <c r="A24" s="22" t="inlineStr"/>
      <c r="B24" s="22" t="inlineStr">
        <is>
          <t>Enter the requirement used by your organization. The workbook does not determine which requirement applies.</t>
        </is>
      </c>
    </row>
    <row r="25" ht="30" customHeight="1">
      <c r="A25" s="14" t="inlineStr"/>
      <c r="B25" s="14" t="inlineStr">
        <is>
          <t>Use one Course ID for one course or section requirement.</t>
        </is>
      </c>
    </row>
    <row r="26" ht="30" customHeight="1">
      <c r="A26" s="22" t="inlineStr"/>
      <c r="B26" s="22" t="inlineStr">
        <is>
          <t>Use one Session ID for one session record.</t>
        </is>
      </c>
    </row>
    <row r="27" ht="30" customHeight="1">
      <c r="A27" s="14" t="inlineStr"/>
      <c r="B27" s="14" t="inlineStr">
        <is>
          <t>Do not enter student names, attendance details, or other sensitive personal information.</t>
        </is>
      </c>
    </row>
    <row r="28" ht="30" customHeight="1">
      <c r="A28" s="22" t="inlineStr"/>
      <c r="B28" s="22" t="inlineStr">
        <is>
          <t>Sessions that cross midnight are not supported. Split them into separate records if needed.</t>
        </is>
      </c>
    </row>
    <row r="29" ht="30" customHeight="1">
      <c r="A29" s="14" t="inlineStr"/>
      <c r="B29" s="14" t="inlineStr">
        <is>
          <t>A scheduled session dated before the As of Date is flagged for review. Update it to Completed or Canceled when appropriate.</t>
        </is>
      </c>
    </row>
    <row r="30" ht="30" customHeight="1">
      <c r="A30" s="22" t="inlineStr"/>
      <c r="B30" s="22" t="inlineStr">
        <is>
          <t>A completed session dated after the As of Date is flagged for review.</t>
        </is>
      </c>
    </row>
    <row r="31" ht="30" customHeight="1">
      <c r="A31" s="14" t="inlineStr"/>
      <c r="B31" s="14" t="inlineStr">
        <is>
          <t>Canceled sessions contribute no completed or projected minutes.</t>
        </is>
      </c>
    </row>
    <row r="32" ht="30" customHeight="1">
      <c r="A32" s="36" t="inlineStr">
        <is>
          <t>Review Checklist</t>
        </is>
      </c>
      <c r="B32" s="14" t="inlineStr"/>
    </row>
    <row r="33" ht="30" customHeight="1">
      <c r="A33" s="14" t="inlineStr"/>
      <c r="B33" s="14" t="inlineStr">
        <is>
          <t>☐ All active courses have a unique Course ID.</t>
        </is>
      </c>
    </row>
    <row r="34" ht="30" customHeight="1">
      <c r="A34" s="22" t="inlineStr"/>
      <c r="B34" s="22" t="inlineStr">
        <is>
          <t>☐ Required Minutes is greater than zero for every active course.</t>
        </is>
      </c>
    </row>
    <row r="35" ht="30" customHeight="1">
      <c r="A35" s="14" t="inlineStr"/>
      <c r="B35" s="14" t="inlineStr">
        <is>
          <t>☐ Course start and end dates are complete and correctly ordered.</t>
        </is>
      </c>
    </row>
    <row r="36" ht="30" customHeight="1">
      <c r="A36" s="22" t="inlineStr"/>
      <c r="B36" s="22" t="inlineStr">
        <is>
          <t>☐ All used session rows have a unique Session ID and valid Course ID.</t>
        </is>
      </c>
    </row>
    <row r="37" ht="30" customHeight="1">
      <c r="A37" s="14" t="inlineStr"/>
      <c r="B37" s="14" t="inlineStr">
        <is>
          <t>☐ Session times and deductions produce reasonable net minutes.</t>
        </is>
      </c>
    </row>
    <row r="38" ht="30" customHeight="1">
      <c r="A38" s="22" t="inlineStr"/>
      <c r="B38" s="22" t="inlineStr">
        <is>
          <t>☐ Past scheduled sessions have been updated.</t>
        </is>
      </c>
    </row>
    <row r="39" ht="30" customHeight="1">
      <c r="A39" s="14" t="inlineStr"/>
      <c r="B39" s="14" t="inlineStr">
        <is>
          <t>☐ No Setup Alert or Session Alert remains unexplained.</t>
        </is>
      </c>
    </row>
    <row r="40" ht="30" customHeight="1">
      <c r="A40" s="22" t="inlineStr"/>
      <c r="B40" s="22" t="inlineStr">
        <is>
          <t>☐ Dashboard totals agree with source session records for a sample of courses.</t>
        </is>
      </c>
    </row>
    <row r="41" ht="30" customHeight="1">
      <c r="A41" s="14" t="inlineStr"/>
      <c r="B41" s="14" t="inlineStr">
        <is>
          <t>☐ The As of Date is appropriate for the current review.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2026-09-07T19:17:50Z</dcterms:created>
  <dcterms:modified xmlns:dcterms="http://purl.org/dc/terms/" xmlns:xsi="http://www.w3.org/2001/XMLSchema-instance" xsi:type="dcterms:W3CDTF">2026-09-07T19:17:53+00:00Z</dcterms:modified>
</cp:coreProperties>
</file>