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Outreach Log" sheetId="2" state="visible" r:id="rId2"/>
    <sheet xmlns:r="http://schemas.openxmlformats.org/officeDocument/2006/relationships" name="Lists &amp; Settings" sheetId="3" state="visible" r:id="rId3"/>
    <sheet xmlns:r="http://schemas.openxmlformats.org/officeDocument/2006/relationships" name="Instructions" sheetId="4" state="visible" r:id="rId4"/>
  </sheets>
  <definedNames>
    <definedName name="_xlnm.Print_Area" localSheetId="0">'Dashboard'!$A$1:$N$42</definedName>
    <definedName name="_xlnm.Print_Area" localSheetId="3">'Instructions'!$A$1:$F$27</definedName>
  </definedNames>
  <calcPr calcId="124519" calcMode="auto" fullCalcOnLoad="1" forceFullCalc="1"/>
</workbook>
</file>

<file path=xl/styles.xml><?xml version="1.0" encoding="utf-8"?>
<styleSheet xmlns="http://schemas.openxmlformats.org/spreadsheetml/2006/main">
  <numFmts count="1">
    <numFmt numFmtId="164" formatCode="mm/dd/yyyy"/>
  </numFmts>
  <fonts count="6">
    <font>
      <name val="Calibri"/>
      <family val="2"/>
      <color theme="1"/>
      <sz val="11"/>
      <scheme val="minor"/>
    </font>
    <font>
      <name val="Calibri"/>
      <b val="1"/>
      <color rgb="00FFFFFF"/>
      <sz val="16"/>
    </font>
    <font>
      <name val="Calibri"/>
      <b val="1"/>
      <color rgb="00404040"/>
      <sz val="11"/>
    </font>
    <font>
      <name val="Calibri"/>
      <b val="1"/>
      <color rgb="00FFFFFF"/>
      <sz val="11"/>
    </font>
    <font>
      <name val="Calibri"/>
      <b val="1"/>
      <color rgb="00404040"/>
      <sz val="18"/>
    </font>
    <font>
      <name val="Calibri"/>
      <color rgb="00404040"/>
      <sz val="11"/>
    </font>
  </fonts>
  <fills count="8">
    <fill>
      <patternFill/>
    </fill>
    <fill>
      <patternFill patternType="gray125"/>
    </fill>
    <fill>
      <patternFill patternType="solid">
        <fgColor rgb="00183B4E"/>
      </patternFill>
    </fill>
    <fill>
      <patternFill patternType="solid">
        <fgColor rgb="00FFF1C9"/>
      </patternFill>
    </fill>
    <fill>
      <patternFill patternType="solid">
        <fgColor rgb="00D9EAF7"/>
      </patternFill>
    </fill>
    <fill>
      <patternFill patternType="solid">
        <fgColor rgb="002F6F73"/>
      </patternFill>
    </fill>
    <fill>
      <patternFill patternType="solid">
        <fgColor rgb="00F3F7F6"/>
      </patternFill>
    </fill>
    <fill>
      <patternFill patternType="solid">
        <fgColor rgb="00E7E6E6"/>
      </patternFill>
    </fill>
  </fills>
  <borders count="11">
    <border>
      <left/>
      <right/>
      <top/>
      <bottom/>
      <diagonal/>
    </border>
    <border>
      <left style="thin">
        <color rgb="00C9D7D9"/>
      </left>
      <right style="thin">
        <color rgb="00C9D7D9"/>
      </right>
      <top style="thin">
        <color rgb="00C9D7D9"/>
      </top>
      <bottom style="thin">
        <color rgb="00C9D7D9"/>
      </bottom>
    </border>
    <border>
      <left/>
      <right/>
      <top style="thin">
        <color rgb="00C9D7D9"/>
      </top>
      <bottom/>
      <diagonal/>
    </border>
    <border>
      <left style="thin">
        <color rgb="00C9D7D9"/>
      </left>
      <right/>
      <top/>
      <bottom/>
      <diagonal/>
    </border>
    <border>
      <left/>
      <right style="thin">
        <color rgb="00C9D7D9"/>
      </right>
      <top style="thin">
        <color rgb="00C9D7D9"/>
      </top>
      <bottom/>
      <diagonal/>
    </border>
    <border>
      <left/>
      <right style="thin">
        <color rgb="00C9D7D9"/>
      </right>
      <top/>
      <bottom/>
      <diagonal/>
    </border>
    <border>
      <left style="thin">
        <color rgb="00C9D7D9"/>
      </left>
      <right/>
      <top/>
      <bottom style="thin">
        <color rgb="00C9D7D9"/>
      </bottom>
      <diagonal/>
    </border>
    <border>
      <left/>
      <right/>
      <top/>
      <bottom style="thin">
        <color rgb="00C9D7D9"/>
      </bottom>
      <diagonal/>
    </border>
    <border>
      <left/>
      <right style="thin">
        <color rgb="00C9D7D9"/>
      </right>
      <top/>
      <bottom style="thin">
        <color rgb="00C9D7D9"/>
      </bottom>
      <diagonal/>
    </border>
    <border>
      <left/>
      <right/>
      <top style="thin">
        <color rgb="00C9D7D9"/>
      </top>
      <bottom style="thin">
        <color rgb="00C9D7D9"/>
      </bottom>
      <diagonal/>
    </border>
    <border>
      <left/>
      <right style="thin">
        <color rgb="00C9D7D9"/>
      </right>
      <top style="thin">
        <color rgb="00C9D7D9"/>
      </top>
      <bottom style="thin">
        <color rgb="00C9D7D9"/>
      </bottom>
      <diagonal/>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164" fontId="0" fillId="3" borderId="1" applyAlignment="1" pivotButton="0" quotePrefix="0" xfId="0">
      <alignment horizontal="center" vertical="center" wrapText="1"/>
    </xf>
    <xf numFmtId="0" fontId="0" fillId="4" borderId="1" applyAlignment="1" pivotButton="0" quotePrefix="0" xfId="0">
      <alignment horizontal="center" vertical="center" wrapText="1"/>
    </xf>
    <xf numFmtId="0" fontId="3" fillId="2" borderId="1" applyAlignment="1" pivotButton="0" quotePrefix="0" xfId="0">
      <alignment horizontal="center" vertical="center" wrapText="1"/>
    </xf>
    <xf numFmtId="1" fontId="4" fillId="4" borderId="1" applyAlignment="1" pivotButton="0" quotePrefix="0" xfId="0">
      <alignment horizontal="center" vertical="center" wrapText="1"/>
    </xf>
    <xf numFmtId="0" fontId="3" fillId="5" borderId="1" applyAlignment="1" pivotButton="0" quotePrefix="0" xfId="0">
      <alignment horizontal="left" vertical="top" wrapText="1"/>
    </xf>
    <xf numFmtId="0" fontId="0" fillId="5" borderId="1" pivotButton="0" quotePrefix="0" xfId="0"/>
    <xf numFmtId="0" fontId="2"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0" fillId="6" borderId="1" applyAlignment="1" pivotButton="0" quotePrefix="0" xfId="0">
      <alignment horizontal="left" vertical="top" wrapText="1"/>
    </xf>
    <xf numFmtId="1" fontId="0" fillId="6" borderId="1" applyAlignment="1" pivotButton="0" quotePrefix="0" xfId="0">
      <alignment horizontal="center" vertical="center" wrapText="1"/>
    </xf>
    <xf numFmtId="0" fontId="0" fillId="0" borderId="1" applyAlignment="1" pivotButton="0" quotePrefix="0" xfId="0">
      <alignment horizontal="left" vertical="top" wrapText="1"/>
    </xf>
    <xf numFmtId="1" fontId="0" fillId="0" borderId="1" applyAlignment="1" pivotButton="0" quotePrefix="0" xfId="0">
      <alignment horizontal="center" vertical="center" wrapText="1"/>
    </xf>
    <xf numFmtId="0" fontId="5" fillId="3" borderId="1" applyAlignment="1" pivotButton="0" quotePrefix="0" xfId="0">
      <alignment vertical="top"/>
    </xf>
    <xf numFmtId="164" fontId="5" fillId="3" borderId="1" applyAlignment="1" pivotButton="0" quotePrefix="0" xfId="0">
      <alignment vertical="top"/>
    </xf>
    <xf numFmtId="0" fontId="5" fillId="3" borderId="1" applyAlignment="1" pivotButton="0" quotePrefix="0" xfId="0">
      <alignment horizontal="left" vertical="top" wrapText="1"/>
    </xf>
    <xf numFmtId="1" fontId="5" fillId="7" borderId="1" applyAlignment="1" pivotButton="0" quotePrefix="0" xfId="0">
      <alignment vertical="top"/>
    </xf>
    <xf numFmtId="0" fontId="5" fillId="7" borderId="1" applyAlignment="1" pivotButton="0" quotePrefix="0" xfId="0">
      <alignment vertical="top"/>
    </xf>
    <xf numFmtId="0" fontId="5" fillId="7" borderId="1" applyAlignment="1" pivotButton="0" quotePrefix="0" xfId="0">
      <alignment horizontal="left" vertical="top" wrapText="1"/>
    </xf>
    <xf numFmtId="0" fontId="0" fillId="3" borderId="1" applyAlignment="1" pivotButton="0" quotePrefix="0" xfId="0">
      <alignment vertical="top"/>
    </xf>
    <xf numFmtId="0" fontId="2" fillId="4" borderId="1" applyAlignment="1" pivotButton="0" quotePrefix="0" xfId="0">
      <alignment horizontal="left" vertical="top" wrapText="1"/>
    </xf>
    <xf numFmtId="0" fontId="5" fillId="0" borderId="1" applyAlignment="1" pivotButton="0" quotePrefix="0" xfId="0">
      <alignment horizontal="left" vertical="top" wrapText="1"/>
    </xf>
    <xf numFmtId="164" fontId="0" fillId="3" borderId="1" applyAlignment="1" pivotButton="0" quotePrefix="0" xfId="0">
      <alignment horizontal="center" vertical="center" wrapText="1"/>
    </xf>
    <xf numFmtId="164" fontId="5" fillId="3" borderId="1" applyAlignment="1" pivotButton="0" quotePrefix="0" xfId="0">
      <alignment vertical="top"/>
    </xf>
    <xf numFmtId="0" fontId="0" fillId="0" borderId="2"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cellXfs>
  <cellStyles count="1">
    <cellStyle name="Normal" xfId="0" builtinId="0" hidden="0"/>
  </cellStyles>
  <dxfs count="9">
    <dxf>
      <font>
        <name val="Calibri"/>
        <b val="1"/>
        <color rgb="00FFFFFF"/>
        <sz val="11"/>
      </font>
      <fill>
        <patternFill patternType="solid">
          <fgColor rgb="002F7D5B"/>
        </patternFill>
      </fill>
    </dxf>
    <dxf>
      <font>
        <name val="Calibri"/>
        <b val="1"/>
        <color rgb="00FFFFFF"/>
        <sz val="11"/>
      </font>
      <fill>
        <patternFill patternType="solid">
          <fgColor rgb="00B7473A"/>
        </patternFill>
      </fill>
    </dxf>
    <dxf>
      <font>
        <name val="Calibri"/>
        <b val="1"/>
        <color rgb="00404040"/>
        <sz val="11"/>
      </font>
      <fill>
        <patternFill patternType="solid">
          <fgColor rgb="00F4B183"/>
        </patternFill>
      </fill>
    </dxf>
    <dxf>
      <font>
        <name val="Calibri"/>
        <b val="1"/>
        <color rgb="00404040"/>
        <sz val="11"/>
      </font>
      <fill>
        <patternFill patternType="solid">
          <fgColor rgb="00FFD966"/>
        </patternFill>
      </fill>
    </dxf>
    <dxf>
      <font>
        <name val="Calibri"/>
        <color rgb="009C0006"/>
        <sz val="11"/>
      </font>
      <fill>
        <patternFill patternType="solid">
          <fgColor rgb="00FFC7CE"/>
        </patternFill>
      </fill>
    </dxf>
    <dxf>
      <fill>
        <patternFill patternType="solid">
          <fgColor rgb="00F4B183"/>
        </patternFill>
      </fill>
    </dxf>
    <dxf>
      <fill>
        <patternFill patternType="solid">
          <fgColor rgb="00FFD966"/>
        </patternFill>
      </fill>
    </dxf>
    <dxf>
      <font>
        <name val="Calibri"/>
        <color rgb="001D5E42"/>
        <sz val="11"/>
      </font>
      <fill>
        <patternFill patternType="solid">
          <fgColor rgb="00E2F0D9"/>
        </patternFill>
      </fill>
    </dxf>
    <dxf>
      <fill>
        <patternFill patternType="solid">
          <fgColor rgb="00E2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Outreach by Channel</a:t>
            </a:r>
          </a:p>
        </rich>
      </tx>
    </title>
    <plotArea>
      <barChart>
        <barDir val="col"/>
        <grouping val="clustered"/>
        <ser>
          <idx val="0"/>
          <order val="0"/>
          <tx>
            <strRef>
              <f>'Dashboard'!B18</f>
            </strRef>
          </tx>
          <spPr>
            <a:ln xmlns:a="http://schemas.openxmlformats.org/drawingml/2006/main">
              <a:prstDash val="solid"/>
            </a:ln>
          </spPr>
          <cat>
            <numRef>
              <f>'Dashboard'!$A$19:$A$25</f>
            </numRef>
          </cat>
          <val>
            <numRef>
              <f>'Dashboard'!$B$19:$B$25</f>
            </numRef>
          </val>
        </ser>
        <dLbls>
          <numFmt formatCode="0"/>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Channel</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Records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Open Follow-Ups by Owner</a:t>
            </a:r>
          </a:p>
        </rich>
      </tx>
    </title>
    <plotArea>
      <barChart>
        <barDir val="bar"/>
        <grouping val="clustered"/>
        <ser>
          <idx val="0"/>
          <order val="0"/>
          <tx>
            <strRef>
              <f>'Dashboard'!E18</f>
            </strRef>
          </tx>
          <spPr>
            <a:ln xmlns:a="http://schemas.openxmlformats.org/drawingml/2006/main">
              <a:prstDash val="solid"/>
            </a:ln>
          </spPr>
          <cat>
            <numRef>
              <f>'Dashboard'!$D$19:$D$25</f>
            </numRef>
          </cat>
          <val>
            <numRef>
              <f>'Dashboard'!$E$19:$E$25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Open Follow-Ups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Owner</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11</row>
      <rowOff>0</rowOff>
    </from>
    <ext cx="504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27</row>
      <rowOff>0</rowOff>
    </from>
    <ext cx="504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Outreach" displayName="tblOutreach" ref="A1:S101" headerRowCount="1">
  <autoFilter ref="A1:S101"/>
  <tableColumns count="19">
    <tableColumn id="1" name="Outreach ID"/>
    <tableColumn id="2" name="Student Reference"/>
    <tableColumn id="3" name="Student Name"/>
    <tableColumn id="4" name="Program"/>
    <tableColumn id="5" name="Outreach Owner"/>
    <tableColumn id="6" name="Outreach Date"/>
    <tableColumn id="7" name="Channel"/>
    <tableColumn id="8" name="Direction"/>
    <tableColumn id="9" name="Outreach Purpose"/>
    <tableColumn id="10" name="Outcome"/>
    <tableColumn id="11" name="Follow-Up Required"/>
    <tableColumn id="12" name="Follow-Up Due Date"/>
    <tableColumn id="13" name="Follow-Up Status"/>
    <tableColumn id="14" name="Follow-Up Completed Date"/>
    <tableColumn id="15" name="Next Step"/>
    <tableColumn id="16" name="Notes"/>
    <tableColumn id="17" name="Days Since Outreach"/>
    <tableColumn id="18" name="Follow-Up Timing"/>
    <tableColumn id="19" name="Review Fl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H101"/>
  <sheetViews>
    <sheetView showGridLines="0" workbookViewId="0">
      <pane ySplit="2" topLeftCell="A3" activePane="bottomLeft" state="frozen"/>
      <selection pane="bottomLeft" activeCell="A1" sqref="A1"/>
    </sheetView>
  </sheetViews>
  <sheetFormatPr baseColWidth="8" defaultRowHeight="15"/>
  <cols>
    <col width="22" customWidth="1" min="1" max="1"/>
    <col width="18" customWidth="1" min="2" max="2"/>
    <col width="18" customWidth="1" min="3" max="3"/>
    <col width="20" customWidth="1" min="4" max="4"/>
    <col width="20" customWidth="1" min="5" max="5"/>
    <col width="20" customWidth="1" min="6" max="6"/>
    <col width="19"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ht="28" customHeight="1">
      <c r="A1" s="1" t="inlineStr">
        <is>
          <t>Student Outreach Communication Dashboard</t>
        </is>
      </c>
    </row>
    <row r="2"/>
    <row r="3">
      <c r="A3" s="2" t="inlineStr">
        <is>
          <t>Reporting Start Date</t>
        </is>
      </c>
      <c r="B3" s="24" t="n">
        <v>46235</v>
      </c>
    </row>
    <row r="4">
      <c r="A4" s="2" t="inlineStr">
        <is>
          <t>Reporting End Date</t>
        </is>
      </c>
      <c r="B4" s="24" t="n">
        <v>46272</v>
      </c>
    </row>
    <row r="5">
      <c r="A5" s="2" t="inlineStr">
        <is>
          <t>As of Date</t>
        </is>
      </c>
      <c r="B5" s="24" t="n">
        <v>46272</v>
      </c>
    </row>
    <row r="6">
      <c r="A6" s="2" t="inlineStr">
        <is>
          <t>Date Range Check</t>
        </is>
      </c>
      <c r="B6" s="4">
        <f>IF(OR(B3="",B4="",B5=""),"Enter all dashboard dates",IF(B3&gt;B4,"Start date is after end date","OK"))</f>
        <v/>
      </c>
    </row>
    <row r="7"/>
    <row r="8" ht="36" customHeight="1">
      <c r="A8" s="5" t="inlineStr">
        <is>
          <t>Outreach Records</t>
        </is>
      </c>
      <c r="B8" s="5" t="inlineStr">
        <is>
          <t>Open Follow-Ups</t>
        </is>
      </c>
      <c r="C8" s="5" t="inlineStr">
        <is>
          <t>Overdue Follow-Ups</t>
        </is>
      </c>
      <c r="D8" s="5" t="inlineStr">
        <is>
          <t>Due Today</t>
        </is>
      </c>
      <c r="E8" s="5" t="inlineStr">
        <is>
          <t>Due in Next 7 Days</t>
        </is>
      </c>
      <c r="F8" s="5" t="inlineStr">
        <is>
          <t>Completed Follow-Ups</t>
        </is>
      </c>
      <c r="G8" s="5" t="inlineStr">
        <is>
          <t>Records to Review</t>
        </is>
      </c>
    </row>
    <row r="9" ht="34" customHeight="1">
      <c r="A9" s="6">
        <f>IF($B$6&lt;&gt;"OK","",COUNTIFS('Outreach Log'!$F$2:$F$101,"&gt;="&amp;$B$3,'Outreach Log'!$F$2:$F$101,"&lt;="&amp;$B$4))</f>
        <v/>
      </c>
      <c r="B9" s="6">
        <f>IF($B$6&lt;&gt;"OK","",COUNTIFS('Outreach Log'!$F$2:$F$101,"&gt;="&amp;$B$3,'Outreach Log'!$F$2:$F$101,"&lt;="&amp;$B$4,'Outreach Log'!$M$2:$M$101,"Open"))</f>
        <v/>
      </c>
      <c r="C9" s="6">
        <f>IF($B$6&lt;&gt;"OK","",COUNTIFS('Outreach Log'!$F$2:$F$101,"&gt;="&amp;$B$3,'Outreach Log'!$F$2:$F$101,"&lt;="&amp;$B$4,'Outreach Log'!$R$2:$R$101,"Overdue"))</f>
        <v/>
      </c>
      <c r="D9" s="6">
        <f>IF($B$6&lt;&gt;"OK","",COUNTIFS('Outreach Log'!$F$2:$F$101,"&gt;="&amp;$B$3,'Outreach Log'!$F$2:$F$101,"&lt;="&amp;$B$4,'Outreach Log'!$R$2:$R$101,"Due Today"))</f>
        <v/>
      </c>
      <c r="E9" s="6">
        <f>IF($B$6&lt;&gt;"OK","",COUNTIFS('Outreach Log'!$F$2:$F$101,"&gt;="&amp;$B$3,'Outreach Log'!$F$2:$F$101,"&lt;="&amp;$B$4,'Outreach Log'!$R$2:$R$101,"Due in Next 7 Days"))</f>
        <v/>
      </c>
      <c r="F9" s="6">
        <f>IF($B$6&lt;&gt;"OK","",COUNTIFS('Outreach Log'!$F$2:$F$101,"&gt;="&amp;$B$3,'Outreach Log'!$F$2:$F$101,"&lt;="&amp;$B$4,'Outreach Log'!$M$2:$M$101,"Completed"))</f>
        <v/>
      </c>
      <c r="G9" s="6">
        <f>IF($B$6&lt;&gt;"OK","",COUNTIFS('Outreach Log'!$F$2:$F$101,"&gt;="&amp;$B$3,'Outreach Log'!$F$2:$F$101,"&lt;="&amp;$B$4,'Outreach Log'!$S$2:$S$101,"&lt;&gt;OK",'Outreach Log'!$S$2:$S$101,"&lt;&gt;"))</f>
        <v/>
      </c>
    </row>
    <row r="10"/>
    <row r="11"/>
    <row r="12">
      <c r="A12" s="7" t="inlineStr">
        <is>
          <t>Follow-Up Alerts</t>
        </is>
      </c>
      <c r="B12" s="8" t="n"/>
      <c r="C12" s="8" t="n"/>
      <c r="D12" s="8" t="n"/>
    </row>
    <row r="13">
      <c r="A13" s="2" t="inlineStr">
        <is>
          <t>Overdue</t>
        </is>
      </c>
      <c r="B13" s="9">
        <f>IF($B$6&lt;&gt;"OK","",C9)</f>
        <v/>
      </c>
    </row>
    <row r="14">
      <c r="A14" s="2" t="inlineStr">
        <is>
          <t>Due Today</t>
        </is>
      </c>
      <c r="B14" s="9">
        <f>IF($B$6&lt;&gt;"OK","",D9)</f>
        <v/>
      </c>
    </row>
    <row r="15">
      <c r="A15" s="2" t="inlineStr">
        <is>
          <t>Missing Due Date</t>
        </is>
      </c>
      <c r="B15" s="9">
        <f>IF($B$6&lt;&gt;"OK","",COUNTIFS('Outreach Log'!$F$2:$F$101,"&gt;="&amp;$B$3,'Outreach Log'!$F$2:$F$101,"&lt;="&amp;$B$4,'Outreach Log'!$R$2:$R$101,"Missing Due Date"))</f>
        <v/>
      </c>
    </row>
    <row r="16"/>
    <row r="17"/>
    <row r="18">
      <c r="A18" s="10" t="inlineStr">
        <is>
          <t>Channel</t>
        </is>
      </c>
      <c r="B18" s="10" t="inlineStr">
        <is>
          <t>Outreach Records</t>
        </is>
      </c>
      <c r="D18" s="10" t="inlineStr">
        <is>
          <t>Outreach Owner</t>
        </is>
      </c>
      <c r="E18" s="10" t="inlineStr">
        <is>
          <t>Open Follow-Ups</t>
        </is>
      </c>
    </row>
    <row r="19">
      <c r="A19" s="11" t="inlineStr">
        <is>
          <t>Email</t>
        </is>
      </c>
      <c r="B19" s="12">
        <f>IF($B$6&lt;&gt;"OK","",COUNTIFS('Outreach Log'!$F$2:$F$101,"&gt;="&amp;$B$3,'Outreach Log'!$F$2:$F$101,"&lt;="&amp;$B$4,'Outreach Log'!$G$2:$G$101,A19))</f>
        <v/>
      </c>
      <c r="D19" s="11" t="inlineStr">
        <is>
          <t>Maya Torres</t>
        </is>
      </c>
      <c r="E19" s="12">
        <f>IF($B$6&lt;&gt;"OK","",COUNTIFS('Outreach Log'!$F$2:$F$101,"&gt;="&amp;$B$3,'Outreach Log'!$F$2:$F$101,"&lt;="&amp;$B$4,'Outreach Log'!$M$2:$M$101,"Open",'Outreach Log'!$E$2:$E$101,D19))</f>
        <v/>
      </c>
    </row>
    <row r="20">
      <c r="A20" s="13" t="inlineStr">
        <is>
          <t>Phone</t>
        </is>
      </c>
      <c r="B20" s="14">
        <f>IF($B$6&lt;&gt;"OK","",COUNTIFS('Outreach Log'!$F$2:$F$101,"&gt;="&amp;$B$3,'Outreach Log'!$F$2:$F$101,"&lt;="&amp;$B$4,'Outreach Log'!$G$2:$G$101,A20))</f>
        <v/>
      </c>
      <c r="D20" s="13" t="inlineStr">
        <is>
          <t>Ethan Cole</t>
        </is>
      </c>
      <c r="E20" s="14">
        <f>IF($B$6&lt;&gt;"OK","",COUNTIFS('Outreach Log'!$F$2:$F$101,"&gt;="&amp;$B$3,'Outreach Log'!$F$2:$F$101,"&lt;="&amp;$B$4,'Outreach Log'!$M$2:$M$101,"Open",'Outreach Log'!$E$2:$E$101,D20))</f>
        <v/>
      </c>
    </row>
    <row r="21">
      <c r="A21" s="11" t="inlineStr">
        <is>
          <t>SMS</t>
        </is>
      </c>
      <c r="B21" s="12">
        <f>IF($B$6&lt;&gt;"OK","",COUNTIFS('Outreach Log'!$F$2:$F$101,"&gt;="&amp;$B$3,'Outreach Log'!$F$2:$F$101,"&lt;="&amp;$B$4,'Outreach Log'!$G$2:$G$101,A21))</f>
        <v/>
      </c>
      <c r="D21" s="11" t="inlineStr">
        <is>
          <t>Priya Shah</t>
        </is>
      </c>
      <c r="E21" s="12">
        <f>IF($B$6&lt;&gt;"OK","",COUNTIFS('Outreach Log'!$F$2:$F$101,"&gt;="&amp;$B$3,'Outreach Log'!$F$2:$F$101,"&lt;="&amp;$B$4,'Outreach Log'!$M$2:$M$101,"Open",'Outreach Log'!$E$2:$E$101,D21))</f>
        <v/>
      </c>
    </row>
    <row r="22">
      <c r="A22" s="13" t="inlineStr">
        <is>
          <t>In Person</t>
        </is>
      </c>
      <c r="B22" s="14">
        <f>IF($B$6&lt;&gt;"OK","",COUNTIFS('Outreach Log'!$F$2:$F$101,"&gt;="&amp;$B$3,'Outreach Log'!$F$2:$F$101,"&lt;="&amp;$B$4,'Outreach Log'!$G$2:$G$101,A22))</f>
        <v/>
      </c>
      <c r="D22" s="13" t="inlineStr">
        <is>
          <t>Noah Williams</t>
        </is>
      </c>
      <c r="E22" s="14">
        <f>IF($B$6&lt;&gt;"OK","",COUNTIFS('Outreach Log'!$F$2:$F$101,"&gt;="&amp;$B$3,'Outreach Log'!$F$2:$F$101,"&lt;="&amp;$B$4,'Outreach Log'!$M$2:$M$101,"Open",'Outreach Log'!$E$2:$E$101,D22))</f>
        <v/>
      </c>
    </row>
    <row r="23">
      <c r="A23" s="11" t="inlineStr">
        <is>
          <t>Video Call</t>
        </is>
      </c>
      <c r="B23" s="12">
        <f>IF($B$6&lt;&gt;"OK","",COUNTIFS('Outreach Log'!$F$2:$F$101,"&gt;="&amp;$B$3,'Outreach Log'!$F$2:$F$101,"&lt;="&amp;$B$4,'Outreach Log'!$G$2:$G$101,A23))</f>
        <v/>
      </c>
      <c r="D23" s="11" t="inlineStr">
        <is>
          <t>Lena Park</t>
        </is>
      </c>
      <c r="E23" s="12">
        <f>IF($B$6&lt;&gt;"OK","",COUNTIFS('Outreach Log'!$F$2:$F$101,"&gt;="&amp;$B$3,'Outreach Log'!$F$2:$F$101,"&lt;="&amp;$B$4,'Outreach Log'!$M$2:$M$101,"Open",'Outreach Log'!$E$2:$E$101,D23))</f>
        <v/>
      </c>
    </row>
    <row r="24">
      <c r="A24" s="13" t="inlineStr">
        <is>
          <t>Portal Message</t>
        </is>
      </c>
      <c r="B24" s="14">
        <f>IF($B$6&lt;&gt;"OK","",COUNTIFS('Outreach Log'!$F$2:$F$101,"&gt;="&amp;$B$3,'Outreach Log'!$F$2:$F$101,"&lt;="&amp;$B$4,'Outreach Log'!$G$2:$G$101,A24))</f>
        <v/>
      </c>
      <c r="D24" s="13" t="inlineStr">
        <is>
          <t>Unassigned</t>
        </is>
      </c>
      <c r="E24" s="14">
        <f>IF($B$6&lt;&gt;"OK","",COUNTIFS('Outreach Log'!$F$2:$F$101,"&gt;="&amp;$B$3,'Outreach Log'!$F$2:$F$101,"&lt;="&amp;$B$4,'Outreach Log'!$M$2:$M$101,"Open",'Outreach Log'!$E$2:$E$101,D24))</f>
        <v/>
      </c>
    </row>
    <row r="25">
      <c r="A25" s="11" t="inlineStr">
        <is>
          <t>Other</t>
        </is>
      </c>
      <c r="B25" s="12">
        <f>IF($B$6&lt;&gt;"OK","",COUNTIFS('Outreach Log'!$F$2:$F$101,"&gt;="&amp;$B$3,'Outreach Log'!$F$2:$F$101,"&lt;="&amp;$B$4,'Outreach Log'!$G$2:$G$101,A25))</f>
        <v/>
      </c>
      <c r="D25" s="11" t="inlineStr">
        <is>
          <t>Other</t>
        </is>
      </c>
      <c r="E25" s="12">
        <f>IF($B$6&lt;&gt;"OK","",COUNTIFS('Outreach Log'!$F$2:$F$101,"&gt;="&amp;$B$3,'Outreach Log'!$F$2:$F$101,"&lt;="&amp;$B$4,'Outreach Log'!$M$2:$M$101,"Open",'Outreach Log'!$E$2:$E$101,D25))</f>
        <v/>
      </c>
    </row>
    <row r="26">
      <c r="B26">
        <f>""</f>
        <v/>
      </c>
      <c r="E26">
        <f>""</f>
        <v/>
      </c>
    </row>
    <row r="27">
      <c r="B27">
        <f>""</f>
        <v/>
      </c>
      <c r="E27">
        <f>""</f>
        <v/>
      </c>
    </row>
    <row r="28">
      <c r="B28">
        <f>""</f>
        <v/>
      </c>
      <c r="E28">
        <f>""</f>
        <v/>
      </c>
    </row>
    <row r="29">
      <c r="B29">
        <f>""</f>
        <v/>
      </c>
      <c r="E29">
        <f>""</f>
        <v/>
      </c>
    </row>
    <row r="30">
      <c r="B30">
        <f>""</f>
        <v/>
      </c>
      <c r="E30">
        <f>""</f>
        <v/>
      </c>
    </row>
    <row r="31">
      <c r="B31">
        <f>""</f>
        <v/>
      </c>
      <c r="E31">
        <f>""</f>
        <v/>
      </c>
    </row>
    <row r="32">
      <c r="B32">
        <f>""</f>
        <v/>
      </c>
      <c r="E32">
        <f>""</f>
        <v/>
      </c>
    </row>
    <row r="33">
      <c r="B33">
        <f>""</f>
        <v/>
      </c>
      <c r="E33">
        <f>""</f>
        <v/>
      </c>
    </row>
    <row r="34">
      <c r="B34">
        <f>""</f>
        <v/>
      </c>
      <c r="E34">
        <f>""</f>
        <v/>
      </c>
    </row>
    <row r="35">
      <c r="B35">
        <f>""</f>
        <v/>
      </c>
      <c r="E35">
        <f>""</f>
        <v/>
      </c>
    </row>
    <row r="36">
      <c r="B36">
        <f>""</f>
        <v/>
      </c>
      <c r="E36">
        <f>""</f>
        <v/>
      </c>
    </row>
    <row r="37">
      <c r="B37">
        <f>""</f>
        <v/>
      </c>
      <c r="E37">
        <f>""</f>
        <v/>
      </c>
    </row>
    <row r="38">
      <c r="B38">
        <f>""</f>
        <v/>
      </c>
      <c r="E38">
        <f>""</f>
        <v/>
      </c>
    </row>
    <row r="39">
      <c r="B39">
        <f>""</f>
        <v/>
      </c>
      <c r="E39">
        <f>""</f>
        <v/>
      </c>
    </row>
    <row r="40">
      <c r="B40">
        <f>""</f>
        <v/>
      </c>
      <c r="E40">
        <f>""</f>
        <v/>
      </c>
    </row>
    <row r="41">
      <c r="B41">
        <f>""</f>
        <v/>
      </c>
      <c r="E41">
        <f>""</f>
        <v/>
      </c>
    </row>
    <row r="42">
      <c r="B42">
        <f>""</f>
        <v/>
      </c>
      <c r="E42">
        <f>""</f>
        <v/>
      </c>
    </row>
    <row r="43">
      <c r="B43">
        <f>""</f>
        <v/>
      </c>
      <c r="E43">
        <f>""</f>
        <v/>
      </c>
    </row>
    <row r="44">
      <c r="B44">
        <f>""</f>
        <v/>
      </c>
      <c r="E44">
        <f>""</f>
        <v/>
      </c>
    </row>
    <row r="45">
      <c r="B45">
        <f>""</f>
        <v/>
      </c>
      <c r="E45">
        <f>""</f>
        <v/>
      </c>
    </row>
    <row r="46">
      <c r="B46">
        <f>""</f>
        <v/>
      </c>
      <c r="E46">
        <f>""</f>
        <v/>
      </c>
    </row>
    <row r="47">
      <c r="B47">
        <f>""</f>
        <v/>
      </c>
      <c r="E47">
        <f>""</f>
        <v/>
      </c>
    </row>
    <row r="48">
      <c r="B48">
        <f>""</f>
        <v/>
      </c>
      <c r="E48">
        <f>""</f>
        <v/>
      </c>
    </row>
    <row r="49">
      <c r="B49">
        <f>""</f>
        <v/>
      </c>
      <c r="E49">
        <f>""</f>
        <v/>
      </c>
    </row>
    <row r="50">
      <c r="B50">
        <f>""</f>
        <v/>
      </c>
      <c r="E50">
        <f>""</f>
        <v/>
      </c>
    </row>
    <row r="51">
      <c r="B51">
        <f>""</f>
        <v/>
      </c>
      <c r="E51">
        <f>""</f>
        <v/>
      </c>
    </row>
    <row r="52">
      <c r="B52">
        <f>""</f>
        <v/>
      </c>
      <c r="E52">
        <f>""</f>
        <v/>
      </c>
    </row>
    <row r="53">
      <c r="B53">
        <f>""</f>
        <v/>
      </c>
      <c r="E53">
        <f>""</f>
        <v/>
      </c>
    </row>
    <row r="54">
      <c r="B54">
        <f>""</f>
        <v/>
      </c>
      <c r="E54">
        <f>""</f>
        <v/>
      </c>
    </row>
    <row r="55">
      <c r="B55">
        <f>""</f>
        <v/>
      </c>
      <c r="E55">
        <f>""</f>
        <v/>
      </c>
    </row>
    <row r="56">
      <c r="B56">
        <f>""</f>
        <v/>
      </c>
      <c r="E56">
        <f>""</f>
        <v/>
      </c>
    </row>
    <row r="57">
      <c r="B57">
        <f>""</f>
        <v/>
      </c>
      <c r="E57">
        <f>""</f>
        <v/>
      </c>
    </row>
    <row r="58">
      <c r="B58">
        <f>""</f>
        <v/>
      </c>
      <c r="E58">
        <f>""</f>
        <v/>
      </c>
    </row>
    <row r="59">
      <c r="B59">
        <f>""</f>
        <v/>
      </c>
      <c r="E59">
        <f>""</f>
        <v/>
      </c>
    </row>
    <row r="60">
      <c r="B60">
        <f>""</f>
        <v/>
      </c>
      <c r="E60">
        <f>""</f>
        <v/>
      </c>
    </row>
    <row r="61">
      <c r="B61">
        <f>""</f>
        <v/>
      </c>
      <c r="E61">
        <f>""</f>
        <v/>
      </c>
    </row>
    <row r="62">
      <c r="B62">
        <f>""</f>
        <v/>
      </c>
      <c r="E62">
        <f>""</f>
        <v/>
      </c>
    </row>
    <row r="63">
      <c r="B63">
        <f>""</f>
        <v/>
      </c>
      <c r="E63">
        <f>""</f>
        <v/>
      </c>
    </row>
    <row r="64">
      <c r="B64">
        <f>""</f>
        <v/>
      </c>
      <c r="E64">
        <f>""</f>
        <v/>
      </c>
    </row>
    <row r="65">
      <c r="B65">
        <f>""</f>
        <v/>
      </c>
      <c r="E65">
        <f>""</f>
        <v/>
      </c>
    </row>
    <row r="66">
      <c r="B66">
        <f>""</f>
        <v/>
      </c>
      <c r="E66">
        <f>""</f>
        <v/>
      </c>
    </row>
    <row r="67">
      <c r="B67">
        <f>""</f>
        <v/>
      </c>
      <c r="E67">
        <f>""</f>
        <v/>
      </c>
    </row>
    <row r="68">
      <c r="B68">
        <f>""</f>
        <v/>
      </c>
      <c r="E68">
        <f>""</f>
        <v/>
      </c>
    </row>
    <row r="69">
      <c r="B69">
        <f>""</f>
        <v/>
      </c>
      <c r="E69">
        <f>""</f>
        <v/>
      </c>
    </row>
    <row r="70">
      <c r="B70">
        <f>""</f>
        <v/>
      </c>
      <c r="E70">
        <f>""</f>
        <v/>
      </c>
    </row>
    <row r="71">
      <c r="B71">
        <f>""</f>
        <v/>
      </c>
      <c r="E71">
        <f>""</f>
        <v/>
      </c>
    </row>
    <row r="72">
      <c r="B72">
        <f>""</f>
        <v/>
      </c>
      <c r="E72">
        <f>""</f>
        <v/>
      </c>
    </row>
    <row r="73">
      <c r="B73">
        <f>""</f>
        <v/>
      </c>
      <c r="E73">
        <f>""</f>
        <v/>
      </c>
    </row>
    <row r="74">
      <c r="B74">
        <f>""</f>
        <v/>
      </c>
      <c r="E74">
        <f>""</f>
        <v/>
      </c>
    </row>
    <row r="75">
      <c r="B75">
        <f>""</f>
        <v/>
      </c>
      <c r="E75">
        <f>""</f>
        <v/>
      </c>
    </row>
    <row r="76">
      <c r="B76">
        <f>""</f>
        <v/>
      </c>
      <c r="E76">
        <f>""</f>
        <v/>
      </c>
    </row>
    <row r="77">
      <c r="B77">
        <f>""</f>
        <v/>
      </c>
      <c r="E77">
        <f>""</f>
        <v/>
      </c>
    </row>
    <row r="78">
      <c r="B78">
        <f>""</f>
        <v/>
      </c>
      <c r="E78">
        <f>""</f>
        <v/>
      </c>
    </row>
    <row r="79">
      <c r="B79">
        <f>""</f>
        <v/>
      </c>
      <c r="E79">
        <f>""</f>
        <v/>
      </c>
    </row>
    <row r="80">
      <c r="B80">
        <f>""</f>
        <v/>
      </c>
      <c r="E80">
        <f>""</f>
        <v/>
      </c>
    </row>
    <row r="81">
      <c r="B81">
        <f>""</f>
        <v/>
      </c>
      <c r="E81">
        <f>""</f>
        <v/>
      </c>
    </row>
    <row r="82">
      <c r="B82">
        <f>""</f>
        <v/>
      </c>
      <c r="E82">
        <f>""</f>
        <v/>
      </c>
    </row>
    <row r="83">
      <c r="B83">
        <f>""</f>
        <v/>
      </c>
      <c r="E83">
        <f>""</f>
        <v/>
      </c>
    </row>
    <row r="84">
      <c r="B84">
        <f>""</f>
        <v/>
      </c>
      <c r="E84">
        <f>""</f>
        <v/>
      </c>
    </row>
    <row r="85">
      <c r="B85">
        <f>""</f>
        <v/>
      </c>
      <c r="E85">
        <f>""</f>
        <v/>
      </c>
    </row>
    <row r="86">
      <c r="B86">
        <f>""</f>
        <v/>
      </c>
      <c r="E86">
        <f>""</f>
        <v/>
      </c>
    </row>
    <row r="87">
      <c r="B87">
        <f>""</f>
        <v/>
      </c>
      <c r="E87">
        <f>""</f>
        <v/>
      </c>
    </row>
    <row r="88">
      <c r="B88">
        <f>""</f>
        <v/>
      </c>
      <c r="E88">
        <f>""</f>
        <v/>
      </c>
    </row>
    <row r="89">
      <c r="B89">
        <f>""</f>
        <v/>
      </c>
      <c r="E89">
        <f>""</f>
        <v/>
      </c>
    </row>
    <row r="90">
      <c r="B90">
        <f>""</f>
        <v/>
      </c>
      <c r="E90">
        <f>""</f>
        <v/>
      </c>
    </row>
    <row r="91">
      <c r="B91">
        <f>""</f>
        <v/>
      </c>
      <c r="E91">
        <f>""</f>
        <v/>
      </c>
    </row>
    <row r="92">
      <c r="B92">
        <f>""</f>
        <v/>
      </c>
      <c r="E92">
        <f>""</f>
        <v/>
      </c>
    </row>
    <row r="93">
      <c r="B93">
        <f>""</f>
        <v/>
      </c>
      <c r="E93">
        <f>""</f>
        <v/>
      </c>
    </row>
    <row r="94">
      <c r="B94">
        <f>""</f>
        <v/>
      </c>
      <c r="E94">
        <f>""</f>
        <v/>
      </c>
    </row>
    <row r="95">
      <c r="B95">
        <f>""</f>
        <v/>
      </c>
      <c r="E95">
        <f>""</f>
        <v/>
      </c>
    </row>
    <row r="96">
      <c r="B96">
        <f>""</f>
        <v/>
      </c>
      <c r="E96">
        <f>""</f>
        <v/>
      </c>
    </row>
    <row r="97">
      <c r="B97">
        <f>""</f>
        <v/>
      </c>
      <c r="E97">
        <f>""</f>
        <v/>
      </c>
    </row>
    <row r="98">
      <c r="B98">
        <f>""</f>
        <v/>
      </c>
      <c r="E98">
        <f>""</f>
        <v/>
      </c>
    </row>
    <row r="99">
      <c r="B99">
        <f>""</f>
        <v/>
      </c>
      <c r="E99">
        <f>""</f>
        <v/>
      </c>
    </row>
    <row r="100">
      <c r="B100">
        <f>""</f>
        <v/>
      </c>
      <c r="E100">
        <f>""</f>
        <v/>
      </c>
    </row>
    <row r="101">
      <c r="B101">
        <f>""</f>
        <v/>
      </c>
      <c r="E101">
        <f>""</f>
        <v/>
      </c>
    </row>
  </sheetData>
  <mergeCells count="1">
    <mergeCell ref="A1:H1"/>
  </mergeCells>
  <conditionalFormatting sqref="B6">
    <cfRule type="expression" priority="1" dxfId="0">
      <formula>B6="OK"</formula>
    </cfRule>
    <cfRule type="expression" priority="2" dxfId="1">
      <formula>AND(B6&lt;&gt;"",B6&lt;&gt;"OK")</formula>
    </cfRule>
  </conditionalFormatting>
  <conditionalFormatting sqref="C9">
    <cfRule type="expression" priority="3" dxfId="1">
      <formula>C9&gt;0</formula>
    </cfRule>
  </conditionalFormatting>
  <conditionalFormatting sqref="D9">
    <cfRule type="expression" priority="4" dxfId="2">
      <formula>D9&gt;0</formula>
    </cfRule>
  </conditionalFormatting>
  <conditionalFormatting sqref="E9">
    <cfRule type="expression" priority="5" dxfId="3">
      <formula>E9&gt;0</formula>
    </cfRule>
  </conditionalFormatting>
  <conditionalFormatting sqref="G9">
    <cfRule type="expression" priority="6" dxfId="1">
      <formula>G9&gt;0</formula>
    </cfRule>
  </conditionalFormatting>
  <conditionalFormatting sqref="B13">
    <cfRule type="expression" priority="7" dxfId="1">
      <formula>B13&gt;0</formula>
    </cfRule>
  </conditionalFormatting>
  <conditionalFormatting sqref="B14">
    <cfRule type="expression" priority="8" dxfId="2">
      <formula>B14&gt;0</formula>
    </cfRule>
  </conditionalFormatting>
  <conditionalFormatting sqref="B15">
    <cfRule type="expression" priority="9" dxfId="3">
      <formula>B15&gt;0</formula>
    </cfRule>
  </conditionalFormatting>
  <dataValidations count="1">
    <dataValidation sqref="B3:B5" showDropDown="0" showInputMessage="1" showErrorMessage="1" allowBlank="0" errorTitle="Invalid Date" error="Enter a date between 01/01/2020 and 12/31/2100." promptTitle="Dashboard Date" prompt="Enter a valid date in mm/dd/yyyy format." type="date" errorStyle="stop" operator="between">
      <formula1>DATE(2020,1,1)</formula1>
      <formula2>DATE(2100,12,31)</formula2>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S101"/>
  <sheetViews>
    <sheetView showGridLines="0" workbookViewId="0">
      <pane ySplit="1" topLeftCell="A2" activePane="bottomLeft" state="frozen"/>
      <selection pane="bottomLeft" activeCell="A1" sqref="A1"/>
    </sheetView>
  </sheetViews>
  <sheetFormatPr baseColWidth="8" defaultRowHeight="15"/>
  <cols>
    <col width="15" customWidth="1" min="1" max="1"/>
    <col width="18" customWidth="1" min="2" max="2"/>
    <col width="20" customWidth="1" min="3" max="3"/>
    <col width="25" customWidth="1" min="4" max="4"/>
    <col width="20" customWidth="1" min="5" max="5"/>
    <col width="15" customWidth="1" min="6" max="6"/>
    <col width="16" customWidth="1" min="7" max="7"/>
    <col width="14" customWidth="1" min="8" max="8"/>
    <col width="24" customWidth="1" min="9" max="9"/>
    <col width="22" customWidth="1" min="10" max="10"/>
    <col width="19" customWidth="1" min="11" max="11"/>
    <col width="20" customWidth="1" min="12" max="12"/>
    <col width="19" customWidth="1" min="13" max="13"/>
    <col width="24" customWidth="1" min="14" max="14"/>
    <col width="30" customWidth="1" min="15" max="15"/>
    <col width="40" customWidth="1" min="16" max="16"/>
    <col width="20" customWidth="1" min="17" max="17"/>
    <col width="22" customWidth="1" min="18" max="18"/>
    <col width="27" customWidth="1" min="19" max="19"/>
  </cols>
  <sheetData>
    <row r="1" ht="32" customHeight="1">
      <c r="A1" s="5" t="inlineStr">
        <is>
          <t>Outreach ID</t>
        </is>
      </c>
      <c r="B1" s="5" t="inlineStr">
        <is>
          <t>Student Reference</t>
        </is>
      </c>
      <c r="C1" s="5" t="inlineStr">
        <is>
          <t>Student Name</t>
        </is>
      </c>
      <c r="D1" s="5" t="inlineStr">
        <is>
          <t>Program</t>
        </is>
      </c>
      <c r="E1" s="5" t="inlineStr">
        <is>
          <t>Outreach Owner</t>
        </is>
      </c>
      <c r="F1" s="5" t="inlineStr">
        <is>
          <t>Outreach Date</t>
        </is>
      </c>
      <c r="G1" s="5" t="inlineStr">
        <is>
          <t>Channel</t>
        </is>
      </c>
      <c r="H1" s="5" t="inlineStr">
        <is>
          <t>Direction</t>
        </is>
      </c>
      <c r="I1" s="5" t="inlineStr">
        <is>
          <t>Outreach Purpose</t>
        </is>
      </c>
      <c r="J1" s="5" t="inlineStr">
        <is>
          <t>Outcome</t>
        </is>
      </c>
      <c r="K1" s="5" t="inlineStr">
        <is>
          <t>Follow-Up Required</t>
        </is>
      </c>
      <c r="L1" s="5" t="inlineStr">
        <is>
          <t>Follow-Up Due Date</t>
        </is>
      </c>
      <c r="M1" s="5" t="inlineStr">
        <is>
          <t>Follow-Up Status</t>
        </is>
      </c>
      <c r="N1" s="5" t="inlineStr">
        <is>
          <t>Follow-Up Completed Date</t>
        </is>
      </c>
      <c r="O1" s="5" t="inlineStr">
        <is>
          <t>Next Step</t>
        </is>
      </c>
      <c r="P1" s="5" t="inlineStr">
        <is>
          <t>Notes</t>
        </is>
      </c>
      <c r="Q1" s="5" t="inlineStr">
        <is>
          <t>Days Since Outreach</t>
        </is>
      </c>
      <c r="R1" s="5" t="inlineStr">
        <is>
          <t>Follow-Up Timing</t>
        </is>
      </c>
      <c r="S1" s="5" t="inlineStr">
        <is>
          <t>Review Flag</t>
        </is>
      </c>
    </row>
    <row r="2">
      <c r="A2" s="15" t="inlineStr">
        <is>
          <t>OUT-260801</t>
        </is>
      </c>
      <c r="B2" s="15" t="inlineStr">
        <is>
          <t>STU-F101</t>
        </is>
      </c>
      <c r="C2" s="15" t="inlineStr">
        <is>
          <t>Jordan Lee</t>
        </is>
      </c>
      <c r="D2" s="15" t="inlineStr">
        <is>
          <t>Welding Foundations</t>
        </is>
      </c>
      <c r="E2" s="15" t="inlineStr">
        <is>
          <t>Maya Torres</t>
        </is>
      </c>
      <c r="F2" s="25" t="n">
        <v>46237</v>
      </c>
      <c r="G2" s="15" t="inlineStr">
        <is>
          <t>Email</t>
        </is>
      </c>
      <c r="H2" s="15" t="inlineStr">
        <is>
          <t>Outbound</t>
        </is>
      </c>
      <c r="I2" s="15" t="inlineStr">
        <is>
          <t>Enrollment Reminder</t>
        </is>
      </c>
      <c r="J2" s="15" t="inlineStr">
        <is>
          <t>Information Provided</t>
        </is>
      </c>
      <c r="K2" s="15" t="inlineStr">
        <is>
          <t>No</t>
        </is>
      </c>
      <c r="L2" s="25" t="n"/>
      <c r="M2" s="15" t="inlineStr">
        <is>
          <t>Not Needed</t>
        </is>
      </c>
      <c r="N2" s="25" t="n"/>
      <c r="O2" s="17" t="inlineStr">
        <is>
          <t>None</t>
        </is>
      </c>
      <c r="P2" s="17" t="inlineStr">
        <is>
          <t>Sent a general enrollment reminder.</t>
        </is>
      </c>
      <c r="Q2" s="18">
        <f>IF(F2="","",MAX(0,Dashboard!$B$5-F2))</f>
        <v/>
      </c>
      <c r="R2" s="19">
        <f>IF(COUNTA(A2:P2)=0,"",IF(K2="No","Not Required",IF(K2&lt;&gt;"Yes","",IF(M2="Completed","Completed",IF(M2="Canceled","Canceled",IF(L2="","Missing Due Date",IF(L2&lt;Dashboard!$B$5,"Overdue",IF(L2=Dashboard!$B$5,"Due Today",IF(L2&lt;=Dashboard!$B$5+7,"Due in Next 7 Days","Upcoming")))))))))</f>
        <v/>
      </c>
      <c r="S2" s="20">
        <f>IF(COUNTA(A2:P2)=0,"",IF(AND(A2&lt;&gt;"",COUNTIF($A$2:$A$101,A2)&gt;1),"Duplicate Outreach ID",IF(OR(A2="",B2="",C2="",D2="",E2="",F2="",G2="",H2="",I2="",J2="",K2="",M2=""),"Missing Required Field",IF(AND(K2="Yes",L2=""),"Missing Follow-Up Due Date",IF(AND(K2="No",OR(L2&lt;&gt;"",M2&lt;&gt;"Not Needed",N2&lt;&gt;"")),"Follow-Up Fields Conflict",IF(AND(K2="Yes",M2="Not Needed"),"Follow-Up Status Conflict",IF(AND(M2="Completed",N2=""),"Missing Completion Date",IF(AND(M2&lt;&gt;"Completed",N2&lt;&gt;""),"Completion Status Conflict",IF(AND(L2&lt;&gt;"",F2&lt;&gt;"",L2&lt;F2),"Due Date Before Outreach",IF(AND(N2&lt;&gt;"",F2&lt;&gt;"",N2&lt;F2),"Completion Before Outreach","OK"))))))))))</f>
        <v/>
      </c>
    </row>
    <row r="3">
      <c r="A3" s="15" t="inlineStr">
        <is>
          <t>OUT-260802</t>
        </is>
      </c>
      <c r="B3" s="15" t="inlineStr">
        <is>
          <t>STU-F102</t>
        </is>
      </c>
      <c r="C3" s="15" t="inlineStr">
        <is>
          <t>Casey Morgan</t>
        </is>
      </c>
      <c r="D3" s="15" t="inlineStr">
        <is>
          <t>Medical Office Skills</t>
        </is>
      </c>
      <c r="E3" s="15" t="inlineStr">
        <is>
          <t>Ethan Cole</t>
        </is>
      </c>
      <c r="F3" s="25" t="n">
        <v>46246</v>
      </c>
      <c r="G3" s="15" t="inlineStr">
        <is>
          <t>Phone</t>
        </is>
      </c>
      <c r="H3" s="15" t="inlineStr">
        <is>
          <t>Outbound</t>
        </is>
      </c>
      <c r="I3" s="15" t="inlineStr">
        <is>
          <t>Attendance Check-In</t>
        </is>
      </c>
      <c r="J3" s="15" t="inlineStr">
        <is>
          <t>No Answer</t>
        </is>
      </c>
      <c r="K3" s="15" t="inlineStr">
        <is>
          <t>Yes</t>
        </is>
      </c>
      <c r="L3" s="25" t="n">
        <v>46248</v>
      </c>
      <c r="M3" s="15" t="inlineStr">
        <is>
          <t>Open</t>
        </is>
      </c>
      <c r="N3" s="25" t="n"/>
      <c r="O3" s="17" t="inlineStr">
        <is>
          <t>Try one additional phone call.</t>
        </is>
      </c>
      <c r="P3" s="17" t="inlineStr">
        <is>
          <t>General check-in; no contact details recorded.</t>
        </is>
      </c>
      <c r="Q3" s="18">
        <f>IF(F3="","",MAX(0,Dashboard!$B$5-F3))</f>
        <v/>
      </c>
      <c r="R3" s="19">
        <f>IF(COUNTA(A3:P3)=0,"",IF(K3="No","Not Required",IF(K3&lt;&gt;"Yes","",IF(M3="Completed","Completed",IF(M3="Canceled","Canceled",IF(L3="","Missing Due Date",IF(L3&lt;Dashboard!$B$5,"Overdue",IF(L3=Dashboard!$B$5,"Due Today",IF(L3&lt;=Dashboard!$B$5+7,"Due in Next 7 Days","Upcoming")))))))))</f>
        <v/>
      </c>
      <c r="S3" s="20">
        <f>IF(COUNTA(A3:P3)=0,"",IF(AND(A3&lt;&gt;"",COUNTIF($A$2:$A$101,A3)&gt;1),"Duplicate Outreach ID",IF(OR(A3="",B3="",C3="",D3="",E3="",F3="",G3="",H3="",I3="",J3="",K3="",M3=""),"Missing Required Field",IF(AND(K3="Yes",L3=""),"Missing Follow-Up Due Date",IF(AND(K3="No",OR(L3&lt;&gt;"",M3&lt;&gt;"Not Needed",N3&lt;&gt;"")),"Follow-Up Fields Conflict",IF(AND(K3="Yes",M3="Not Needed"),"Follow-Up Status Conflict",IF(AND(M3="Completed",N3=""),"Missing Completion Date",IF(AND(M3&lt;&gt;"Completed",N3&lt;&gt;""),"Completion Status Conflict",IF(AND(L3&lt;&gt;"",F3&lt;&gt;"",L3&lt;F3),"Due Date Before Outreach",IF(AND(N3&lt;&gt;"",F3&lt;&gt;"",N3&lt;F3),"Completion Before Outreach","OK"))))))))))</f>
        <v/>
      </c>
    </row>
    <row r="4">
      <c r="A4" s="15" t="inlineStr">
        <is>
          <t>OUT-260803</t>
        </is>
      </c>
      <c r="B4" s="15" t="inlineStr">
        <is>
          <t>STU-F103</t>
        </is>
      </c>
      <c r="C4" s="15" t="inlineStr">
        <is>
          <t>Avery Brooks</t>
        </is>
      </c>
      <c r="D4" s="15" t="inlineStr">
        <is>
          <t>Information Technology Support</t>
        </is>
      </c>
      <c r="E4" s="15" t="inlineStr">
        <is>
          <t>Priya Shah</t>
        </is>
      </c>
      <c r="F4" s="25" t="n">
        <v>46254</v>
      </c>
      <c r="G4" s="15" t="inlineStr">
        <is>
          <t>SMS</t>
        </is>
      </c>
      <c r="H4" s="15" t="inlineStr">
        <is>
          <t>Outbound</t>
        </is>
      </c>
      <c r="I4" s="15" t="inlineStr">
        <is>
          <t>Appointment Reminder</t>
        </is>
      </c>
      <c r="J4" s="15" t="inlineStr">
        <is>
          <t>Student Responded</t>
        </is>
      </c>
      <c r="K4" s="15" t="inlineStr">
        <is>
          <t>Yes</t>
        </is>
      </c>
      <c r="L4" s="25" t="n">
        <v>46259</v>
      </c>
      <c r="M4" s="15" t="inlineStr">
        <is>
          <t>Completed</t>
        </is>
      </c>
      <c r="N4" s="25" t="n">
        <v>46258</v>
      </c>
      <c r="O4" s="17" t="inlineStr">
        <is>
          <t>None</t>
        </is>
      </c>
      <c r="P4" s="17" t="inlineStr">
        <is>
          <t>Appointment confirmation received.</t>
        </is>
      </c>
      <c r="Q4" s="18">
        <f>IF(F4="","",MAX(0,Dashboard!$B$5-F4))</f>
        <v/>
      </c>
      <c r="R4" s="19">
        <f>IF(COUNTA(A4:P4)=0,"",IF(K4="No","Not Required",IF(K4&lt;&gt;"Yes","",IF(M4="Completed","Completed",IF(M4="Canceled","Canceled",IF(L4="","Missing Due Date",IF(L4&lt;Dashboard!$B$5,"Overdue",IF(L4=Dashboard!$B$5,"Due Today",IF(L4&lt;=Dashboard!$B$5+7,"Due in Next 7 Days","Upcoming")))))))))</f>
        <v/>
      </c>
      <c r="S4" s="20">
        <f>IF(COUNTA(A4:P4)=0,"",IF(AND(A4&lt;&gt;"",COUNTIF($A$2:$A$101,A4)&gt;1),"Duplicate Outreach ID",IF(OR(A4="",B4="",C4="",D4="",E4="",F4="",G4="",H4="",I4="",J4="",K4="",M4=""),"Missing Required Field",IF(AND(K4="Yes",L4=""),"Missing Follow-Up Due Date",IF(AND(K4="No",OR(L4&lt;&gt;"",M4&lt;&gt;"Not Needed",N4&lt;&gt;"")),"Follow-Up Fields Conflict",IF(AND(K4="Yes",M4="Not Needed"),"Follow-Up Status Conflict",IF(AND(M4="Completed",N4=""),"Missing Completion Date",IF(AND(M4&lt;&gt;"Completed",N4&lt;&gt;""),"Completion Status Conflict",IF(AND(L4&lt;&gt;"",F4&lt;&gt;"",L4&lt;F4),"Due Date Before Outreach",IF(AND(N4&lt;&gt;"",F4&lt;&gt;"",N4&lt;F4),"Completion Before Outreach","OK"))))))))))</f>
        <v/>
      </c>
    </row>
    <row r="5">
      <c r="A5" s="15" t="inlineStr">
        <is>
          <t>OUT-260804</t>
        </is>
      </c>
      <c r="B5" s="15" t="inlineStr">
        <is>
          <t>STU-F104</t>
        </is>
      </c>
      <c r="C5" s="15" t="inlineStr">
        <is>
          <t>Riley Chen</t>
        </is>
      </c>
      <c r="D5" s="15" t="inlineStr">
        <is>
          <t>Commercial Driving Basics</t>
        </is>
      </c>
      <c r="E5" s="15" t="inlineStr">
        <is>
          <t>Noah Williams</t>
        </is>
      </c>
      <c r="F5" s="25" t="n">
        <v>46262</v>
      </c>
      <c r="G5" s="15" t="inlineStr">
        <is>
          <t>In Person</t>
        </is>
      </c>
      <c r="H5" s="15" t="inlineStr">
        <is>
          <t>Inbound</t>
        </is>
      </c>
      <c r="I5" s="15" t="inlineStr">
        <is>
          <t>Schedule Question</t>
        </is>
      </c>
      <c r="J5" s="15" t="inlineStr">
        <is>
          <t>Resolved</t>
        </is>
      </c>
      <c r="K5" s="15" t="inlineStr">
        <is>
          <t>No</t>
        </is>
      </c>
      <c r="L5" s="25" t="n"/>
      <c r="M5" s="15" t="inlineStr">
        <is>
          <t>Not Needed</t>
        </is>
      </c>
      <c r="N5" s="25" t="n"/>
      <c r="O5" s="17" t="inlineStr">
        <is>
          <t>None</t>
        </is>
      </c>
      <c r="P5" s="17" t="inlineStr">
        <is>
          <t>Reviewed the published training schedule.</t>
        </is>
      </c>
      <c r="Q5" s="18">
        <f>IF(F5="","",MAX(0,Dashboard!$B$5-F5))</f>
        <v/>
      </c>
      <c r="R5" s="19">
        <f>IF(COUNTA(A5:P5)=0,"",IF(K5="No","Not Required",IF(K5&lt;&gt;"Yes","",IF(M5="Completed","Completed",IF(M5="Canceled","Canceled",IF(L5="","Missing Due Date",IF(L5&lt;Dashboard!$B$5,"Overdue",IF(L5=Dashboard!$B$5,"Due Today",IF(L5&lt;=Dashboard!$B$5+7,"Due in Next 7 Days","Upcoming")))))))))</f>
        <v/>
      </c>
      <c r="S5" s="20">
        <f>IF(COUNTA(A5:P5)=0,"",IF(AND(A5&lt;&gt;"",COUNTIF($A$2:$A$101,A5)&gt;1),"Duplicate Outreach ID",IF(OR(A5="",B5="",C5="",D5="",E5="",F5="",G5="",H5="",I5="",J5="",K5="",M5=""),"Missing Required Field",IF(AND(K5="Yes",L5=""),"Missing Follow-Up Due Date",IF(AND(K5="No",OR(L5&lt;&gt;"",M5&lt;&gt;"Not Needed",N5&lt;&gt;"")),"Follow-Up Fields Conflict",IF(AND(K5="Yes",M5="Not Needed"),"Follow-Up Status Conflict",IF(AND(M5="Completed",N5=""),"Missing Completion Date",IF(AND(M5&lt;&gt;"Completed",N5&lt;&gt;""),"Completion Status Conflict",IF(AND(L5&lt;&gt;"",F5&lt;&gt;"",L5&lt;F5),"Due Date Before Outreach",IF(AND(N5&lt;&gt;"",F5&lt;&gt;"",N5&lt;F5),"Completion Before Outreach","OK"))))))))))</f>
        <v/>
      </c>
    </row>
    <row r="6">
      <c r="A6" s="15" t="inlineStr">
        <is>
          <t>OUT-260805</t>
        </is>
      </c>
      <c r="B6" s="15" t="inlineStr">
        <is>
          <t>STU-F105</t>
        </is>
      </c>
      <c r="C6" s="15" t="inlineStr">
        <is>
          <t>Taylor Reed</t>
        </is>
      </c>
      <c r="D6" s="15" t="inlineStr">
        <is>
          <t>Early Childhood Support</t>
        </is>
      </c>
      <c r="E6" s="15" t="inlineStr">
        <is>
          <t>Lena Park</t>
        </is>
      </c>
      <c r="F6" s="25" t="n">
        <v>46266</v>
      </c>
      <c r="G6" s="15" t="inlineStr">
        <is>
          <t>Email</t>
        </is>
      </c>
      <c r="H6" s="15" t="inlineStr">
        <is>
          <t>Outbound</t>
        </is>
      </c>
      <c r="I6" s="15" t="inlineStr">
        <is>
          <t>Document Reminder</t>
        </is>
      </c>
      <c r="J6" s="15" t="inlineStr">
        <is>
          <t>Awaiting Response</t>
        </is>
      </c>
      <c r="K6" s="15" t="inlineStr">
        <is>
          <t>Yes</t>
        </is>
      </c>
      <c r="L6" s="25" t="n">
        <v>46273</v>
      </c>
      <c r="M6" s="15" t="inlineStr">
        <is>
          <t>Open</t>
        </is>
      </c>
      <c r="N6" s="25" t="n"/>
      <c r="O6" s="17" t="inlineStr">
        <is>
          <t>Check for a response after the due date.</t>
        </is>
      </c>
      <c r="P6" s="17" t="inlineStr">
        <is>
          <t>Requested a routine program document.</t>
        </is>
      </c>
      <c r="Q6" s="18">
        <f>IF(F6="","",MAX(0,Dashboard!$B$5-F6))</f>
        <v/>
      </c>
      <c r="R6" s="19">
        <f>IF(COUNTA(A6:P6)=0,"",IF(K6="No","Not Required",IF(K6&lt;&gt;"Yes","",IF(M6="Completed","Completed",IF(M6="Canceled","Canceled",IF(L6="","Missing Due Date",IF(L6&lt;Dashboard!$B$5,"Overdue",IF(L6=Dashboard!$B$5,"Due Today",IF(L6&lt;=Dashboard!$B$5+7,"Due in Next 7 Days","Upcoming")))))))))</f>
        <v/>
      </c>
      <c r="S6" s="20">
        <f>IF(COUNTA(A6:P6)=0,"",IF(AND(A6&lt;&gt;"",COUNTIF($A$2:$A$101,A6)&gt;1),"Duplicate Outreach ID",IF(OR(A6="",B6="",C6="",D6="",E6="",F6="",G6="",H6="",I6="",J6="",K6="",M6=""),"Missing Required Field",IF(AND(K6="Yes",L6=""),"Missing Follow-Up Due Date",IF(AND(K6="No",OR(L6&lt;&gt;"",M6&lt;&gt;"Not Needed",N6&lt;&gt;"")),"Follow-Up Fields Conflict",IF(AND(K6="Yes",M6="Not Needed"),"Follow-Up Status Conflict",IF(AND(M6="Completed",N6=""),"Missing Completion Date",IF(AND(M6&lt;&gt;"Completed",N6&lt;&gt;""),"Completion Status Conflict",IF(AND(L6&lt;&gt;"",F6&lt;&gt;"",L6&lt;F6),"Due Date Before Outreach",IF(AND(N6&lt;&gt;"",F6&lt;&gt;"",N6&lt;F6),"Completion Before Outreach","OK"))))))))))</f>
        <v/>
      </c>
    </row>
    <row r="7">
      <c r="A7" s="15" t="inlineStr">
        <is>
          <t>OUT-260806</t>
        </is>
      </c>
      <c r="B7" s="15" t="inlineStr">
        <is>
          <t>STU-F106</t>
        </is>
      </c>
      <c r="C7" s="15" t="inlineStr">
        <is>
          <t>Morgan Diaz</t>
        </is>
      </c>
      <c r="D7" s="15" t="inlineStr">
        <is>
          <t>Business Operations Certificate</t>
        </is>
      </c>
      <c r="E7" s="15" t="inlineStr">
        <is>
          <t>Maya Torres</t>
        </is>
      </c>
      <c r="F7" s="25" t="n">
        <v>46268</v>
      </c>
      <c r="G7" s="15" t="inlineStr">
        <is>
          <t>Phone</t>
        </is>
      </c>
      <c r="H7" s="15" t="inlineStr">
        <is>
          <t>Outbound</t>
        </is>
      </c>
      <c r="I7" s="15" t="inlineStr">
        <is>
          <t>Academic Support</t>
        </is>
      </c>
      <c r="J7" s="15" t="inlineStr">
        <is>
          <t>Appointment Scheduled</t>
        </is>
      </c>
      <c r="K7" s="15" t="inlineStr">
        <is>
          <t>Yes</t>
        </is>
      </c>
      <c r="L7" s="25" t="n">
        <v>46275</v>
      </c>
      <c r="M7" s="15" t="inlineStr">
        <is>
          <t>Open</t>
        </is>
      </c>
      <c r="N7" s="25" t="n"/>
      <c r="O7" s="17" t="inlineStr">
        <is>
          <t>Hold the scheduled support meeting.</t>
        </is>
      </c>
      <c r="P7" s="17" t="inlineStr">
        <is>
          <t>Student selected an available meeting time.</t>
        </is>
      </c>
      <c r="Q7" s="18">
        <f>IF(F7="","",MAX(0,Dashboard!$B$5-F7))</f>
        <v/>
      </c>
      <c r="R7" s="19">
        <f>IF(COUNTA(A7:P7)=0,"",IF(K7="No","Not Required",IF(K7&lt;&gt;"Yes","",IF(M7="Completed","Completed",IF(M7="Canceled","Canceled",IF(L7="","Missing Due Date",IF(L7&lt;Dashboard!$B$5,"Overdue",IF(L7=Dashboard!$B$5,"Due Today",IF(L7&lt;=Dashboard!$B$5+7,"Due in Next 7 Days","Upcoming")))))))))</f>
        <v/>
      </c>
      <c r="S7" s="20">
        <f>IF(COUNTA(A7:P7)=0,"",IF(AND(A7&lt;&gt;"",COUNTIF($A$2:$A$101,A7)&gt;1),"Duplicate Outreach ID",IF(OR(A7="",B7="",C7="",D7="",E7="",F7="",G7="",H7="",I7="",J7="",K7="",M7=""),"Missing Required Field",IF(AND(K7="Yes",L7=""),"Missing Follow-Up Due Date",IF(AND(K7="No",OR(L7&lt;&gt;"",M7&lt;&gt;"Not Needed",N7&lt;&gt;"")),"Follow-Up Fields Conflict",IF(AND(K7="Yes",M7="Not Needed"),"Follow-Up Status Conflict",IF(AND(M7="Completed",N7=""),"Missing Completion Date",IF(AND(M7&lt;&gt;"Completed",N7&lt;&gt;""),"Completion Status Conflict",IF(AND(L7&lt;&gt;"",F7&lt;&gt;"",L7&lt;F7),"Due Date Before Outreach",IF(AND(N7&lt;&gt;"",F7&lt;&gt;"",N7&lt;F7),"Completion Before Outreach","OK"))))))))))</f>
        <v/>
      </c>
    </row>
    <row r="8">
      <c r="A8" s="15" t="inlineStr">
        <is>
          <t>OUT-260807</t>
        </is>
      </c>
      <c r="B8" s="15" t="inlineStr">
        <is>
          <t>STU-F107</t>
        </is>
      </c>
      <c r="C8" s="15" t="inlineStr">
        <is>
          <t>Jamie Patel</t>
        </is>
      </c>
      <c r="D8" s="15" t="inlineStr">
        <is>
          <t>Information Technology Support</t>
        </is>
      </c>
      <c r="E8" s="15" t="inlineStr">
        <is>
          <t>Priya Shah</t>
        </is>
      </c>
      <c r="F8" s="25" t="n">
        <v>46270</v>
      </c>
      <c r="G8" s="15" t="inlineStr">
        <is>
          <t>SMS</t>
        </is>
      </c>
      <c r="H8" s="15" t="inlineStr">
        <is>
          <t>Outbound</t>
        </is>
      </c>
      <c r="I8" s="15" t="inlineStr">
        <is>
          <t>Attendance Check-In</t>
        </is>
      </c>
      <c r="J8" s="15" t="inlineStr">
        <is>
          <t>No Answer</t>
        </is>
      </c>
      <c r="K8" s="15" t="inlineStr">
        <is>
          <t>Yes</t>
        </is>
      </c>
      <c r="L8" s="25" t="n"/>
      <c r="M8" s="15" t="inlineStr">
        <is>
          <t>Open</t>
        </is>
      </c>
      <c r="N8" s="25" t="n"/>
      <c r="O8" s="17" t="inlineStr">
        <is>
          <t>Set a follow-up due date.</t>
        </is>
      </c>
      <c r="P8" s="17" t="inlineStr">
        <is>
          <t>Example intentionally demonstrates a missing due date.</t>
        </is>
      </c>
      <c r="Q8" s="18">
        <f>IF(F8="","",MAX(0,Dashboard!$B$5-F8))</f>
        <v/>
      </c>
      <c r="R8" s="19">
        <f>IF(COUNTA(A8:P8)=0,"",IF(K8="No","Not Required",IF(K8&lt;&gt;"Yes","",IF(M8="Completed","Completed",IF(M8="Canceled","Canceled",IF(L8="","Missing Due Date",IF(L8&lt;Dashboard!$B$5,"Overdue",IF(L8=Dashboard!$B$5,"Due Today",IF(L8&lt;=Dashboard!$B$5+7,"Due in Next 7 Days","Upcoming")))))))))</f>
        <v/>
      </c>
      <c r="S8" s="20">
        <f>IF(COUNTA(A8:P8)=0,"",IF(AND(A8&lt;&gt;"",COUNTIF($A$2:$A$101,A8)&gt;1),"Duplicate Outreach ID",IF(OR(A8="",B8="",C8="",D8="",E8="",F8="",G8="",H8="",I8="",J8="",K8="",M8=""),"Missing Required Field",IF(AND(K8="Yes",L8=""),"Missing Follow-Up Due Date",IF(AND(K8="No",OR(L8&lt;&gt;"",M8&lt;&gt;"Not Needed",N8&lt;&gt;"")),"Follow-Up Fields Conflict",IF(AND(K8="Yes",M8="Not Needed"),"Follow-Up Status Conflict",IF(AND(M8="Completed",N8=""),"Missing Completion Date",IF(AND(M8&lt;&gt;"Completed",N8&lt;&gt;""),"Completion Status Conflict",IF(AND(L8&lt;&gt;"",F8&lt;&gt;"",L8&lt;F8),"Due Date Before Outreach",IF(AND(N8&lt;&gt;"",F8&lt;&gt;"",N8&lt;F8),"Completion Before Outreach","OK"))))))))))</f>
        <v/>
      </c>
    </row>
    <row r="9">
      <c r="A9" s="15" t="inlineStr">
        <is>
          <t>OUT-260808</t>
        </is>
      </c>
      <c r="B9" s="15" t="inlineStr">
        <is>
          <t>STU-F108</t>
        </is>
      </c>
      <c r="C9" s="15" t="inlineStr">
        <is>
          <t>Skyler Nguyen</t>
        </is>
      </c>
      <c r="D9" s="15" t="inlineStr">
        <is>
          <t>Welding Foundations</t>
        </is>
      </c>
      <c r="E9" s="15" t="inlineStr">
        <is>
          <t>Ethan Cole</t>
        </is>
      </c>
      <c r="F9" s="25" t="n">
        <v>46271</v>
      </c>
      <c r="G9" s="15" t="inlineStr">
        <is>
          <t>Video Call</t>
        </is>
      </c>
      <c r="H9" s="15" t="inlineStr">
        <is>
          <t>Outbound</t>
        </is>
      </c>
      <c r="I9" s="15" t="inlineStr">
        <is>
          <t>Course Progress</t>
        </is>
      </c>
      <c r="J9" s="15" t="inlineStr">
        <is>
          <t>Resolved</t>
        </is>
      </c>
      <c r="K9" s="15" t="inlineStr">
        <is>
          <t>No</t>
        </is>
      </c>
      <c r="L9" s="25" t="n"/>
      <c r="M9" s="15" t="inlineStr">
        <is>
          <t>Not Needed</t>
        </is>
      </c>
      <c r="N9" s="25" t="n"/>
      <c r="O9" s="17" t="inlineStr">
        <is>
          <t>None</t>
        </is>
      </c>
      <c r="P9" s="17" t="inlineStr">
        <is>
          <t>Reviewed general progress and next class date.</t>
        </is>
      </c>
      <c r="Q9" s="18">
        <f>IF(F9="","",MAX(0,Dashboard!$B$5-F9))</f>
        <v/>
      </c>
      <c r="R9" s="19">
        <f>IF(COUNTA(A9:P9)=0,"",IF(K9="No","Not Required",IF(K9&lt;&gt;"Yes","",IF(M9="Completed","Completed",IF(M9="Canceled","Canceled",IF(L9="","Missing Due Date",IF(L9&lt;Dashboard!$B$5,"Overdue",IF(L9=Dashboard!$B$5,"Due Today",IF(L9&lt;=Dashboard!$B$5+7,"Due in Next 7 Days","Upcoming")))))))))</f>
        <v/>
      </c>
      <c r="S9" s="20">
        <f>IF(COUNTA(A9:P9)=0,"",IF(AND(A9&lt;&gt;"",COUNTIF($A$2:$A$101,A9)&gt;1),"Duplicate Outreach ID",IF(OR(A9="",B9="",C9="",D9="",E9="",F9="",G9="",H9="",I9="",J9="",K9="",M9=""),"Missing Required Field",IF(AND(K9="Yes",L9=""),"Missing Follow-Up Due Date",IF(AND(K9="No",OR(L9&lt;&gt;"",M9&lt;&gt;"Not Needed",N9&lt;&gt;"")),"Follow-Up Fields Conflict",IF(AND(K9="Yes",M9="Not Needed"),"Follow-Up Status Conflict",IF(AND(M9="Completed",N9=""),"Missing Completion Date",IF(AND(M9&lt;&gt;"Completed",N9&lt;&gt;""),"Completion Status Conflict",IF(AND(L9&lt;&gt;"",F9&lt;&gt;"",L9&lt;F9),"Due Date Before Outreach",IF(AND(N9&lt;&gt;"",F9&lt;&gt;"",N9&lt;F9),"Completion Before Outreach","OK"))))))))))</f>
        <v/>
      </c>
    </row>
    <row r="10">
      <c r="A10" s="15" t="inlineStr">
        <is>
          <t>OUT-260809</t>
        </is>
      </c>
      <c r="B10" s="15" t="inlineStr">
        <is>
          <t>STU-F109</t>
        </is>
      </c>
      <c r="C10" s="15" t="inlineStr">
        <is>
          <t>Quinn Harper</t>
        </is>
      </c>
      <c r="D10" s="15" t="inlineStr">
        <is>
          <t>Medical Office Skills</t>
        </is>
      </c>
      <c r="E10" s="15" t="inlineStr">
        <is>
          <t>Lena Park</t>
        </is>
      </c>
      <c r="F10" s="25" t="n">
        <v>46231</v>
      </c>
      <c r="G10" s="15" t="inlineStr">
        <is>
          <t>Email</t>
        </is>
      </c>
      <c r="H10" s="15" t="inlineStr">
        <is>
          <t>Outbound</t>
        </is>
      </c>
      <c r="I10" s="15" t="inlineStr">
        <is>
          <t>Appointment Reminder</t>
        </is>
      </c>
      <c r="J10" s="15" t="inlineStr">
        <is>
          <t>Student Responded</t>
        </is>
      </c>
      <c r="K10" s="15" t="inlineStr">
        <is>
          <t>Yes</t>
        </is>
      </c>
      <c r="L10" s="25" t="n">
        <v>46236</v>
      </c>
      <c r="M10" s="15" t="inlineStr">
        <is>
          <t>Completed</t>
        </is>
      </c>
      <c r="N10" s="25" t="n">
        <v>46236</v>
      </c>
      <c r="O10" s="17" t="inlineStr">
        <is>
          <t>None</t>
        </is>
      </c>
      <c r="P10" s="17" t="inlineStr">
        <is>
          <t>Follow-up completed before the sample reporting period.</t>
        </is>
      </c>
      <c r="Q10" s="18">
        <f>IF(F10="","",MAX(0,Dashboard!$B$5-F10))</f>
        <v/>
      </c>
      <c r="R10" s="19">
        <f>IF(COUNTA(A10:P10)=0,"",IF(K10="No","Not Required",IF(K10&lt;&gt;"Yes","",IF(M10="Completed","Completed",IF(M10="Canceled","Canceled",IF(L10="","Missing Due Date",IF(L10&lt;Dashboard!$B$5,"Overdue",IF(L10=Dashboard!$B$5,"Due Today",IF(L10&lt;=Dashboard!$B$5+7,"Due in Next 7 Days","Upcoming")))))))))</f>
        <v/>
      </c>
      <c r="S10" s="20">
        <f>IF(COUNTA(A10:P10)=0,"",IF(AND(A10&lt;&gt;"",COUNTIF($A$2:$A$101,A10)&gt;1),"Duplicate Outreach ID",IF(OR(A10="",B10="",C10="",D10="",E10="",F10="",G10="",H10="",I10="",J10="",K10="",M10=""),"Missing Required Field",IF(AND(K10="Yes",L10=""),"Missing Follow-Up Due Date",IF(AND(K10="No",OR(L10&lt;&gt;"",M10&lt;&gt;"Not Needed",N10&lt;&gt;"")),"Follow-Up Fields Conflict",IF(AND(K10="Yes",M10="Not Needed"),"Follow-Up Status Conflict",IF(AND(M10="Completed",N10=""),"Missing Completion Date",IF(AND(M10&lt;&gt;"Completed",N10&lt;&gt;""),"Completion Status Conflict",IF(AND(L10&lt;&gt;"",F10&lt;&gt;"",L10&lt;F10),"Due Date Before Outreach",IF(AND(N10&lt;&gt;"",F10&lt;&gt;"",N10&lt;F10),"Completion Before Outreach","OK"))))))))))</f>
        <v/>
      </c>
    </row>
    <row r="11">
      <c r="A11" s="15" t="inlineStr">
        <is>
          <t>OUT-260810</t>
        </is>
      </c>
      <c r="B11" s="15" t="inlineStr">
        <is>
          <t>STU-F110</t>
        </is>
      </c>
      <c r="C11" s="15" t="inlineStr">
        <is>
          <t>Drew Bennett</t>
        </is>
      </c>
      <c r="D11" s="15" t="inlineStr">
        <is>
          <t>Commercial Driving Basics</t>
        </is>
      </c>
      <c r="E11" s="15" t="inlineStr">
        <is>
          <t>Noah Williams</t>
        </is>
      </c>
      <c r="F11" s="25" t="n">
        <v>46272</v>
      </c>
      <c r="G11" s="15" t="inlineStr">
        <is>
          <t>Phone</t>
        </is>
      </c>
      <c r="H11" s="15" t="inlineStr">
        <is>
          <t>Outbound</t>
        </is>
      </c>
      <c r="I11" s="15" t="inlineStr">
        <is>
          <t>Enrollment Reminder</t>
        </is>
      </c>
      <c r="J11" s="15" t="inlineStr">
        <is>
          <t>Left Voicemail</t>
        </is>
      </c>
      <c r="K11" s="15" t="inlineStr">
        <is>
          <t>Yes</t>
        </is>
      </c>
      <c r="L11" s="25" t="n">
        <v>46272</v>
      </c>
      <c r="M11" s="15" t="inlineStr">
        <is>
          <t>Open</t>
        </is>
      </c>
      <c r="N11" s="25" t="n"/>
      <c r="O11" s="17" t="inlineStr">
        <is>
          <t>Review for a same-day response.</t>
        </is>
      </c>
      <c r="P11" s="17" t="inlineStr">
        <is>
          <t>General voicemail noted without contact details.</t>
        </is>
      </c>
      <c r="Q11" s="18">
        <f>IF(F11="","",MAX(0,Dashboard!$B$5-F11))</f>
        <v/>
      </c>
      <c r="R11" s="19">
        <f>IF(COUNTA(A11:P11)=0,"",IF(K11="No","Not Required",IF(K11&lt;&gt;"Yes","",IF(M11="Completed","Completed",IF(M11="Canceled","Canceled",IF(L11="","Missing Due Date",IF(L11&lt;Dashboard!$B$5,"Overdue",IF(L11=Dashboard!$B$5,"Due Today",IF(L11&lt;=Dashboard!$B$5+7,"Due in Next 7 Days","Upcoming")))))))))</f>
        <v/>
      </c>
      <c r="S11" s="20">
        <f>IF(COUNTA(A11:P11)=0,"",IF(AND(A11&lt;&gt;"",COUNTIF($A$2:$A$101,A11)&gt;1),"Duplicate Outreach ID",IF(OR(A11="",B11="",C11="",D11="",E11="",F11="",G11="",H11="",I11="",J11="",K11="",M11=""),"Missing Required Field",IF(AND(K11="Yes",L11=""),"Missing Follow-Up Due Date",IF(AND(K11="No",OR(L11&lt;&gt;"",M11&lt;&gt;"Not Needed",N11&lt;&gt;"")),"Follow-Up Fields Conflict",IF(AND(K11="Yes",M11="Not Needed"),"Follow-Up Status Conflict",IF(AND(M11="Completed",N11=""),"Missing Completion Date",IF(AND(M11&lt;&gt;"Completed",N11&lt;&gt;""),"Completion Status Conflict",IF(AND(L11&lt;&gt;"",F11&lt;&gt;"",L11&lt;F11),"Due Date Before Outreach",IF(AND(N11&lt;&gt;"",F11&lt;&gt;"",N11&lt;F11),"Completion Before Outreach","OK"))))))))))</f>
        <v/>
      </c>
    </row>
    <row r="12">
      <c r="A12" s="15" t="n"/>
      <c r="B12" s="15" t="n"/>
      <c r="C12" s="15" t="n"/>
      <c r="D12" s="15" t="n"/>
      <c r="E12" s="15" t="n"/>
      <c r="F12" s="25" t="n"/>
      <c r="G12" s="15" t="n"/>
      <c r="H12" s="15" t="n"/>
      <c r="I12" s="15" t="n"/>
      <c r="J12" s="15" t="n"/>
      <c r="K12" s="15" t="n"/>
      <c r="L12" s="25" t="n"/>
      <c r="M12" s="15" t="n"/>
      <c r="N12" s="25" t="n"/>
      <c r="O12" s="17" t="n"/>
      <c r="P12" s="17" t="n"/>
      <c r="Q12" s="18">
        <f>IF(F12="","",MAX(0,Dashboard!$B$5-F12))</f>
        <v/>
      </c>
      <c r="R12" s="19">
        <f>IF(COUNTA(A12:P12)=0,"",IF(K12="No","Not Required",IF(K12&lt;&gt;"Yes","",IF(M12="Completed","Completed",IF(M12="Canceled","Canceled",IF(L12="","Missing Due Date",IF(L12&lt;Dashboard!$B$5,"Overdue",IF(L12=Dashboard!$B$5,"Due Today",IF(L12&lt;=Dashboard!$B$5+7,"Due in Next 7 Days","Upcoming")))))))))</f>
        <v/>
      </c>
      <c r="S12" s="20">
        <f>IF(COUNTA(A12:P12)=0,"",IF(AND(A12&lt;&gt;"",COUNTIF($A$2:$A$101,A12)&gt;1),"Duplicate Outreach ID",IF(OR(A12="",B12="",C12="",D12="",E12="",F12="",G12="",H12="",I12="",J12="",K12="",M12=""),"Missing Required Field",IF(AND(K12="Yes",L12=""),"Missing Follow-Up Due Date",IF(AND(K12="No",OR(L12&lt;&gt;"",M12&lt;&gt;"Not Needed",N12&lt;&gt;"")),"Follow-Up Fields Conflict",IF(AND(K12="Yes",M12="Not Needed"),"Follow-Up Status Conflict",IF(AND(M12="Completed",N12=""),"Missing Completion Date",IF(AND(M12&lt;&gt;"Completed",N12&lt;&gt;""),"Completion Status Conflict",IF(AND(L12&lt;&gt;"",F12&lt;&gt;"",L12&lt;F12),"Due Date Before Outreach",IF(AND(N12&lt;&gt;"",F12&lt;&gt;"",N12&lt;F12),"Completion Before Outreach","OK"))))))))))</f>
        <v/>
      </c>
    </row>
    <row r="13">
      <c r="A13" s="15" t="n"/>
      <c r="B13" s="15" t="n"/>
      <c r="C13" s="15" t="n"/>
      <c r="D13" s="15" t="n"/>
      <c r="E13" s="15" t="n"/>
      <c r="F13" s="25" t="n"/>
      <c r="G13" s="15" t="n"/>
      <c r="H13" s="15" t="n"/>
      <c r="I13" s="15" t="n"/>
      <c r="J13" s="15" t="n"/>
      <c r="K13" s="15" t="n"/>
      <c r="L13" s="25" t="n"/>
      <c r="M13" s="15" t="n"/>
      <c r="N13" s="25" t="n"/>
      <c r="O13" s="17" t="n"/>
      <c r="P13" s="17" t="n"/>
      <c r="Q13" s="18">
        <f>IF(F13="","",MAX(0,Dashboard!$B$5-F13))</f>
        <v/>
      </c>
      <c r="R13" s="19">
        <f>IF(COUNTA(A13:P13)=0,"",IF(K13="No","Not Required",IF(K13&lt;&gt;"Yes","",IF(M13="Completed","Completed",IF(M13="Canceled","Canceled",IF(L13="","Missing Due Date",IF(L13&lt;Dashboard!$B$5,"Overdue",IF(L13=Dashboard!$B$5,"Due Today",IF(L13&lt;=Dashboard!$B$5+7,"Due in Next 7 Days","Upcoming")))))))))</f>
        <v/>
      </c>
      <c r="S13" s="20">
        <f>IF(COUNTA(A13:P13)=0,"",IF(AND(A13&lt;&gt;"",COUNTIF($A$2:$A$101,A13)&gt;1),"Duplicate Outreach ID",IF(OR(A13="",B13="",C13="",D13="",E13="",F13="",G13="",H13="",I13="",J13="",K13="",M13=""),"Missing Required Field",IF(AND(K13="Yes",L13=""),"Missing Follow-Up Due Date",IF(AND(K13="No",OR(L13&lt;&gt;"",M13&lt;&gt;"Not Needed",N13&lt;&gt;"")),"Follow-Up Fields Conflict",IF(AND(K13="Yes",M13="Not Needed"),"Follow-Up Status Conflict",IF(AND(M13="Completed",N13=""),"Missing Completion Date",IF(AND(M13&lt;&gt;"Completed",N13&lt;&gt;""),"Completion Status Conflict",IF(AND(L13&lt;&gt;"",F13&lt;&gt;"",L13&lt;F13),"Due Date Before Outreach",IF(AND(N13&lt;&gt;"",F13&lt;&gt;"",N13&lt;F13),"Completion Before Outreach","OK"))))))))))</f>
        <v/>
      </c>
    </row>
    <row r="14">
      <c r="A14" s="15" t="n"/>
      <c r="B14" s="15" t="n"/>
      <c r="C14" s="15" t="n"/>
      <c r="D14" s="15" t="n"/>
      <c r="E14" s="15" t="n"/>
      <c r="F14" s="25" t="n"/>
      <c r="G14" s="15" t="n"/>
      <c r="H14" s="15" t="n"/>
      <c r="I14" s="15" t="n"/>
      <c r="J14" s="15" t="n"/>
      <c r="K14" s="15" t="n"/>
      <c r="L14" s="25" t="n"/>
      <c r="M14" s="15" t="n"/>
      <c r="N14" s="25" t="n"/>
      <c r="O14" s="17" t="n"/>
      <c r="P14" s="17" t="n"/>
      <c r="Q14" s="18">
        <f>IF(F14="","",MAX(0,Dashboard!$B$5-F14))</f>
        <v/>
      </c>
      <c r="R14" s="19">
        <f>IF(COUNTA(A14:P14)=0,"",IF(K14="No","Not Required",IF(K14&lt;&gt;"Yes","",IF(M14="Completed","Completed",IF(M14="Canceled","Canceled",IF(L14="","Missing Due Date",IF(L14&lt;Dashboard!$B$5,"Overdue",IF(L14=Dashboard!$B$5,"Due Today",IF(L14&lt;=Dashboard!$B$5+7,"Due in Next 7 Days","Upcoming")))))))))</f>
        <v/>
      </c>
      <c r="S14" s="20">
        <f>IF(COUNTA(A14:P14)=0,"",IF(AND(A14&lt;&gt;"",COUNTIF($A$2:$A$101,A14)&gt;1),"Duplicate Outreach ID",IF(OR(A14="",B14="",C14="",D14="",E14="",F14="",G14="",H14="",I14="",J14="",K14="",M14=""),"Missing Required Field",IF(AND(K14="Yes",L14=""),"Missing Follow-Up Due Date",IF(AND(K14="No",OR(L14&lt;&gt;"",M14&lt;&gt;"Not Needed",N14&lt;&gt;"")),"Follow-Up Fields Conflict",IF(AND(K14="Yes",M14="Not Needed"),"Follow-Up Status Conflict",IF(AND(M14="Completed",N14=""),"Missing Completion Date",IF(AND(M14&lt;&gt;"Completed",N14&lt;&gt;""),"Completion Status Conflict",IF(AND(L14&lt;&gt;"",F14&lt;&gt;"",L14&lt;F14),"Due Date Before Outreach",IF(AND(N14&lt;&gt;"",F14&lt;&gt;"",N14&lt;F14),"Completion Before Outreach","OK"))))))))))</f>
        <v/>
      </c>
    </row>
    <row r="15">
      <c r="A15" s="15" t="n"/>
      <c r="B15" s="15" t="n"/>
      <c r="C15" s="15" t="n"/>
      <c r="D15" s="15" t="n"/>
      <c r="E15" s="15" t="n"/>
      <c r="F15" s="25" t="n"/>
      <c r="G15" s="15" t="n"/>
      <c r="H15" s="15" t="n"/>
      <c r="I15" s="15" t="n"/>
      <c r="J15" s="15" t="n"/>
      <c r="K15" s="15" t="n"/>
      <c r="L15" s="25" t="n"/>
      <c r="M15" s="15" t="n"/>
      <c r="N15" s="25" t="n"/>
      <c r="O15" s="17" t="n"/>
      <c r="P15" s="17" t="n"/>
      <c r="Q15" s="18">
        <f>IF(F15="","",MAX(0,Dashboard!$B$5-F15))</f>
        <v/>
      </c>
      <c r="R15" s="19">
        <f>IF(COUNTA(A15:P15)=0,"",IF(K15="No","Not Required",IF(K15&lt;&gt;"Yes","",IF(M15="Completed","Completed",IF(M15="Canceled","Canceled",IF(L15="","Missing Due Date",IF(L15&lt;Dashboard!$B$5,"Overdue",IF(L15=Dashboard!$B$5,"Due Today",IF(L15&lt;=Dashboard!$B$5+7,"Due in Next 7 Days","Upcoming")))))))))</f>
        <v/>
      </c>
      <c r="S15" s="20">
        <f>IF(COUNTA(A15:P15)=0,"",IF(AND(A15&lt;&gt;"",COUNTIF($A$2:$A$101,A15)&gt;1),"Duplicate Outreach ID",IF(OR(A15="",B15="",C15="",D15="",E15="",F15="",G15="",H15="",I15="",J15="",K15="",M15=""),"Missing Required Field",IF(AND(K15="Yes",L15=""),"Missing Follow-Up Due Date",IF(AND(K15="No",OR(L15&lt;&gt;"",M15&lt;&gt;"Not Needed",N15&lt;&gt;"")),"Follow-Up Fields Conflict",IF(AND(K15="Yes",M15="Not Needed"),"Follow-Up Status Conflict",IF(AND(M15="Completed",N15=""),"Missing Completion Date",IF(AND(M15&lt;&gt;"Completed",N15&lt;&gt;""),"Completion Status Conflict",IF(AND(L15&lt;&gt;"",F15&lt;&gt;"",L15&lt;F15),"Due Date Before Outreach",IF(AND(N15&lt;&gt;"",F15&lt;&gt;"",N15&lt;F15),"Completion Before Outreach","OK"))))))))))</f>
        <v/>
      </c>
    </row>
    <row r="16">
      <c r="A16" s="15" t="n"/>
      <c r="B16" s="15" t="n"/>
      <c r="C16" s="15" t="n"/>
      <c r="D16" s="15" t="n"/>
      <c r="E16" s="15" t="n"/>
      <c r="F16" s="25" t="n"/>
      <c r="G16" s="15" t="n"/>
      <c r="H16" s="15" t="n"/>
      <c r="I16" s="15" t="n"/>
      <c r="J16" s="15" t="n"/>
      <c r="K16" s="15" t="n"/>
      <c r="L16" s="25" t="n"/>
      <c r="M16" s="15" t="n"/>
      <c r="N16" s="25" t="n"/>
      <c r="O16" s="17" t="n"/>
      <c r="P16" s="17" t="n"/>
      <c r="Q16" s="18">
        <f>IF(F16="","",MAX(0,Dashboard!$B$5-F16))</f>
        <v/>
      </c>
      <c r="R16" s="19">
        <f>IF(COUNTA(A16:P16)=0,"",IF(K16="No","Not Required",IF(K16&lt;&gt;"Yes","",IF(M16="Completed","Completed",IF(M16="Canceled","Canceled",IF(L16="","Missing Due Date",IF(L16&lt;Dashboard!$B$5,"Overdue",IF(L16=Dashboard!$B$5,"Due Today",IF(L16&lt;=Dashboard!$B$5+7,"Due in Next 7 Days","Upcoming")))))))))</f>
        <v/>
      </c>
      <c r="S16" s="20">
        <f>IF(COUNTA(A16:P16)=0,"",IF(AND(A16&lt;&gt;"",COUNTIF($A$2:$A$101,A16)&gt;1),"Duplicate Outreach ID",IF(OR(A16="",B16="",C16="",D16="",E16="",F16="",G16="",H16="",I16="",J16="",K16="",M16=""),"Missing Required Field",IF(AND(K16="Yes",L16=""),"Missing Follow-Up Due Date",IF(AND(K16="No",OR(L16&lt;&gt;"",M16&lt;&gt;"Not Needed",N16&lt;&gt;"")),"Follow-Up Fields Conflict",IF(AND(K16="Yes",M16="Not Needed"),"Follow-Up Status Conflict",IF(AND(M16="Completed",N16=""),"Missing Completion Date",IF(AND(M16&lt;&gt;"Completed",N16&lt;&gt;""),"Completion Status Conflict",IF(AND(L16&lt;&gt;"",F16&lt;&gt;"",L16&lt;F16),"Due Date Before Outreach",IF(AND(N16&lt;&gt;"",F16&lt;&gt;"",N16&lt;F16),"Completion Before Outreach","OK"))))))))))</f>
        <v/>
      </c>
    </row>
    <row r="17">
      <c r="A17" s="15" t="n"/>
      <c r="B17" s="15" t="n"/>
      <c r="C17" s="15" t="n"/>
      <c r="D17" s="15" t="n"/>
      <c r="E17" s="15" t="n"/>
      <c r="F17" s="25" t="n"/>
      <c r="G17" s="15" t="n"/>
      <c r="H17" s="15" t="n"/>
      <c r="I17" s="15" t="n"/>
      <c r="J17" s="15" t="n"/>
      <c r="K17" s="15" t="n"/>
      <c r="L17" s="25" t="n"/>
      <c r="M17" s="15" t="n"/>
      <c r="N17" s="25" t="n"/>
      <c r="O17" s="17" t="n"/>
      <c r="P17" s="17" t="n"/>
      <c r="Q17" s="18">
        <f>IF(F17="","",MAX(0,Dashboard!$B$5-F17))</f>
        <v/>
      </c>
      <c r="R17" s="19">
        <f>IF(COUNTA(A17:P17)=0,"",IF(K17="No","Not Required",IF(K17&lt;&gt;"Yes","",IF(M17="Completed","Completed",IF(M17="Canceled","Canceled",IF(L17="","Missing Due Date",IF(L17&lt;Dashboard!$B$5,"Overdue",IF(L17=Dashboard!$B$5,"Due Today",IF(L17&lt;=Dashboard!$B$5+7,"Due in Next 7 Days","Upcoming")))))))))</f>
        <v/>
      </c>
      <c r="S17" s="20">
        <f>IF(COUNTA(A17:P17)=0,"",IF(AND(A17&lt;&gt;"",COUNTIF($A$2:$A$101,A17)&gt;1),"Duplicate Outreach ID",IF(OR(A17="",B17="",C17="",D17="",E17="",F17="",G17="",H17="",I17="",J17="",K17="",M17=""),"Missing Required Field",IF(AND(K17="Yes",L17=""),"Missing Follow-Up Due Date",IF(AND(K17="No",OR(L17&lt;&gt;"",M17&lt;&gt;"Not Needed",N17&lt;&gt;"")),"Follow-Up Fields Conflict",IF(AND(K17="Yes",M17="Not Needed"),"Follow-Up Status Conflict",IF(AND(M17="Completed",N17=""),"Missing Completion Date",IF(AND(M17&lt;&gt;"Completed",N17&lt;&gt;""),"Completion Status Conflict",IF(AND(L17&lt;&gt;"",F17&lt;&gt;"",L17&lt;F17),"Due Date Before Outreach",IF(AND(N17&lt;&gt;"",F17&lt;&gt;"",N17&lt;F17),"Completion Before Outreach","OK"))))))))))</f>
        <v/>
      </c>
    </row>
    <row r="18">
      <c r="A18" s="15" t="n"/>
      <c r="B18" s="15" t="n"/>
      <c r="C18" s="15" t="n"/>
      <c r="D18" s="15" t="n"/>
      <c r="E18" s="15" t="n"/>
      <c r="F18" s="25" t="n"/>
      <c r="G18" s="15" t="n"/>
      <c r="H18" s="15" t="n"/>
      <c r="I18" s="15" t="n"/>
      <c r="J18" s="15" t="n"/>
      <c r="K18" s="15" t="n"/>
      <c r="L18" s="25" t="n"/>
      <c r="M18" s="15" t="n"/>
      <c r="N18" s="25" t="n"/>
      <c r="O18" s="17" t="n"/>
      <c r="P18" s="17" t="n"/>
      <c r="Q18" s="18">
        <f>IF(F18="","",MAX(0,Dashboard!$B$5-F18))</f>
        <v/>
      </c>
      <c r="R18" s="19">
        <f>IF(COUNTA(A18:P18)=0,"",IF(K18="No","Not Required",IF(K18&lt;&gt;"Yes","",IF(M18="Completed","Completed",IF(M18="Canceled","Canceled",IF(L18="","Missing Due Date",IF(L18&lt;Dashboard!$B$5,"Overdue",IF(L18=Dashboard!$B$5,"Due Today",IF(L18&lt;=Dashboard!$B$5+7,"Due in Next 7 Days","Upcoming")))))))))</f>
        <v/>
      </c>
      <c r="S18" s="20">
        <f>IF(COUNTA(A18:P18)=0,"",IF(AND(A18&lt;&gt;"",COUNTIF($A$2:$A$101,A18)&gt;1),"Duplicate Outreach ID",IF(OR(A18="",B18="",C18="",D18="",E18="",F18="",G18="",H18="",I18="",J18="",K18="",M18=""),"Missing Required Field",IF(AND(K18="Yes",L18=""),"Missing Follow-Up Due Date",IF(AND(K18="No",OR(L18&lt;&gt;"",M18&lt;&gt;"Not Needed",N18&lt;&gt;"")),"Follow-Up Fields Conflict",IF(AND(K18="Yes",M18="Not Needed"),"Follow-Up Status Conflict",IF(AND(M18="Completed",N18=""),"Missing Completion Date",IF(AND(M18&lt;&gt;"Completed",N18&lt;&gt;""),"Completion Status Conflict",IF(AND(L18&lt;&gt;"",F18&lt;&gt;"",L18&lt;F18),"Due Date Before Outreach",IF(AND(N18&lt;&gt;"",F18&lt;&gt;"",N18&lt;F18),"Completion Before Outreach","OK"))))))))))</f>
        <v/>
      </c>
    </row>
    <row r="19">
      <c r="A19" s="15" t="n"/>
      <c r="B19" s="15" t="n"/>
      <c r="C19" s="15" t="n"/>
      <c r="D19" s="15" t="n"/>
      <c r="E19" s="15" t="n"/>
      <c r="F19" s="25" t="n"/>
      <c r="G19" s="15" t="n"/>
      <c r="H19" s="15" t="n"/>
      <c r="I19" s="15" t="n"/>
      <c r="J19" s="15" t="n"/>
      <c r="K19" s="15" t="n"/>
      <c r="L19" s="25" t="n"/>
      <c r="M19" s="15" t="n"/>
      <c r="N19" s="25" t="n"/>
      <c r="O19" s="17" t="n"/>
      <c r="P19" s="17" t="n"/>
      <c r="Q19" s="18">
        <f>IF(F19="","",MAX(0,Dashboard!$B$5-F19))</f>
        <v/>
      </c>
      <c r="R19" s="19">
        <f>IF(COUNTA(A19:P19)=0,"",IF(K19="No","Not Required",IF(K19&lt;&gt;"Yes","",IF(M19="Completed","Completed",IF(M19="Canceled","Canceled",IF(L19="","Missing Due Date",IF(L19&lt;Dashboard!$B$5,"Overdue",IF(L19=Dashboard!$B$5,"Due Today",IF(L19&lt;=Dashboard!$B$5+7,"Due in Next 7 Days","Upcoming")))))))))</f>
        <v/>
      </c>
      <c r="S19" s="20">
        <f>IF(COUNTA(A19:P19)=0,"",IF(AND(A19&lt;&gt;"",COUNTIF($A$2:$A$101,A19)&gt;1),"Duplicate Outreach ID",IF(OR(A19="",B19="",C19="",D19="",E19="",F19="",G19="",H19="",I19="",J19="",K19="",M19=""),"Missing Required Field",IF(AND(K19="Yes",L19=""),"Missing Follow-Up Due Date",IF(AND(K19="No",OR(L19&lt;&gt;"",M19&lt;&gt;"Not Needed",N19&lt;&gt;"")),"Follow-Up Fields Conflict",IF(AND(K19="Yes",M19="Not Needed"),"Follow-Up Status Conflict",IF(AND(M19="Completed",N19=""),"Missing Completion Date",IF(AND(M19&lt;&gt;"Completed",N19&lt;&gt;""),"Completion Status Conflict",IF(AND(L19&lt;&gt;"",F19&lt;&gt;"",L19&lt;F19),"Due Date Before Outreach",IF(AND(N19&lt;&gt;"",F19&lt;&gt;"",N19&lt;F19),"Completion Before Outreach","OK"))))))))))</f>
        <v/>
      </c>
    </row>
    <row r="20">
      <c r="A20" s="15" t="n"/>
      <c r="B20" s="15" t="n"/>
      <c r="C20" s="15" t="n"/>
      <c r="D20" s="15" t="n"/>
      <c r="E20" s="15" t="n"/>
      <c r="F20" s="25" t="n"/>
      <c r="G20" s="15" t="n"/>
      <c r="H20" s="15" t="n"/>
      <c r="I20" s="15" t="n"/>
      <c r="J20" s="15" t="n"/>
      <c r="K20" s="15" t="n"/>
      <c r="L20" s="25" t="n"/>
      <c r="M20" s="15" t="n"/>
      <c r="N20" s="25" t="n"/>
      <c r="O20" s="17" t="n"/>
      <c r="P20" s="17" t="n"/>
      <c r="Q20" s="18">
        <f>IF(F20="","",MAX(0,Dashboard!$B$5-F20))</f>
        <v/>
      </c>
      <c r="R20" s="19">
        <f>IF(COUNTA(A20:P20)=0,"",IF(K20="No","Not Required",IF(K20&lt;&gt;"Yes","",IF(M20="Completed","Completed",IF(M20="Canceled","Canceled",IF(L20="","Missing Due Date",IF(L20&lt;Dashboard!$B$5,"Overdue",IF(L20=Dashboard!$B$5,"Due Today",IF(L20&lt;=Dashboard!$B$5+7,"Due in Next 7 Days","Upcoming")))))))))</f>
        <v/>
      </c>
      <c r="S20" s="20">
        <f>IF(COUNTA(A20:P20)=0,"",IF(AND(A20&lt;&gt;"",COUNTIF($A$2:$A$101,A20)&gt;1),"Duplicate Outreach ID",IF(OR(A20="",B20="",C20="",D20="",E20="",F20="",G20="",H20="",I20="",J20="",K20="",M20=""),"Missing Required Field",IF(AND(K20="Yes",L20=""),"Missing Follow-Up Due Date",IF(AND(K20="No",OR(L20&lt;&gt;"",M20&lt;&gt;"Not Needed",N20&lt;&gt;"")),"Follow-Up Fields Conflict",IF(AND(K20="Yes",M20="Not Needed"),"Follow-Up Status Conflict",IF(AND(M20="Completed",N20=""),"Missing Completion Date",IF(AND(M20&lt;&gt;"Completed",N20&lt;&gt;""),"Completion Status Conflict",IF(AND(L20&lt;&gt;"",F20&lt;&gt;"",L20&lt;F20),"Due Date Before Outreach",IF(AND(N20&lt;&gt;"",F20&lt;&gt;"",N20&lt;F20),"Completion Before Outreach","OK"))))))))))</f>
        <v/>
      </c>
    </row>
    <row r="21">
      <c r="A21" s="15" t="n"/>
      <c r="B21" s="15" t="n"/>
      <c r="C21" s="15" t="n"/>
      <c r="D21" s="15" t="n"/>
      <c r="E21" s="15" t="n"/>
      <c r="F21" s="25" t="n"/>
      <c r="G21" s="15" t="n"/>
      <c r="H21" s="15" t="n"/>
      <c r="I21" s="15" t="n"/>
      <c r="J21" s="15" t="n"/>
      <c r="K21" s="15" t="n"/>
      <c r="L21" s="25" t="n"/>
      <c r="M21" s="15" t="n"/>
      <c r="N21" s="25" t="n"/>
      <c r="O21" s="17" t="n"/>
      <c r="P21" s="17" t="n"/>
      <c r="Q21" s="18">
        <f>IF(F21="","",MAX(0,Dashboard!$B$5-F21))</f>
        <v/>
      </c>
      <c r="R21" s="19">
        <f>IF(COUNTA(A21:P21)=0,"",IF(K21="No","Not Required",IF(K21&lt;&gt;"Yes","",IF(M21="Completed","Completed",IF(M21="Canceled","Canceled",IF(L21="","Missing Due Date",IF(L21&lt;Dashboard!$B$5,"Overdue",IF(L21=Dashboard!$B$5,"Due Today",IF(L21&lt;=Dashboard!$B$5+7,"Due in Next 7 Days","Upcoming")))))))))</f>
        <v/>
      </c>
      <c r="S21" s="20">
        <f>IF(COUNTA(A21:P21)=0,"",IF(AND(A21&lt;&gt;"",COUNTIF($A$2:$A$101,A21)&gt;1),"Duplicate Outreach ID",IF(OR(A21="",B21="",C21="",D21="",E21="",F21="",G21="",H21="",I21="",J21="",K21="",M21=""),"Missing Required Field",IF(AND(K21="Yes",L21=""),"Missing Follow-Up Due Date",IF(AND(K21="No",OR(L21&lt;&gt;"",M21&lt;&gt;"Not Needed",N21&lt;&gt;"")),"Follow-Up Fields Conflict",IF(AND(K21="Yes",M21="Not Needed"),"Follow-Up Status Conflict",IF(AND(M21="Completed",N21=""),"Missing Completion Date",IF(AND(M21&lt;&gt;"Completed",N21&lt;&gt;""),"Completion Status Conflict",IF(AND(L21&lt;&gt;"",F21&lt;&gt;"",L21&lt;F21),"Due Date Before Outreach",IF(AND(N21&lt;&gt;"",F21&lt;&gt;"",N21&lt;F21),"Completion Before Outreach","OK"))))))))))</f>
        <v/>
      </c>
    </row>
    <row r="22">
      <c r="A22" s="15" t="n"/>
      <c r="B22" s="15" t="n"/>
      <c r="C22" s="15" t="n"/>
      <c r="D22" s="15" t="n"/>
      <c r="E22" s="15" t="n"/>
      <c r="F22" s="25" t="n"/>
      <c r="G22" s="15" t="n"/>
      <c r="H22" s="15" t="n"/>
      <c r="I22" s="15" t="n"/>
      <c r="J22" s="15" t="n"/>
      <c r="K22" s="15" t="n"/>
      <c r="L22" s="25" t="n"/>
      <c r="M22" s="15" t="n"/>
      <c r="N22" s="25" t="n"/>
      <c r="O22" s="17" t="n"/>
      <c r="P22" s="17" t="n"/>
      <c r="Q22" s="18">
        <f>IF(F22="","",MAX(0,Dashboard!$B$5-F22))</f>
        <v/>
      </c>
      <c r="R22" s="19">
        <f>IF(COUNTA(A22:P22)=0,"",IF(K22="No","Not Required",IF(K22&lt;&gt;"Yes","",IF(M22="Completed","Completed",IF(M22="Canceled","Canceled",IF(L22="","Missing Due Date",IF(L22&lt;Dashboard!$B$5,"Overdue",IF(L22=Dashboard!$B$5,"Due Today",IF(L22&lt;=Dashboard!$B$5+7,"Due in Next 7 Days","Upcoming")))))))))</f>
        <v/>
      </c>
      <c r="S22" s="20">
        <f>IF(COUNTA(A22:P22)=0,"",IF(AND(A22&lt;&gt;"",COUNTIF($A$2:$A$101,A22)&gt;1),"Duplicate Outreach ID",IF(OR(A22="",B22="",C22="",D22="",E22="",F22="",G22="",H22="",I22="",J22="",K22="",M22=""),"Missing Required Field",IF(AND(K22="Yes",L22=""),"Missing Follow-Up Due Date",IF(AND(K22="No",OR(L22&lt;&gt;"",M22&lt;&gt;"Not Needed",N22&lt;&gt;"")),"Follow-Up Fields Conflict",IF(AND(K22="Yes",M22="Not Needed"),"Follow-Up Status Conflict",IF(AND(M22="Completed",N22=""),"Missing Completion Date",IF(AND(M22&lt;&gt;"Completed",N22&lt;&gt;""),"Completion Status Conflict",IF(AND(L22&lt;&gt;"",F22&lt;&gt;"",L22&lt;F22),"Due Date Before Outreach",IF(AND(N22&lt;&gt;"",F22&lt;&gt;"",N22&lt;F22),"Completion Before Outreach","OK"))))))))))</f>
        <v/>
      </c>
    </row>
    <row r="23">
      <c r="A23" s="15" t="n"/>
      <c r="B23" s="15" t="n"/>
      <c r="C23" s="15" t="n"/>
      <c r="D23" s="15" t="n"/>
      <c r="E23" s="15" t="n"/>
      <c r="F23" s="25" t="n"/>
      <c r="G23" s="15" t="n"/>
      <c r="H23" s="15" t="n"/>
      <c r="I23" s="15" t="n"/>
      <c r="J23" s="15" t="n"/>
      <c r="K23" s="15" t="n"/>
      <c r="L23" s="25" t="n"/>
      <c r="M23" s="15" t="n"/>
      <c r="N23" s="25" t="n"/>
      <c r="O23" s="17" t="n"/>
      <c r="P23" s="17" t="n"/>
      <c r="Q23" s="18">
        <f>IF(F23="","",MAX(0,Dashboard!$B$5-F23))</f>
        <v/>
      </c>
      <c r="R23" s="19">
        <f>IF(COUNTA(A23:P23)=0,"",IF(K23="No","Not Required",IF(K23&lt;&gt;"Yes","",IF(M23="Completed","Completed",IF(M23="Canceled","Canceled",IF(L23="","Missing Due Date",IF(L23&lt;Dashboard!$B$5,"Overdue",IF(L23=Dashboard!$B$5,"Due Today",IF(L23&lt;=Dashboard!$B$5+7,"Due in Next 7 Days","Upcoming")))))))))</f>
        <v/>
      </c>
      <c r="S23" s="20">
        <f>IF(COUNTA(A23:P23)=0,"",IF(AND(A23&lt;&gt;"",COUNTIF($A$2:$A$101,A23)&gt;1),"Duplicate Outreach ID",IF(OR(A23="",B23="",C23="",D23="",E23="",F23="",G23="",H23="",I23="",J23="",K23="",M23=""),"Missing Required Field",IF(AND(K23="Yes",L23=""),"Missing Follow-Up Due Date",IF(AND(K23="No",OR(L23&lt;&gt;"",M23&lt;&gt;"Not Needed",N23&lt;&gt;"")),"Follow-Up Fields Conflict",IF(AND(K23="Yes",M23="Not Needed"),"Follow-Up Status Conflict",IF(AND(M23="Completed",N23=""),"Missing Completion Date",IF(AND(M23&lt;&gt;"Completed",N23&lt;&gt;""),"Completion Status Conflict",IF(AND(L23&lt;&gt;"",F23&lt;&gt;"",L23&lt;F23),"Due Date Before Outreach",IF(AND(N23&lt;&gt;"",F23&lt;&gt;"",N23&lt;F23),"Completion Before Outreach","OK"))))))))))</f>
        <v/>
      </c>
    </row>
    <row r="24">
      <c r="A24" s="15" t="n"/>
      <c r="B24" s="15" t="n"/>
      <c r="C24" s="15" t="n"/>
      <c r="D24" s="15" t="n"/>
      <c r="E24" s="15" t="n"/>
      <c r="F24" s="25" t="n"/>
      <c r="G24" s="15" t="n"/>
      <c r="H24" s="15" t="n"/>
      <c r="I24" s="15" t="n"/>
      <c r="J24" s="15" t="n"/>
      <c r="K24" s="15" t="n"/>
      <c r="L24" s="25" t="n"/>
      <c r="M24" s="15" t="n"/>
      <c r="N24" s="25" t="n"/>
      <c r="O24" s="17" t="n"/>
      <c r="P24" s="17" t="n"/>
      <c r="Q24" s="18">
        <f>IF(F24="","",MAX(0,Dashboard!$B$5-F24))</f>
        <v/>
      </c>
      <c r="R24" s="19">
        <f>IF(COUNTA(A24:P24)=0,"",IF(K24="No","Not Required",IF(K24&lt;&gt;"Yes","",IF(M24="Completed","Completed",IF(M24="Canceled","Canceled",IF(L24="","Missing Due Date",IF(L24&lt;Dashboard!$B$5,"Overdue",IF(L24=Dashboard!$B$5,"Due Today",IF(L24&lt;=Dashboard!$B$5+7,"Due in Next 7 Days","Upcoming")))))))))</f>
        <v/>
      </c>
      <c r="S24" s="20">
        <f>IF(COUNTA(A24:P24)=0,"",IF(AND(A24&lt;&gt;"",COUNTIF($A$2:$A$101,A24)&gt;1),"Duplicate Outreach ID",IF(OR(A24="",B24="",C24="",D24="",E24="",F24="",G24="",H24="",I24="",J24="",K24="",M24=""),"Missing Required Field",IF(AND(K24="Yes",L24=""),"Missing Follow-Up Due Date",IF(AND(K24="No",OR(L24&lt;&gt;"",M24&lt;&gt;"Not Needed",N24&lt;&gt;"")),"Follow-Up Fields Conflict",IF(AND(K24="Yes",M24="Not Needed"),"Follow-Up Status Conflict",IF(AND(M24="Completed",N24=""),"Missing Completion Date",IF(AND(M24&lt;&gt;"Completed",N24&lt;&gt;""),"Completion Status Conflict",IF(AND(L24&lt;&gt;"",F24&lt;&gt;"",L24&lt;F24),"Due Date Before Outreach",IF(AND(N24&lt;&gt;"",F24&lt;&gt;"",N24&lt;F24),"Completion Before Outreach","OK"))))))))))</f>
        <v/>
      </c>
    </row>
    <row r="25">
      <c r="A25" s="15" t="n"/>
      <c r="B25" s="15" t="n"/>
      <c r="C25" s="15" t="n"/>
      <c r="D25" s="15" t="n"/>
      <c r="E25" s="15" t="n"/>
      <c r="F25" s="25" t="n"/>
      <c r="G25" s="15" t="n"/>
      <c r="H25" s="15" t="n"/>
      <c r="I25" s="15" t="n"/>
      <c r="J25" s="15" t="n"/>
      <c r="K25" s="15" t="n"/>
      <c r="L25" s="25" t="n"/>
      <c r="M25" s="15" t="n"/>
      <c r="N25" s="25" t="n"/>
      <c r="O25" s="17" t="n"/>
      <c r="P25" s="17" t="n"/>
      <c r="Q25" s="18">
        <f>IF(F25="","",MAX(0,Dashboard!$B$5-F25))</f>
        <v/>
      </c>
      <c r="R25" s="19">
        <f>IF(COUNTA(A25:P25)=0,"",IF(K25="No","Not Required",IF(K25&lt;&gt;"Yes","",IF(M25="Completed","Completed",IF(M25="Canceled","Canceled",IF(L25="","Missing Due Date",IF(L25&lt;Dashboard!$B$5,"Overdue",IF(L25=Dashboard!$B$5,"Due Today",IF(L25&lt;=Dashboard!$B$5+7,"Due in Next 7 Days","Upcoming")))))))))</f>
        <v/>
      </c>
      <c r="S25" s="20">
        <f>IF(COUNTA(A25:P25)=0,"",IF(AND(A25&lt;&gt;"",COUNTIF($A$2:$A$101,A25)&gt;1),"Duplicate Outreach ID",IF(OR(A25="",B25="",C25="",D25="",E25="",F25="",G25="",H25="",I25="",J25="",K25="",M25=""),"Missing Required Field",IF(AND(K25="Yes",L25=""),"Missing Follow-Up Due Date",IF(AND(K25="No",OR(L25&lt;&gt;"",M25&lt;&gt;"Not Needed",N25&lt;&gt;"")),"Follow-Up Fields Conflict",IF(AND(K25="Yes",M25="Not Needed"),"Follow-Up Status Conflict",IF(AND(M25="Completed",N25=""),"Missing Completion Date",IF(AND(M25&lt;&gt;"Completed",N25&lt;&gt;""),"Completion Status Conflict",IF(AND(L25&lt;&gt;"",F25&lt;&gt;"",L25&lt;F25),"Due Date Before Outreach",IF(AND(N25&lt;&gt;"",F25&lt;&gt;"",N25&lt;F25),"Completion Before Outreach","OK"))))))))))</f>
        <v/>
      </c>
    </row>
    <row r="26">
      <c r="A26" s="15" t="n"/>
      <c r="B26" s="15" t="n"/>
      <c r="C26" s="15" t="n"/>
      <c r="D26" s="15" t="n"/>
      <c r="E26" s="15" t="n"/>
      <c r="F26" s="25" t="n"/>
      <c r="G26" s="15" t="n"/>
      <c r="H26" s="15" t="n"/>
      <c r="I26" s="15" t="n"/>
      <c r="J26" s="15" t="n"/>
      <c r="K26" s="15" t="n"/>
      <c r="L26" s="25" t="n"/>
      <c r="M26" s="15" t="n"/>
      <c r="N26" s="25" t="n"/>
      <c r="O26" s="17" t="n"/>
      <c r="P26" s="17" t="n"/>
      <c r="Q26" s="18">
        <f>IF(F26="","",MAX(0,Dashboard!$B$5-F26))</f>
        <v/>
      </c>
      <c r="R26" s="19">
        <f>IF(COUNTA(A26:P26)=0,"",IF(K26="No","Not Required",IF(K26&lt;&gt;"Yes","",IF(M26="Completed","Completed",IF(M26="Canceled","Canceled",IF(L26="","Missing Due Date",IF(L26&lt;Dashboard!$B$5,"Overdue",IF(L26=Dashboard!$B$5,"Due Today",IF(L26&lt;=Dashboard!$B$5+7,"Due in Next 7 Days","Upcoming")))))))))</f>
        <v/>
      </c>
      <c r="S26" s="20">
        <f>IF(COUNTA(A26:P26)=0,"",IF(AND(A26&lt;&gt;"",COUNTIF($A$2:$A$101,A26)&gt;1),"Duplicate Outreach ID",IF(OR(A26="",B26="",C26="",D26="",E26="",F26="",G26="",H26="",I26="",J26="",K26="",M26=""),"Missing Required Field",IF(AND(K26="Yes",L26=""),"Missing Follow-Up Due Date",IF(AND(K26="No",OR(L26&lt;&gt;"",M26&lt;&gt;"Not Needed",N26&lt;&gt;"")),"Follow-Up Fields Conflict",IF(AND(K26="Yes",M26="Not Needed"),"Follow-Up Status Conflict",IF(AND(M26="Completed",N26=""),"Missing Completion Date",IF(AND(M26&lt;&gt;"Completed",N26&lt;&gt;""),"Completion Status Conflict",IF(AND(L26&lt;&gt;"",F26&lt;&gt;"",L26&lt;F26),"Due Date Before Outreach",IF(AND(N26&lt;&gt;"",F26&lt;&gt;"",N26&lt;F26),"Completion Before Outreach","OK"))))))))))</f>
        <v/>
      </c>
    </row>
    <row r="27">
      <c r="A27" s="15" t="n"/>
      <c r="B27" s="15" t="n"/>
      <c r="C27" s="15" t="n"/>
      <c r="D27" s="15" t="n"/>
      <c r="E27" s="15" t="n"/>
      <c r="F27" s="25" t="n"/>
      <c r="G27" s="15" t="n"/>
      <c r="H27" s="15" t="n"/>
      <c r="I27" s="15" t="n"/>
      <c r="J27" s="15" t="n"/>
      <c r="K27" s="15" t="n"/>
      <c r="L27" s="25" t="n"/>
      <c r="M27" s="15" t="n"/>
      <c r="N27" s="25" t="n"/>
      <c r="O27" s="17" t="n"/>
      <c r="P27" s="17" t="n"/>
      <c r="Q27" s="18">
        <f>IF(F27="","",MAX(0,Dashboard!$B$5-F27))</f>
        <v/>
      </c>
      <c r="R27" s="19">
        <f>IF(COUNTA(A27:P27)=0,"",IF(K27="No","Not Required",IF(K27&lt;&gt;"Yes","",IF(M27="Completed","Completed",IF(M27="Canceled","Canceled",IF(L27="","Missing Due Date",IF(L27&lt;Dashboard!$B$5,"Overdue",IF(L27=Dashboard!$B$5,"Due Today",IF(L27&lt;=Dashboard!$B$5+7,"Due in Next 7 Days","Upcoming")))))))))</f>
        <v/>
      </c>
      <c r="S27" s="20">
        <f>IF(COUNTA(A27:P27)=0,"",IF(AND(A27&lt;&gt;"",COUNTIF($A$2:$A$101,A27)&gt;1),"Duplicate Outreach ID",IF(OR(A27="",B27="",C27="",D27="",E27="",F27="",G27="",H27="",I27="",J27="",K27="",M27=""),"Missing Required Field",IF(AND(K27="Yes",L27=""),"Missing Follow-Up Due Date",IF(AND(K27="No",OR(L27&lt;&gt;"",M27&lt;&gt;"Not Needed",N27&lt;&gt;"")),"Follow-Up Fields Conflict",IF(AND(K27="Yes",M27="Not Needed"),"Follow-Up Status Conflict",IF(AND(M27="Completed",N27=""),"Missing Completion Date",IF(AND(M27&lt;&gt;"Completed",N27&lt;&gt;""),"Completion Status Conflict",IF(AND(L27&lt;&gt;"",F27&lt;&gt;"",L27&lt;F27),"Due Date Before Outreach",IF(AND(N27&lt;&gt;"",F27&lt;&gt;"",N27&lt;F27),"Completion Before Outreach","OK"))))))))))</f>
        <v/>
      </c>
    </row>
    <row r="28">
      <c r="A28" s="15" t="n"/>
      <c r="B28" s="15" t="n"/>
      <c r="C28" s="15" t="n"/>
      <c r="D28" s="15" t="n"/>
      <c r="E28" s="15" t="n"/>
      <c r="F28" s="25" t="n"/>
      <c r="G28" s="15" t="n"/>
      <c r="H28" s="15" t="n"/>
      <c r="I28" s="15" t="n"/>
      <c r="J28" s="15" t="n"/>
      <c r="K28" s="15" t="n"/>
      <c r="L28" s="25" t="n"/>
      <c r="M28" s="15" t="n"/>
      <c r="N28" s="25" t="n"/>
      <c r="O28" s="17" t="n"/>
      <c r="P28" s="17" t="n"/>
      <c r="Q28" s="18">
        <f>IF(F28="","",MAX(0,Dashboard!$B$5-F28))</f>
        <v/>
      </c>
      <c r="R28" s="19">
        <f>IF(COUNTA(A28:P28)=0,"",IF(K28="No","Not Required",IF(K28&lt;&gt;"Yes","",IF(M28="Completed","Completed",IF(M28="Canceled","Canceled",IF(L28="","Missing Due Date",IF(L28&lt;Dashboard!$B$5,"Overdue",IF(L28=Dashboard!$B$5,"Due Today",IF(L28&lt;=Dashboard!$B$5+7,"Due in Next 7 Days","Upcoming")))))))))</f>
        <v/>
      </c>
      <c r="S28" s="20">
        <f>IF(COUNTA(A28:P28)=0,"",IF(AND(A28&lt;&gt;"",COUNTIF($A$2:$A$101,A28)&gt;1),"Duplicate Outreach ID",IF(OR(A28="",B28="",C28="",D28="",E28="",F28="",G28="",H28="",I28="",J28="",K28="",M28=""),"Missing Required Field",IF(AND(K28="Yes",L28=""),"Missing Follow-Up Due Date",IF(AND(K28="No",OR(L28&lt;&gt;"",M28&lt;&gt;"Not Needed",N28&lt;&gt;"")),"Follow-Up Fields Conflict",IF(AND(K28="Yes",M28="Not Needed"),"Follow-Up Status Conflict",IF(AND(M28="Completed",N28=""),"Missing Completion Date",IF(AND(M28&lt;&gt;"Completed",N28&lt;&gt;""),"Completion Status Conflict",IF(AND(L28&lt;&gt;"",F28&lt;&gt;"",L28&lt;F28),"Due Date Before Outreach",IF(AND(N28&lt;&gt;"",F28&lt;&gt;"",N28&lt;F28),"Completion Before Outreach","OK"))))))))))</f>
        <v/>
      </c>
    </row>
    <row r="29">
      <c r="A29" s="15" t="n"/>
      <c r="B29" s="15" t="n"/>
      <c r="C29" s="15" t="n"/>
      <c r="D29" s="15" t="n"/>
      <c r="E29" s="15" t="n"/>
      <c r="F29" s="25" t="n"/>
      <c r="G29" s="15" t="n"/>
      <c r="H29" s="15" t="n"/>
      <c r="I29" s="15" t="n"/>
      <c r="J29" s="15" t="n"/>
      <c r="K29" s="15" t="n"/>
      <c r="L29" s="25" t="n"/>
      <c r="M29" s="15" t="n"/>
      <c r="N29" s="25" t="n"/>
      <c r="O29" s="17" t="n"/>
      <c r="P29" s="17" t="n"/>
      <c r="Q29" s="18">
        <f>IF(F29="","",MAX(0,Dashboard!$B$5-F29))</f>
        <v/>
      </c>
      <c r="R29" s="19">
        <f>IF(COUNTA(A29:P29)=0,"",IF(K29="No","Not Required",IF(K29&lt;&gt;"Yes","",IF(M29="Completed","Completed",IF(M29="Canceled","Canceled",IF(L29="","Missing Due Date",IF(L29&lt;Dashboard!$B$5,"Overdue",IF(L29=Dashboard!$B$5,"Due Today",IF(L29&lt;=Dashboard!$B$5+7,"Due in Next 7 Days","Upcoming")))))))))</f>
        <v/>
      </c>
      <c r="S29" s="20">
        <f>IF(COUNTA(A29:P29)=0,"",IF(AND(A29&lt;&gt;"",COUNTIF($A$2:$A$101,A29)&gt;1),"Duplicate Outreach ID",IF(OR(A29="",B29="",C29="",D29="",E29="",F29="",G29="",H29="",I29="",J29="",K29="",M29=""),"Missing Required Field",IF(AND(K29="Yes",L29=""),"Missing Follow-Up Due Date",IF(AND(K29="No",OR(L29&lt;&gt;"",M29&lt;&gt;"Not Needed",N29&lt;&gt;"")),"Follow-Up Fields Conflict",IF(AND(K29="Yes",M29="Not Needed"),"Follow-Up Status Conflict",IF(AND(M29="Completed",N29=""),"Missing Completion Date",IF(AND(M29&lt;&gt;"Completed",N29&lt;&gt;""),"Completion Status Conflict",IF(AND(L29&lt;&gt;"",F29&lt;&gt;"",L29&lt;F29),"Due Date Before Outreach",IF(AND(N29&lt;&gt;"",F29&lt;&gt;"",N29&lt;F29),"Completion Before Outreach","OK"))))))))))</f>
        <v/>
      </c>
    </row>
    <row r="30">
      <c r="A30" s="15" t="n"/>
      <c r="B30" s="15" t="n"/>
      <c r="C30" s="15" t="n"/>
      <c r="D30" s="15" t="n"/>
      <c r="E30" s="15" t="n"/>
      <c r="F30" s="25" t="n"/>
      <c r="G30" s="15" t="n"/>
      <c r="H30" s="15" t="n"/>
      <c r="I30" s="15" t="n"/>
      <c r="J30" s="15" t="n"/>
      <c r="K30" s="15" t="n"/>
      <c r="L30" s="25" t="n"/>
      <c r="M30" s="15" t="n"/>
      <c r="N30" s="25" t="n"/>
      <c r="O30" s="17" t="n"/>
      <c r="P30" s="17" t="n"/>
      <c r="Q30" s="18">
        <f>IF(F30="","",MAX(0,Dashboard!$B$5-F30))</f>
        <v/>
      </c>
      <c r="R30" s="19">
        <f>IF(COUNTA(A30:P30)=0,"",IF(K30="No","Not Required",IF(K30&lt;&gt;"Yes","",IF(M30="Completed","Completed",IF(M30="Canceled","Canceled",IF(L30="","Missing Due Date",IF(L30&lt;Dashboard!$B$5,"Overdue",IF(L30=Dashboard!$B$5,"Due Today",IF(L30&lt;=Dashboard!$B$5+7,"Due in Next 7 Days","Upcoming")))))))))</f>
        <v/>
      </c>
      <c r="S30" s="20">
        <f>IF(COUNTA(A30:P30)=0,"",IF(AND(A30&lt;&gt;"",COUNTIF($A$2:$A$101,A30)&gt;1),"Duplicate Outreach ID",IF(OR(A30="",B30="",C30="",D30="",E30="",F30="",G30="",H30="",I30="",J30="",K30="",M30=""),"Missing Required Field",IF(AND(K30="Yes",L30=""),"Missing Follow-Up Due Date",IF(AND(K30="No",OR(L30&lt;&gt;"",M30&lt;&gt;"Not Needed",N30&lt;&gt;"")),"Follow-Up Fields Conflict",IF(AND(K30="Yes",M30="Not Needed"),"Follow-Up Status Conflict",IF(AND(M30="Completed",N30=""),"Missing Completion Date",IF(AND(M30&lt;&gt;"Completed",N30&lt;&gt;""),"Completion Status Conflict",IF(AND(L30&lt;&gt;"",F30&lt;&gt;"",L30&lt;F30),"Due Date Before Outreach",IF(AND(N30&lt;&gt;"",F30&lt;&gt;"",N30&lt;F30),"Completion Before Outreach","OK"))))))))))</f>
        <v/>
      </c>
    </row>
    <row r="31">
      <c r="A31" s="15" t="n"/>
      <c r="B31" s="15" t="n"/>
      <c r="C31" s="15" t="n"/>
      <c r="D31" s="15" t="n"/>
      <c r="E31" s="15" t="n"/>
      <c r="F31" s="25" t="n"/>
      <c r="G31" s="15" t="n"/>
      <c r="H31" s="15" t="n"/>
      <c r="I31" s="15" t="n"/>
      <c r="J31" s="15" t="n"/>
      <c r="K31" s="15" t="n"/>
      <c r="L31" s="25" t="n"/>
      <c r="M31" s="15" t="n"/>
      <c r="N31" s="25" t="n"/>
      <c r="O31" s="17" t="n"/>
      <c r="P31" s="17" t="n"/>
      <c r="Q31" s="18">
        <f>IF(F31="","",MAX(0,Dashboard!$B$5-F31))</f>
        <v/>
      </c>
      <c r="R31" s="19">
        <f>IF(COUNTA(A31:P31)=0,"",IF(K31="No","Not Required",IF(K31&lt;&gt;"Yes","",IF(M31="Completed","Completed",IF(M31="Canceled","Canceled",IF(L31="","Missing Due Date",IF(L31&lt;Dashboard!$B$5,"Overdue",IF(L31=Dashboard!$B$5,"Due Today",IF(L31&lt;=Dashboard!$B$5+7,"Due in Next 7 Days","Upcoming")))))))))</f>
        <v/>
      </c>
      <c r="S31" s="20">
        <f>IF(COUNTA(A31:P31)=0,"",IF(AND(A31&lt;&gt;"",COUNTIF($A$2:$A$101,A31)&gt;1),"Duplicate Outreach ID",IF(OR(A31="",B31="",C31="",D31="",E31="",F31="",G31="",H31="",I31="",J31="",K31="",M31=""),"Missing Required Field",IF(AND(K31="Yes",L31=""),"Missing Follow-Up Due Date",IF(AND(K31="No",OR(L31&lt;&gt;"",M31&lt;&gt;"Not Needed",N31&lt;&gt;"")),"Follow-Up Fields Conflict",IF(AND(K31="Yes",M31="Not Needed"),"Follow-Up Status Conflict",IF(AND(M31="Completed",N31=""),"Missing Completion Date",IF(AND(M31&lt;&gt;"Completed",N31&lt;&gt;""),"Completion Status Conflict",IF(AND(L31&lt;&gt;"",F31&lt;&gt;"",L31&lt;F31),"Due Date Before Outreach",IF(AND(N31&lt;&gt;"",F31&lt;&gt;"",N31&lt;F31),"Completion Before Outreach","OK"))))))))))</f>
        <v/>
      </c>
    </row>
    <row r="32">
      <c r="A32" s="15" t="n"/>
      <c r="B32" s="15" t="n"/>
      <c r="C32" s="15" t="n"/>
      <c r="D32" s="15" t="n"/>
      <c r="E32" s="15" t="n"/>
      <c r="F32" s="25" t="n"/>
      <c r="G32" s="15" t="n"/>
      <c r="H32" s="15" t="n"/>
      <c r="I32" s="15" t="n"/>
      <c r="J32" s="15" t="n"/>
      <c r="K32" s="15" t="n"/>
      <c r="L32" s="25" t="n"/>
      <c r="M32" s="15" t="n"/>
      <c r="N32" s="25" t="n"/>
      <c r="O32" s="17" t="n"/>
      <c r="P32" s="17" t="n"/>
      <c r="Q32" s="18">
        <f>IF(F32="","",MAX(0,Dashboard!$B$5-F32))</f>
        <v/>
      </c>
      <c r="R32" s="19">
        <f>IF(COUNTA(A32:P32)=0,"",IF(K32="No","Not Required",IF(K32&lt;&gt;"Yes","",IF(M32="Completed","Completed",IF(M32="Canceled","Canceled",IF(L32="","Missing Due Date",IF(L32&lt;Dashboard!$B$5,"Overdue",IF(L32=Dashboard!$B$5,"Due Today",IF(L32&lt;=Dashboard!$B$5+7,"Due in Next 7 Days","Upcoming")))))))))</f>
        <v/>
      </c>
      <c r="S32" s="20">
        <f>IF(COUNTA(A32:P32)=0,"",IF(AND(A32&lt;&gt;"",COUNTIF($A$2:$A$101,A32)&gt;1),"Duplicate Outreach ID",IF(OR(A32="",B32="",C32="",D32="",E32="",F32="",G32="",H32="",I32="",J32="",K32="",M32=""),"Missing Required Field",IF(AND(K32="Yes",L32=""),"Missing Follow-Up Due Date",IF(AND(K32="No",OR(L32&lt;&gt;"",M32&lt;&gt;"Not Needed",N32&lt;&gt;"")),"Follow-Up Fields Conflict",IF(AND(K32="Yes",M32="Not Needed"),"Follow-Up Status Conflict",IF(AND(M32="Completed",N32=""),"Missing Completion Date",IF(AND(M32&lt;&gt;"Completed",N32&lt;&gt;""),"Completion Status Conflict",IF(AND(L32&lt;&gt;"",F32&lt;&gt;"",L32&lt;F32),"Due Date Before Outreach",IF(AND(N32&lt;&gt;"",F32&lt;&gt;"",N32&lt;F32),"Completion Before Outreach","OK"))))))))))</f>
        <v/>
      </c>
    </row>
    <row r="33">
      <c r="A33" s="15" t="n"/>
      <c r="B33" s="15" t="n"/>
      <c r="C33" s="15" t="n"/>
      <c r="D33" s="15" t="n"/>
      <c r="E33" s="15" t="n"/>
      <c r="F33" s="25" t="n"/>
      <c r="G33" s="15" t="n"/>
      <c r="H33" s="15" t="n"/>
      <c r="I33" s="15" t="n"/>
      <c r="J33" s="15" t="n"/>
      <c r="K33" s="15" t="n"/>
      <c r="L33" s="25" t="n"/>
      <c r="M33" s="15" t="n"/>
      <c r="N33" s="25" t="n"/>
      <c r="O33" s="17" t="n"/>
      <c r="P33" s="17" t="n"/>
      <c r="Q33" s="18">
        <f>IF(F33="","",MAX(0,Dashboard!$B$5-F33))</f>
        <v/>
      </c>
      <c r="R33" s="19">
        <f>IF(COUNTA(A33:P33)=0,"",IF(K33="No","Not Required",IF(K33&lt;&gt;"Yes","",IF(M33="Completed","Completed",IF(M33="Canceled","Canceled",IF(L33="","Missing Due Date",IF(L33&lt;Dashboard!$B$5,"Overdue",IF(L33=Dashboard!$B$5,"Due Today",IF(L33&lt;=Dashboard!$B$5+7,"Due in Next 7 Days","Upcoming")))))))))</f>
        <v/>
      </c>
      <c r="S33" s="20">
        <f>IF(COUNTA(A33:P33)=0,"",IF(AND(A33&lt;&gt;"",COUNTIF($A$2:$A$101,A33)&gt;1),"Duplicate Outreach ID",IF(OR(A33="",B33="",C33="",D33="",E33="",F33="",G33="",H33="",I33="",J33="",K33="",M33=""),"Missing Required Field",IF(AND(K33="Yes",L33=""),"Missing Follow-Up Due Date",IF(AND(K33="No",OR(L33&lt;&gt;"",M33&lt;&gt;"Not Needed",N33&lt;&gt;"")),"Follow-Up Fields Conflict",IF(AND(K33="Yes",M33="Not Needed"),"Follow-Up Status Conflict",IF(AND(M33="Completed",N33=""),"Missing Completion Date",IF(AND(M33&lt;&gt;"Completed",N33&lt;&gt;""),"Completion Status Conflict",IF(AND(L33&lt;&gt;"",F33&lt;&gt;"",L33&lt;F33),"Due Date Before Outreach",IF(AND(N33&lt;&gt;"",F33&lt;&gt;"",N33&lt;F33),"Completion Before Outreach","OK"))))))))))</f>
        <v/>
      </c>
    </row>
    <row r="34">
      <c r="A34" s="15" t="n"/>
      <c r="B34" s="15" t="n"/>
      <c r="C34" s="15" t="n"/>
      <c r="D34" s="15" t="n"/>
      <c r="E34" s="15" t="n"/>
      <c r="F34" s="25" t="n"/>
      <c r="G34" s="15" t="n"/>
      <c r="H34" s="15" t="n"/>
      <c r="I34" s="15" t="n"/>
      <c r="J34" s="15" t="n"/>
      <c r="K34" s="15" t="n"/>
      <c r="L34" s="25" t="n"/>
      <c r="M34" s="15" t="n"/>
      <c r="N34" s="25" t="n"/>
      <c r="O34" s="17" t="n"/>
      <c r="P34" s="17" t="n"/>
      <c r="Q34" s="18">
        <f>IF(F34="","",MAX(0,Dashboard!$B$5-F34))</f>
        <v/>
      </c>
      <c r="R34" s="19">
        <f>IF(COUNTA(A34:P34)=0,"",IF(K34="No","Not Required",IF(K34&lt;&gt;"Yes","",IF(M34="Completed","Completed",IF(M34="Canceled","Canceled",IF(L34="","Missing Due Date",IF(L34&lt;Dashboard!$B$5,"Overdue",IF(L34=Dashboard!$B$5,"Due Today",IF(L34&lt;=Dashboard!$B$5+7,"Due in Next 7 Days","Upcoming")))))))))</f>
        <v/>
      </c>
      <c r="S34" s="20">
        <f>IF(COUNTA(A34:P34)=0,"",IF(AND(A34&lt;&gt;"",COUNTIF($A$2:$A$101,A34)&gt;1),"Duplicate Outreach ID",IF(OR(A34="",B34="",C34="",D34="",E34="",F34="",G34="",H34="",I34="",J34="",K34="",M34=""),"Missing Required Field",IF(AND(K34="Yes",L34=""),"Missing Follow-Up Due Date",IF(AND(K34="No",OR(L34&lt;&gt;"",M34&lt;&gt;"Not Needed",N34&lt;&gt;"")),"Follow-Up Fields Conflict",IF(AND(K34="Yes",M34="Not Needed"),"Follow-Up Status Conflict",IF(AND(M34="Completed",N34=""),"Missing Completion Date",IF(AND(M34&lt;&gt;"Completed",N34&lt;&gt;""),"Completion Status Conflict",IF(AND(L34&lt;&gt;"",F34&lt;&gt;"",L34&lt;F34),"Due Date Before Outreach",IF(AND(N34&lt;&gt;"",F34&lt;&gt;"",N34&lt;F34),"Completion Before Outreach","OK"))))))))))</f>
        <v/>
      </c>
    </row>
    <row r="35">
      <c r="A35" s="15" t="n"/>
      <c r="B35" s="15" t="n"/>
      <c r="C35" s="15" t="n"/>
      <c r="D35" s="15" t="n"/>
      <c r="E35" s="15" t="n"/>
      <c r="F35" s="25" t="n"/>
      <c r="G35" s="15" t="n"/>
      <c r="H35" s="15" t="n"/>
      <c r="I35" s="15" t="n"/>
      <c r="J35" s="15" t="n"/>
      <c r="K35" s="15" t="n"/>
      <c r="L35" s="25" t="n"/>
      <c r="M35" s="15" t="n"/>
      <c r="N35" s="25" t="n"/>
      <c r="O35" s="17" t="n"/>
      <c r="P35" s="17" t="n"/>
      <c r="Q35" s="18">
        <f>IF(F35="","",MAX(0,Dashboard!$B$5-F35))</f>
        <v/>
      </c>
      <c r="R35" s="19">
        <f>IF(COUNTA(A35:P35)=0,"",IF(K35="No","Not Required",IF(K35&lt;&gt;"Yes","",IF(M35="Completed","Completed",IF(M35="Canceled","Canceled",IF(L35="","Missing Due Date",IF(L35&lt;Dashboard!$B$5,"Overdue",IF(L35=Dashboard!$B$5,"Due Today",IF(L35&lt;=Dashboard!$B$5+7,"Due in Next 7 Days","Upcoming")))))))))</f>
        <v/>
      </c>
      <c r="S35" s="20">
        <f>IF(COUNTA(A35:P35)=0,"",IF(AND(A35&lt;&gt;"",COUNTIF($A$2:$A$101,A35)&gt;1),"Duplicate Outreach ID",IF(OR(A35="",B35="",C35="",D35="",E35="",F35="",G35="",H35="",I35="",J35="",K35="",M35=""),"Missing Required Field",IF(AND(K35="Yes",L35=""),"Missing Follow-Up Due Date",IF(AND(K35="No",OR(L35&lt;&gt;"",M35&lt;&gt;"Not Needed",N35&lt;&gt;"")),"Follow-Up Fields Conflict",IF(AND(K35="Yes",M35="Not Needed"),"Follow-Up Status Conflict",IF(AND(M35="Completed",N35=""),"Missing Completion Date",IF(AND(M35&lt;&gt;"Completed",N35&lt;&gt;""),"Completion Status Conflict",IF(AND(L35&lt;&gt;"",F35&lt;&gt;"",L35&lt;F35),"Due Date Before Outreach",IF(AND(N35&lt;&gt;"",F35&lt;&gt;"",N35&lt;F35),"Completion Before Outreach","OK"))))))))))</f>
        <v/>
      </c>
    </row>
    <row r="36">
      <c r="A36" s="15" t="n"/>
      <c r="B36" s="15" t="n"/>
      <c r="C36" s="15" t="n"/>
      <c r="D36" s="15" t="n"/>
      <c r="E36" s="15" t="n"/>
      <c r="F36" s="25" t="n"/>
      <c r="G36" s="15" t="n"/>
      <c r="H36" s="15" t="n"/>
      <c r="I36" s="15" t="n"/>
      <c r="J36" s="15" t="n"/>
      <c r="K36" s="15" t="n"/>
      <c r="L36" s="25" t="n"/>
      <c r="M36" s="15" t="n"/>
      <c r="N36" s="25" t="n"/>
      <c r="O36" s="17" t="n"/>
      <c r="P36" s="17" t="n"/>
      <c r="Q36" s="18">
        <f>IF(F36="","",MAX(0,Dashboard!$B$5-F36))</f>
        <v/>
      </c>
      <c r="R36" s="19">
        <f>IF(COUNTA(A36:P36)=0,"",IF(K36="No","Not Required",IF(K36&lt;&gt;"Yes","",IF(M36="Completed","Completed",IF(M36="Canceled","Canceled",IF(L36="","Missing Due Date",IF(L36&lt;Dashboard!$B$5,"Overdue",IF(L36=Dashboard!$B$5,"Due Today",IF(L36&lt;=Dashboard!$B$5+7,"Due in Next 7 Days","Upcoming")))))))))</f>
        <v/>
      </c>
      <c r="S36" s="20">
        <f>IF(COUNTA(A36:P36)=0,"",IF(AND(A36&lt;&gt;"",COUNTIF($A$2:$A$101,A36)&gt;1),"Duplicate Outreach ID",IF(OR(A36="",B36="",C36="",D36="",E36="",F36="",G36="",H36="",I36="",J36="",K36="",M36=""),"Missing Required Field",IF(AND(K36="Yes",L36=""),"Missing Follow-Up Due Date",IF(AND(K36="No",OR(L36&lt;&gt;"",M36&lt;&gt;"Not Needed",N36&lt;&gt;"")),"Follow-Up Fields Conflict",IF(AND(K36="Yes",M36="Not Needed"),"Follow-Up Status Conflict",IF(AND(M36="Completed",N36=""),"Missing Completion Date",IF(AND(M36&lt;&gt;"Completed",N36&lt;&gt;""),"Completion Status Conflict",IF(AND(L36&lt;&gt;"",F36&lt;&gt;"",L36&lt;F36),"Due Date Before Outreach",IF(AND(N36&lt;&gt;"",F36&lt;&gt;"",N36&lt;F36),"Completion Before Outreach","OK"))))))))))</f>
        <v/>
      </c>
    </row>
    <row r="37">
      <c r="A37" s="15" t="n"/>
      <c r="B37" s="15" t="n"/>
      <c r="C37" s="15" t="n"/>
      <c r="D37" s="15" t="n"/>
      <c r="E37" s="15" t="n"/>
      <c r="F37" s="25" t="n"/>
      <c r="G37" s="15" t="n"/>
      <c r="H37" s="15" t="n"/>
      <c r="I37" s="15" t="n"/>
      <c r="J37" s="15" t="n"/>
      <c r="K37" s="15" t="n"/>
      <c r="L37" s="25" t="n"/>
      <c r="M37" s="15" t="n"/>
      <c r="N37" s="25" t="n"/>
      <c r="O37" s="17" t="n"/>
      <c r="P37" s="17" t="n"/>
      <c r="Q37" s="18">
        <f>IF(F37="","",MAX(0,Dashboard!$B$5-F37))</f>
        <v/>
      </c>
      <c r="R37" s="19">
        <f>IF(COUNTA(A37:P37)=0,"",IF(K37="No","Not Required",IF(K37&lt;&gt;"Yes","",IF(M37="Completed","Completed",IF(M37="Canceled","Canceled",IF(L37="","Missing Due Date",IF(L37&lt;Dashboard!$B$5,"Overdue",IF(L37=Dashboard!$B$5,"Due Today",IF(L37&lt;=Dashboard!$B$5+7,"Due in Next 7 Days","Upcoming")))))))))</f>
        <v/>
      </c>
      <c r="S37" s="20">
        <f>IF(COUNTA(A37:P37)=0,"",IF(AND(A37&lt;&gt;"",COUNTIF($A$2:$A$101,A37)&gt;1),"Duplicate Outreach ID",IF(OR(A37="",B37="",C37="",D37="",E37="",F37="",G37="",H37="",I37="",J37="",K37="",M37=""),"Missing Required Field",IF(AND(K37="Yes",L37=""),"Missing Follow-Up Due Date",IF(AND(K37="No",OR(L37&lt;&gt;"",M37&lt;&gt;"Not Needed",N37&lt;&gt;"")),"Follow-Up Fields Conflict",IF(AND(K37="Yes",M37="Not Needed"),"Follow-Up Status Conflict",IF(AND(M37="Completed",N37=""),"Missing Completion Date",IF(AND(M37&lt;&gt;"Completed",N37&lt;&gt;""),"Completion Status Conflict",IF(AND(L37&lt;&gt;"",F37&lt;&gt;"",L37&lt;F37),"Due Date Before Outreach",IF(AND(N37&lt;&gt;"",F37&lt;&gt;"",N37&lt;F37),"Completion Before Outreach","OK"))))))))))</f>
        <v/>
      </c>
    </row>
    <row r="38">
      <c r="A38" s="15" t="n"/>
      <c r="B38" s="15" t="n"/>
      <c r="C38" s="15" t="n"/>
      <c r="D38" s="15" t="n"/>
      <c r="E38" s="15" t="n"/>
      <c r="F38" s="25" t="n"/>
      <c r="G38" s="15" t="n"/>
      <c r="H38" s="15" t="n"/>
      <c r="I38" s="15" t="n"/>
      <c r="J38" s="15" t="n"/>
      <c r="K38" s="15" t="n"/>
      <c r="L38" s="25" t="n"/>
      <c r="M38" s="15" t="n"/>
      <c r="N38" s="25" t="n"/>
      <c r="O38" s="17" t="n"/>
      <c r="P38" s="17" t="n"/>
      <c r="Q38" s="18">
        <f>IF(F38="","",MAX(0,Dashboard!$B$5-F38))</f>
        <v/>
      </c>
      <c r="R38" s="19">
        <f>IF(COUNTA(A38:P38)=0,"",IF(K38="No","Not Required",IF(K38&lt;&gt;"Yes","",IF(M38="Completed","Completed",IF(M38="Canceled","Canceled",IF(L38="","Missing Due Date",IF(L38&lt;Dashboard!$B$5,"Overdue",IF(L38=Dashboard!$B$5,"Due Today",IF(L38&lt;=Dashboard!$B$5+7,"Due in Next 7 Days","Upcoming")))))))))</f>
        <v/>
      </c>
      <c r="S38" s="20">
        <f>IF(COUNTA(A38:P38)=0,"",IF(AND(A38&lt;&gt;"",COUNTIF($A$2:$A$101,A38)&gt;1),"Duplicate Outreach ID",IF(OR(A38="",B38="",C38="",D38="",E38="",F38="",G38="",H38="",I38="",J38="",K38="",M38=""),"Missing Required Field",IF(AND(K38="Yes",L38=""),"Missing Follow-Up Due Date",IF(AND(K38="No",OR(L38&lt;&gt;"",M38&lt;&gt;"Not Needed",N38&lt;&gt;"")),"Follow-Up Fields Conflict",IF(AND(K38="Yes",M38="Not Needed"),"Follow-Up Status Conflict",IF(AND(M38="Completed",N38=""),"Missing Completion Date",IF(AND(M38&lt;&gt;"Completed",N38&lt;&gt;""),"Completion Status Conflict",IF(AND(L38&lt;&gt;"",F38&lt;&gt;"",L38&lt;F38),"Due Date Before Outreach",IF(AND(N38&lt;&gt;"",F38&lt;&gt;"",N38&lt;F38),"Completion Before Outreach","OK"))))))))))</f>
        <v/>
      </c>
    </row>
    <row r="39">
      <c r="A39" s="15" t="n"/>
      <c r="B39" s="15" t="n"/>
      <c r="C39" s="15" t="n"/>
      <c r="D39" s="15" t="n"/>
      <c r="E39" s="15" t="n"/>
      <c r="F39" s="25" t="n"/>
      <c r="G39" s="15" t="n"/>
      <c r="H39" s="15" t="n"/>
      <c r="I39" s="15" t="n"/>
      <c r="J39" s="15" t="n"/>
      <c r="K39" s="15" t="n"/>
      <c r="L39" s="25" t="n"/>
      <c r="M39" s="15" t="n"/>
      <c r="N39" s="25" t="n"/>
      <c r="O39" s="17" t="n"/>
      <c r="P39" s="17" t="n"/>
      <c r="Q39" s="18">
        <f>IF(F39="","",MAX(0,Dashboard!$B$5-F39))</f>
        <v/>
      </c>
      <c r="R39" s="19">
        <f>IF(COUNTA(A39:P39)=0,"",IF(K39="No","Not Required",IF(K39&lt;&gt;"Yes","",IF(M39="Completed","Completed",IF(M39="Canceled","Canceled",IF(L39="","Missing Due Date",IF(L39&lt;Dashboard!$B$5,"Overdue",IF(L39=Dashboard!$B$5,"Due Today",IF(L39&lt;=Dashboard!$B$5+7,"Due in Next 7 Days","Upcoming")))))))))</f>
        <v/>
      </c>
      <c r="S39" s="20">
        <f>IF(COUNTA(A39:P39)=0,"",IF(AND(A39&lt;&gt;"",COUNTIF($A$2:$A$101,A39)&gt;1),"Duplicate Outreach ID",IF(OR(A39="",B39="",C39="",D39="",E39="",F39="",G39="",H39="",I39="",J39="",K39="",M39=""),"Missing Required Field",IF(AND(K39="Yes",L39=""),"Missing Follow-Up Due Date",IF(AND(K39="No",OR(L39&lt;&gt;"",M39&lt;&gt;"Not Needed",N39&lt;&gt;"")),"Follow-Up Fields Conflict",IF(AND(K39="Yes",M39="Not Needed"),"Follow-Up Status Conflict",IF(AND(M39="Completed",N39=""),"Missing Completion Date",IF(AND(M39&lt;&gt;"Completed",N39&lt;&gt;""),"Completion Status Conflict",IF(AND(L39&lt;&gt;"",F39&lt;&gt;"",L39&lt;F39),"Due Date Before Outreach",IF(AND(N39&lt;&gt;"",F39&lt;&gt;"",N39&lt;F39),"Completion Before Outreach","OK"))))))))))</f>
        <v/>
      </c>
    </row>
    <row r="40">
      <c r="A40" s="15" t="n"/>
      <c r="B40" s="15" t="n"/>
      <c r="C40" s="15" t="n"/>
      <c r="D40" s="15" t="n"/>
      <c r="E40" s="15" t="n"/>
      <c r="F40" s="25" t="n"/>
      <c r="G40" s="15" t="n"/>
      <c r="H40" s="15" t="n"/>
      <c r="I40" s="15" t="n"/>
      <c r="J40" s="15" t="n"/>
      <c r="K40" s="15" t="n"/>
      <c r="L40" s="25" t="n"/>
      <c r="M40" s="15" t="n"/>
      <c r="N40" s="25" t="n"/>
      <c r="O40" s="17" t="n"/>
      <c r="P40" s="17" t="n"/>
      <c r="Q40" s="18">
        <f>IF(F40="","",MAX(0,Dashboard!$B$5-F40))</f>
        <v/>
      </c>
      <c r="R40" s="19">
        <f>IF(COUNTA(A40:P40)=0,"",IF(K40="No","Not Required",IF(K40&lt;&gt;"Yes","",IF(M40="Completed","Completed",IF(M40="Canceled","Canceled",IF(L40="","Missing Due Date",IF(L40&lt;Dashboard!$B$5,"Overdue",IF(L40=Dashboard!$B$5,"Due Today",IF(L40&lt;=Dashboard!$B$5+7,"Due in Next 7 Days","Upcoming")))))))))</f>
        <v/>
      </c>
      <c r="S40" s="20">
        <f>IF(COUNTA(A40:P40)=0,"",IF(AND(A40&lt;&gt;"",COUNTIF($A$2:$A$101,A40)&gt;1),"Duplicate Outreach ID",IF(OR(A40="",B40="",C40="",D40="",E40="",F40="",G40="",H40="",I40="",J40="",K40="",M40=""),"Missing Required Field",IF(AND(K40="Yes",L40=""),"Missing Follow-Up Due Date",IF(AND(K40="No",OR(L40&lt;&gt;"",M40&lt;&gt;"Not Needed",N40&lt;&gt;"")),"Follow-Up Fields Conflict",IF(AND(K40="Yes",M40="Not Needed"),"Follow-Up Status Conflict",IF(AND(M40="Completed",N40=""),"Missing Completion Date",IF(AND(M40&lt;&gt;"Completed",N40&lt;&gt;""),"Completion Status Conflict",IF(AND(L40&lt;&gt;"",F40&lt;&gt;"",L40&lt;F40),"Due Date Before Outreach",IF(AND(N40&lt;&gt;"",F40&lt;&gt;"",N40&lt;F40),"Completion Before Outreach","OK"))))))))))</f>
        <v/>
      </c>
    </row>
    <row r="41">
      <c r="A41" s="15" t="n"/>
      <c r="B41" s="15" t="n"/>
      <c r="C41" s="15" t="n"/>
      <c r="D41" s="15" t="n"/>
      <c r="E41" s="15" t="n"/>
      <c r="F41" s="25" t="n"/>
      <c r="G41" s="15" t="n"/>
      <c r="H41" s="15" t="n"/>
      <c r="I41" s="15" t="n"/>
      <c r="J41" s="15" t="n"/>
      <c r="K41" s="15" t="n"/>
      <c r="L41" s="25" t="n"/>
      <c r="M41" s="15" t="n"/>
      <c r="N41" s="25" t="n"/>
      <c r="O41" s="17" t="n"/>
      <c r="P41" s="17" t="n"/>
      <c r="Q41" s="18">
        <f>IF(F41="","",MAX(0,Dashboard!$B$5-F41))</f>
        <v/>
      </c>
      <c r="R41" s="19">
        <f>IF(COUNTA(A41:P41)=0,"",IF(K41="No","Not Required",IF(K41&lt;&gt;"Yes","",IF(M41="Completed","Completed",IF(M41="Canceled","Canceled",IF(L41="","Missing Due Date",IF(L41&lt;Dashboard!$B$5,"Overdue",IF(L41=Dashboard!$B$5,"Due Today",IF(L41&lt;=Dashboard!$B$5+7,"Due in Next 7 Days","Upcoming")))))))))</f>
        <v/>
      </c>
      <c r="S41" s="20">
        <f>IF(COUNTA(A41:P41)=0,"",IF(AND(A41&lt;&gt;"",COUNTIF($A$2:$A$101,A41)&gt;1),"Duplicate Outreach ID",IF(OR(A41="",B41="",C41="",D41="",E41="",F41="",G41="",H41="",I41="",J41="",K41="",M41=""),"Missing Required Field",IF(AND(K41="Yes",L41=""),"Missing Follow-Up Due Date",IF(AND(K41="No",OR(L41&lt;&gt;"",M41&lt;&gt;"Not Needed",N41&lt;&gt;"")),"Follow-Up Fields Conflict",IF(AND(K41="Yes",M41="Not Needed"),"Follow-Up Status Conflict",IF(AND(M41="Completed",N41=""),"Missing Completion Date",IF(AND(M41&lt;&gt;"Completed",N41&lt;&gt;""),"Completion Status Conflict",IF(AND(L41&lt;&gt;"",F41&lt;&gt;"",L41&lt;F41),"Due Date Before Outreach",IF(AND(N41&lt;&gt;"",F41&lt;&gt;"",N41&lt;F41),"Completion Before Outreach","OK"))))))))))</f>
        <v/>
      </c>
    </row>
    <row r="42">
      <c r="A42" s="15" t="n"/>
      <c r="B42" s="15" t="n"/>
      <c r="C42" s="15" t="n"/>
      <c r="D42" s="15" t="n"/>
      <c r="E42" s="15" t="n"/>
      <c r="F42" s="25" t="n"/>
      <c r="G42" s="15" t="n"/>
      <c r="H42" s="15" t="n"/>
      <c r="I42" s="15" t="n"/>
      <c r="J42" s="15" t="n"/>
      <c r="K42" s="15" t="n"/>
      <c r="L42" s="25" t="n"/>
      <c r="M42" s="15" t="n"/>
      <c r="N42" s="25" t="n"/>
      <c r="O42" s="17" t="n"/>
      <c r="P42" s="17" t="n"/>
      <c r="Q42" s="18">
        <f>IF(F42="","",MAX(0,Dashboard!$B$5-F42))</f>
        <v/>
      </c>
      <c r="R42" s="19">
        <f>IF(COUNTA(A42:P42)=0,"",IF(K42="No","Not Required",IF(K42&lt;&gt;"Yes","",IF(M42="Completed","Completed",IF(M42="Canceled","Canceled",IF(L42="","Missing Due Date",IF(L42&lt;Dashboard!$B$5,"Overdue",IF(L42=Dashboard!$B$5,"Due Today",IF(L42&lt;=Dashboard!$B$5+7,"Due in Next 7 Days","Upcoming")))))))))</f>
        <v/>
      </c>
      <c r="S42" s="20">
        <f>IF(COUNTA(A42:P42)=0,"",IF(AND(A42&lt;&gt;"",COUNTIF($A$2:$A$101,A42)&gt;1),"Duplicate Outreach ID",IF(OR(A42="",B42="",C42="",D42="",E42="",F42="",G42="",H42="",I42="",J42="",K42="",M42=""),"Missing Required Field",IF(AND(K42="Yes",L42=""),"Missing Follow-Up Due Date",IF(AND(K42="No",OR(L42&lt;&gt;"",M42&lt;&gt;"Not Needed",N42&lt;&gt;"")),"Follow-Up Fields Conflict",IF(AND(K42="Yes",M42="Not Needed"),"Follow-Up Status Conflict",IF(AND(M42="Completed",N42=""),"Missing Completion Date",IF(AND(M42&lt;&gt;"Completed",N42&lt;&gt;""),"Completion Status Conflict",IF(AND(L42&lt;&gt;"",F42&lt;&gt;"",L42&lt;F42),"Due Date Before Outreach",IF(AND(N42&lt;&gt;"",F42&lt;&gt;"",N42&lt;F42),"Completion Before Outreach","OK"))))))))))</f>
        <v/>
      </c>
    </row>
    <row r="43">
      <c r="A43" s="15" t="n"/>
      <c r="B43" s="15" t="n"/>
      <c r="C43" s="15" t="n"/>
      <c r="D43" s="15" t="n"/>
      <c r="E43" s="15" t="n"/>
      <c r="F43" s="25" t="n"/>
      <c r="G43" s="15" t="n"/>
      <c r="H43" s="15" t="n"/>
      <c r="I43" s="15" t="n"/>
      <c r="J43" s="15" t="n"/>
      <c r="K43" s="15" t="n"/>
      <c r="L43" s="25" t="n"/>
      <c r="M43" s="15" t="n"/>
      <c r="N43" s="25" t="n"/>
      <c r="O43" s="17" t="n"/>
      <c r="P43" s="17" t="n"/>
      <c r="Q43" s="18">
        <f>IF(F43="","",MAX(0,Dashboard!$B$5-F43))</f>
        <v/>
      </c>
      <c r="R43" s="19">
        <f>IF(COUNTA(A43:P43)=0,"",IF(K43="No","Not Required",IF(K43&lt;&gt;"Yes","",IF(M43="Completed","Completed",IF(M43="Canceled","Canceled",IF(L43="","Missing Due Date",IF(L43&lt;Dashboard!$B$5,"Overdue",IF(L43=Dashboard!$B$5,"Due Today",IF(L43&lt;=Dashboard!$B$5+7,"Due in Next 7 Days","Upcoming")))))))))</f>
        <v/>
      </c>
      <c r="S43" s="20">
        <f>IF(COUNTA(A43:P43)=0,"",IF(AND(A43&lt;&gt;"",COUNTIF($A$2:$A$101,A43)&gt;1),"Duplicate Outreach ID",IF(OR(A43="",B43="",C43="",D43="",E43="",F43="",G43="",H43="",I43="",J43="",K43="",M43=""),"Missing Required Field",IF(AND(K43="Yes",L43=""),"Missing Follow-Up Due Date",IF(AND(K43="No",OR(L43&lt;&gt;"",M43&lt;&gt;"Not Needed",N43&lt;&gt;"")),"Follow-Up Fields Conflict",IF(AND(K43="Yes",M43="Not Needed"),"Follow-Up Status Conflict",IF(AND(M43="Completed",N43=""),"Missing Completion Date",IF(AND(M43&lt;&gt;"Completed",N43&lt;&gt;""),"Completion Status Conflict",IF(AND(L43&lt;&gt;"",F43&lt;&gt;"",L43&lt;F43),"Due Date Before Outreach",IF(AND(N43&lt;&gt;"",F43&lt;&gt;"",N43&lt;F43),"Completion Before Outreach","OK"))))))))))</f>
        <v/>
      </c>
    </row>
    <row r="44">
      <c r="A44" s="15" t="n"/>
      <c r="B44" s="15" t="n"/>
      <c r="C44" s="15" t="n"/>
      <c r="D44" s="15" t="n"/>
      <c r="E44" s="15" t="n"/>
      <c r="F44" s="25" t="n"/>
      <c r="G44" s="15" t="n"/>
      <c r="H44" s="15" t="n"/>
      <c r="I44" s="15" t="n"/>
      <c r="J44" s="15" t="n"/>
      <c r="K44" s="15" t="n"/>
      <c r="L44" s="25" t="n"/>
      <c r="M44" s="15" t="n"/>
      <c r="N44" s="25" t="n"/>
      <c r="O44" s="17" t="n"/>
      <c r="P44" s="17" t="n"/>
      <c r="Q44" s="18">
        <f>IF(F44="","",MAX(0,Dashboard!$B$5-F44))</f>
        <v/>
      </c>
      <c r="R44" s="19">
        <f>IF(COUNTA(A44:P44)=0,"",IF(K44="No","Not Required",IF(K44&lt;&gt;"Yes","",IF(M44="Completed","Completed",IF(M44="Canceled","Canceled",IF(L44="","Missing Due Date",IF(L44&lt;Dashboard!$B$5,"Overdue",IF(L44=Dashboard!$B$5,"Due Today",IF(L44&lt;=Dashboard!$B$5+7,"Due in Next 7 Days","Upcoming")))))))))</f>
        <v/>
      </c>
      <c r="S44" s="20">
        <f>IF(COUNTA(A44:P44)=0,"",IF(AND(A44&lt;&gt;"",COUNTIF($A$2:$A$101,A44)&gt;1),"Duplicate Outreach ID",IF(OR(A44="",B44="",C44="",D44="",E44="",F44="",G44="",H44="",I44="",J44="",K44="",M44=""),"Missing Required Field",IF(AND(K44="Yes",L44=""),"Missing Follow-Up Due Date",IF(AND(K44="No",OR(L44&lt;&gt;"",M44&lt;&gt;"Not Needed",N44&lt;&gt;"")),"Follow-Up Fields Conflict",IF(AND(K44="Yes",M44="Not Needed"),"Follow-Up Status Conflict",IF(AND(M44="Completed",N44=""),"Missing Completion Date",IF(AND(M44&lt;&gt;"Completed",N44&lt;&gt;""),"Completion Status Conflict",IF(AND(L44&lt;&gt;"",F44&lt;&gt;"",L44&lt;F44),"Due Date Before Outreach",IF(AND(N44&lt;&gt;"",F44&lt;&gt;"",N44&lt;F44),"Completion Before Outreach","OK"))))))))))</f>
        <v/>
      </c>
    </row>
    <row r="45">
      <c r="A45" s="15" t="n"/>
      <c r="B45" s="15" t="n"/>
      <c r="C45" s="15" t="n"/>
      <c r="D45" s="15" t="n"/>
      <c r="E45" s="15" t="n"/>
      <c r="F45" s="25" t="n"/>
      <c r="G45" s="15" t="n"/>
      <c r="H45" s="15" t="n"/>
      <c r="I45" s="15" t="n"/>
      <c r="J45" s="15" t="n"/>
      <c r="K45" s="15" t="n"/>
      <c r="L45" s="25" t="n"/>
      <c r="M45" s="15" t="n"/>
      <c r="N45" s="25" t="n"/>
      <c r="O45" s="17" t="n"/>
      <c r="P45" s="17" t="n"/>
      <c r="Q45" s="18">
        <f>IF(F45="","",MAX(0,Dashboard!$B$5-F45))</f>
        <v/>
      </c>
      <c r="R45" s="19">
        <f>IF(COUNTA(A45:P45)=0,"",IF(K45="No","Not Required",IF(K45&lt;&gt;"Yes","",IF(M45="Completed","Completed",IF(M45="Canceled","Canceled",IF(L45="","Missing Due Date",IF(L45&lt;Dashboard!$B$5,"Overdue",IF(L45=Dashboard!$B$5,"Due Today",IF(L45&lt;=Dashboard!$B$5+7,"Due in Next 7 Days","Upcoming")))))))))</f>
        <v/>
      </c>
      <c r="S45" s="20">
        <f>IF(COUNTA(A45:P45)=0,"",IF(AND(A45&lt;&gt;"",COUNTIF($A$2:$A$101,A45)&gt;1),"Duplicate Outreach ID",IF(OR(A45="",B45="",C45="",D45="",E45="",F45="",G45="",H45="",I45="",J45="",K45="",M45=""),"Missing Required Field",IF(AND(K45="Yes",L45=""),"Missing Follow-Up Due Date",IF(AND(K45="No",OR(L45&lt;&gt;"",M45&lt;&gt;"Not Needed",N45&lt;&gt;"")),"Follow-Up Fields Conflict",IF(AND(K45="Yes",M45="Not Needed"),"Follow-Up Status Conflict",IF(AND(M45="Completed",N45=""),"Missing Completion Date",IF(AND(M45&lt;&gt;"Completed",N45&lt;&gt;""),"Completion Status Conflict",IF(AND(L45&lt;&gt;"",F45&lt;&gt;"",L45&lt;F45),"Due Date Before Outreach",IF(AND(N45&lt;&gt;"",F45&lt;&gt;"",N45&lt;F45),"Completion Before Outreach","OK"))))))))))</f>
        <v/>
      </c>
    </row>
    <row r="46">
      <c r="A46" s="15" t="n"/>
      <c r="B46" s="15" t="n"/>
      <c r="C46" s="15" t="n"/>
      <c r="D46" s="15" t="n"/>
      <c r="E46" s="15" t="n"/>
      <c r="F46" s="25" t="n"/>
      <c r="G46" s="15" t="n"/>
      <c r="H46" s="15" t="n"/>
      <c r="I46" s="15" t="n"/>
      <c r="J46" s="15" t="n"/>
      <c r="K46" s="15" t="n"/>
      <c r="L46" s="25" t="n"/>
      <c r="M46" s="15" t="n"/>
      <c r="N46" s="25" t="n"/>
      <c r="O46" s="17" t="n"/>
      <c r="P46" s="17" t="n"/>
      <c r="Q46" s="18">
        <f>IF(F46="","",MAX(0,Dashboard!$B$5-F46))</f>
        <v/>
      </c>
      <c r="R46" s="19">
        <f>IF(COUNTA(A46:P46)=0,"",IF(K46="No","Not Required",IF(K46&lt;&gt;"Yes","",IF(M46="Completed","Completed",IF(M46="Canceled","Canceled",IF(L46="","Missing Due Date",IF(L46&lt;Dashboard!$B$5,"Overdue",IF(L46=Dashboard!$B$5,"Due Today",IF(L46&lt;=Dashboard!$B$5+7,"Due in Next 7 Days","Upcoming")))))))))</f>
        <v/>
      </c>
      <c r="S46" s="20">
        <f>IF(COUNTA(A46:P46)=0,"",IF(AND(A46&lt;&gt;"",COUNTIF($A$2:$A$101,A46)&gt;1),"Duplicate Outreach ID",IF(OR(A46="",B46="",C46="",D46="",E46="",F46="",G46="",H46="",I46="",J46="",K46="",M46=""),"Missing Required Field",IF(AND(K46="Yes",L46=""),"Missing Follow-Up Due Date",IF(AND(K46="No",OR(L46&lt;&gt;"",M46&lt;&gt;"Not Needed",N46&lt;&gt;"")),"Follow-Up Fields Conflict",IF(AND(K46="Yes",M46="Not Needed"),"Follow-Up Status Conflict",IF(AND(M46="Completed",N46=""),"Missing Completion Date",IF(AND(M46&lt;&gt;"Completed",N46&lt;&gt;""),"Completion Status Conflict",IF(AND(L46&lt;&gt;"",F46&lt;&gt;"",L46&lt;F46),"Due Date Before Outreach",IF(AND(N46&lt;&gt;"",F46&lt;&gt;"",N46&lt;F46),"Completion Before Outreach","OK"))))))))))</f>
        <v/>
      </c>
    </row>
    <row r="47">
      <c r="A47" s="15" t="n"/>
      <c r="B47" s="15" t="n"/>
      <c r="C47" s="15" t="n"/>
      <c r="D47" s="15" t="n"/>
      <c r="E47" s="15" t="n"/>
      <c r="F47" s="25" t="n"/>
      <c r="G47" s="15" t="n"/>
      <c r="H47" s="15" t="n"/>
      <c r="I47" s="15" t="n"/>
      <c r="J47" s="15" t="n"/>
      <c r="K47" s="15" t="n"/>
      <c r="L47" s="25" t="n"/>
      <c r="M47" s="15" t="n"/>
      <c r="N47" s="25" t="n"/>
      <c r="O47" s="17" t="n"/>
      <c r="P47" s="17" t="n"/>
      <c r="Q47" s="18">
        <f>IF(F47="","",MAX(0,Dashboard!$B$5-F47))</f>
        <v/>
      </c>
      <c r="R47" s="19">
        <f>IF(COUNTA(A47:P47)=0,"",IF(K47="No","Not Required",IF(K47&lt;&gt;"Yes","",IF(M47="Completed","Completed",IF(M47="Canceled","Canceled",IF(L47="","Missing Due Date",IF(L47&lt;Dashboard!$B$5,"Overdue",IF(L47=Dashboard!$B$5,"Due Today",IF(L47&lt;=Dashboard!$B$5+7,"Due in Next 7 Days","Upcoming")))))))))</f>
        <v/>
      </c>
      <c r="S47" s="20">
        <f>IF(COUNTA(A47:P47)=0,"",IF(AND(A47&lt;&gt;"",COUNTIF($A$2:$A$101,A47)&gt;1),"Duplicate Outreach ID",IF(OR(A47="",B47="",C47="",D47="",E47="",F47="",G47="",H47="",I47="",J47="",K47="",M47=""),"Missing Required Field",IF(AND(K47="Yes",L47=""),"Missing Follow-Up Due Date",IF(AND(K47="No",OR(L47&lt;&gt;"",M47&lt;&gt;"Not Needed",N47&lt;&gt;"")),"Follow-Up Fields Conflict",IF(AND(K47="Yes",M47="Not Needed"),"Follow-Up Status Conflict",IF(AND(M47="Completed",N47=""),"Missing Completion Date",IF(AND(M47&lt;&gt;"Completed",N47&lt;&gt;""),"Completion Status Conflict",IF(AND(L47&lt;&gt;"",F47&lt;&gt;"",L47&lt;F47),"Due Date Before Outreach",IF(AND(N47&lt;&gt;"",F47&lt;&gt;"",N47&lt;F47),"Completion Before Outreach","OK"))))))))))</f>
        <v/>
      </c>
    </row>
    <row r="48">
      <c r="A48" s="15" t="n"/>
      <c r="B48" s="15" t="n"/>
      <c r="C48" s="15" t="n"/>
      <c r="D48" s="15" t="n"/>
      <c r="E48" s="15" t="n"/>
      <c r="F48" s="25" t="n"/>
      <c r="G48" s="15" t="n"/>
      <c r="H48" s="15" t="n"/>
      <c r="I48" s="15" t="n"/>
      <c r="J48" s="15" t="n"/>
      <c r="K48" s="15" t="n"/>
      <c r="L48" s="25" t="n"/>
      <c r="M48" s="15" t="n"/>
      <c r="N48" s="25" t="n"/>
      <c r="O48" s="17" t="n"/>
      <c r="P48" s="17" t="n"/>
      <c r="Q48" s="18">
        <f>IF(F48="","",MAX(0,Dashboard!$B$5-F48))</f>
        <v/>
      </c>
      <c r="R48" s="19">
        <f>IF(COUNTA(A48:P48)=0,"",IF(K48="No","Not Required",IF(K48&lt;&gt;"Yes","",IF(M48="Completed","Completed",IF(M48="Canceled","Canceled",IF(L48="","Missing Due Date",IF(L48&lt;Dashboard!$B$5,"Overdue",IF(L48=Dashboard!$B$5,"Due Today",IF(L48&lt;=Dashboard!$B$5+7,"Due in Next 7 Days","Upcoming")))))))))</f>
        <v/>
      </c>
      <c r="S48" s="20">
        <f>IF(COUNTA(A48:P48)=0,"",IF(AND(A48&lt;&gt;"",COUNTIF($A$2:$A$101,A48)&gt;1),"Duplicate Outreach ID",IF(OR(A48="",B48="",C48="",D48="",E48="",F48="",G48="",H48="",I48="",J48="",K48="",M48=""),"Missing Required Field",IF(AND(K48="Yes",L48=""),"Missing Follow-Up Due Date",IF(AND(K48="No",OR(L48&lt;&gt;"",M48&lt;&gt;"Not Needed",N48&lt;&gt;"")),"Follow-Up Fields Conflict",IF(AND(K48="Yes",M48="Not Needed"),"Follow-Up Status Conflict",IF(AND(M48="Completed",N48=""),"Missing Completion Date",IF(AND(M48&lt;&gt;"Completed",N48&lt;&gt;""),"Completion Status Conflict",IF(AND(L48&lt;&gt;"",F48&lt;&gt;"",L48&lt;F48),"Due Date Before Outreach",IF(AND(N48&lt;&gt;"",F48&lt;&gt;"",N48&lt;F48),"Completion Before Outreach","OK"))))))))))</f>
        <v/>
      </c>
    </row>
    <row r="49">
      <c r="A49" s="15" t="n"/>
      <c r="B49" s="15" t="n"/>
      <c r="C49" s="15" t="n"/>
      <c r="D49" s="15" t="n"/>
      <c r="E49" s="15" t="n"/>
      <c r="F49" s="25" t="n"/>
      <c r="G49" s="15" t="n"/>
      <c r="H49" s="15" t="n"/>
      <c r="I49" s="15" t="n"/>
      <c r="J49" s="15" t="n"/>
      <c r="K49" s="15" t="n"/>
      <c r="L49" s="25" t="n"/>
      <c r="M49" s="15" t="n"/>
      <c r="N49" s="25" t="n"/>
      <c r="O49" s="17" t="n"/>
      <c r="P49" s="17" t="n"/>
      <c r="Q49" s="18">
        <f>IF(F49="","",MAX(0,Dashboard!$B$5-F49))</f>
        <v/>
      </c>
      <c r="R49" s="19">
        <f>IF(COUNTA(A49:P49)=0,"",IF(K49="No","Not Required",IF(K49&lt;&gt;"Yes","",IF(M49="Completed","Completed",IF(M49="Canceled","Canceled",IF(L49="","Missing Due Date",IF(L49&lt;Dashboard!$B$5,"Overdue",IF(L49=Dashboard!$B$5,"Due Today",IF(L49&lt;=Dashboard!$B$5+7,"Due in Next 7 Days","Upcoming")))))))))</f>
        <v/>
      </c>
      <c r="S49" s="20">
        <f>IF(COUNTA(A49:P49)=0,"",IF(AND(A49&lt;&gt;"",COUNTIF($A$2:$A$101,A49)&gt;1),"Duplicate Outreach ID",IF(OR(A49="",B49="",C49="",D49="",E49="",F49="",G49="",H49="",I49="",J49="",K49="",M49=""),"Missing Required Field",IF(AND(K49="Yes",L49=""),"Missing Follow-Up Due Date",IF(AND(K49="No",OR(L49&lt;&gt;"",M49&lt;&gt;"Not Needed",N49&lt;&gt;"")),"Follow-Up Fields Conflict",IF(AND(K49="Yes",M49="Not Needed"),"Follow-Up Status Conflict",IF(AND(M49="Completed",N49=""),"Missing Completion Date",IF(AND(M49&lt;&gt;"Completed",N49&lt;&gt;""),"Completion Status Conflict",IF(AND(L49&lt;&gt;"",F49&lt;&gt;"",L49&lt;F49),"Due Date Before Outreach",IF(AND(N49&lt;&gt;"",F49&lt;&gt;"",N49&lt;F49),"Completion Before Outreach","OK"))))))))))</f>
        <v/>
      </c>
    </row>
    <row r="50">
      <c r="A50" s="15" t="n"/>
      <c r="B50" s="15" t="n"/>
      <c r="C50" s="15" t="n"/>
      <c r="D50" s="15" t="n"/>
      <c r="E50" s="15" t="n"/>
      <c r="F50" s="25" t="n"/>
      <c r="G50" s="15" t="n"/>
      <c r="H50" s="15" t="n"/>
      <c r="I50" s="15" t="n"/>
      <c r="J50" s="15" t="n"/>
      <c r="K50" s="15" t="n"/>
      <c r="L50" s="25" t="n"/>
      <c r="M50" s="15" t="n"/>
      <c r="N50" s="25" t="n"/>
      <c r="O50" s="17" t="n"/>
      <c r="P50" s="17" t="n"/>
      <c r="Q50" s="18">
        <f>IF(F50="","",MAX(0,Dashboard!$B$5-F50))</f>
        <v/>
      </c>
      <c r="R50" s="19">
        <f>IF(COUNTA(A50:P50)=0,"",IF(K50="No","Not Required",IF(K50&lt;&gt;"Yes","",IF(M50="Completed","Completed",IF(M50="Canceled","Canceled",IF(L50="","Missing Due Date",IF(L50&lt;Dashboard!$B$5,"Overdue",IF(L50=Dashboard!$B$5,"Due Today",IF(L50&lt;=Dashboard!$B$5+7,"Due in Next 7 Days","Upcoming")))))))))</f>
        <v/>
      </c>
      <c r="S50" s="20">
        <f>IF(COUNTA(A50:P50)=0,"",IF(AND(A50&lt;&gt;"",COUNTIF($A$2:$A$101,A50)&gt;1),"Duplicate Outreach ID",IF(OR(A50="",B50="",C50="",D50="",E50="",F50="",G50="",H50="",I50="",J50="",K50="",M50=""),"Missing Required Field",IF(AND(K50="Yes",L50=""),"Missing Follow-Up Due Date",IF(AND(K50="No",OR(L50&lt;&gt;"",M50&lt;&gt;"Not Needed",N50&lt;&gt;"")),"Follow-Up Fields Conflict",IF(AND(K50="Yes",M50="Not Needed"),"Follow-Up Status Conflict",IF(AND(M50="Completed",N50=""),"Missing Completion Date",IF(AND(M50&lt;&gt;"Completed",N50&lt;&gt;""),"Completion Status Conflict",IF(AND(L50&lt;&gt;"",F50&lt;&gt;"",L50&lt;F50),"Due Date Before Outreach",IF(AND(N50&lt;&gt;"",F50&lt;&gt;"",N50&lt;F50),"Completion Before Outreach","OK"))))))))))</f>
        <v/>
      </c>
    </row>
    <row r="51">
      <c r="A51" s="15" t="n"/>
      <c r="B51" s="15" t="n"/>
      <c r="C51" s="15" t="n"/>
      <c r="D51" s="15" t="n"/>
      <c r="E51" s="15" t="n"/>
      <c r="F51" s="25" t="n"/>
      <c r="G51" s="15" t="n"/>
      <c r="H51" s="15" t="n"/>
      <c r="I51" s="15" t="n"/>
      <c r="J51" s="15" t="n"/>
      <c r="K51" s="15" t="n"/>
      <c r="L51" s="25" t="n"/>
      <c r="M51" s="15" t="n"/>
      <c r="N51" s="25" t="n"/>
      <c r="O51" s="17" t="n"/>
      <c r="P51" s="17" t="n"/>
      <c r="Q51" s="18">
        <f>IF(F51="","",MAX(0,Dashboard!$B$5-F51))</f>
        <v/>
      </c>
      <c r="R51" s="19">
        <f>IF(COUNTA(A51:P51)=0,"",IF(K51="No","Not Required",IF(K51&lt;&gt;"Yes","",IF(M51="Completed","Completed",IF(M51="Canceled","Canceled",IF(L51="","Missing Due Date",IF(L51&lt;Dashboard!$B$5,"Overdue",IF(L51=Dashboard!$B$5,"Due Today",IF(L51&lt;=Dashboard!$B$5+7,"Due in Next 7 Days","Upcoming")))))))))</f>
        <v/>
      </c>
      <c r="S51" s="20">
        <f>IF(COUNTA(A51:P51)=0,"",IF(AND(A51&lt;&gt;"",COUNTIF($A$2:$A$101,A51)&gt;1),"Duplicate Outreach ID",IF(OR(A51="",B51="",C51="",D51="",E51="",F51="",G51="",H51="",I51="",J51="",K51="",M51=""),"Missing Required Field",IF(AND(K51="Yes",L51=""),"Missing Follow-Up Due Date",IF(AND(K51="No",OR(L51&lt;&gt;"",M51&lt;&gt;"Not Needed",N51&lt;&gt;"")),"Follow-Up Fields Conflict",IF(AND(K51="Yes",M51="Not Needed"),"Follow-Up Status Conflict",IF(AND(M51="Completed",N51=""),"Missing Completion Date",IF(AND(M51&lt;&gt;"Completed",N51&lt;&gt;""),"Completion Status Conflict",IF(AND(L51&lt;&gt;"",F51&lt;&gt;"",L51&lt;F51),"Due Date Before Outreach",IF(AND(N51&lt;&gt;"",F51&lt;&gt;"",N51&lt;F51),"Completion Before Outreach","OK"))))))))))</f>
        <v/>
      </c>
    </row>
    <row r="52">
      <c r="A52" s="15" t="n"/>
      <c r="B52" s="15" t="n"/>
      <c r="C52" s="15" t="n"/>
      <c r="D52" s="15" t="n"/>
      <c r="E52" s="15" t="n"/>
      <c r="F52" s="25" t="n"/>
      <c r="G52" s="15" t="n"/>
      <c r="H52" s="15" t="n"/>
      <c r="I52" s="15" t="n"/>
      <c r="J52" s="15" t="n"/>
      <c r="K52" s="15" t="n"/>
      <c r="L52" s="25" t="n"/>
      <c r="M52" s="15" t="n"/>
      <c r="N52" s="25" t="n"/>
      <c r="O52" s="17" t="n"/>
      <c r="P52" s="17" t="n"/>
      <c r="Q52" s="18">
        <f>IF(F52="","",MAX(0,Dashboard!$B$5-F52))</f>
        <v/>
      </c>
      <c r="R52" s="19">
        <f>IF(COUNTA(A52:P52)=0,"",IF(K52="No","Not Required",IF(K52&lt;&gt;"Yes","",IF(M52="Completed","Completed",IF(M52="Canceled","Canceled",IF(L52="","Missing Due Date",IF(L52&lt;Dashboard!$B$5,"Overdue",IF(L52=Dashboard!$B$5,"Due Today",IF(L52&lt;=Dashboard!$B$5+7,"Due in Next 7 Days","Upcoming")))))))))</f>
        <v/>
      </c>
      <c r="S52" s="20">
        <f>IF(COUNTA(A52:P52)=0,"",IF(AND(A52&lt;&gt;"",COUNTIF($A$2:$A$101,A52)&gt;1),"Duplicate Outreach ID",IF(OR(A52="",B52="",C52="",D52="",E52="",F52="",G52="",H52="",I52="",J52="",K52="",M52=""),"Missing Required Field",IF(AND(K52="Yes",L52=""),"Missing Follow-Up Due Date",IF(AND(K52="No",OR(L52&lt;&gt;"",M52&lt;&gt;"Not Needed",N52&lt;&gt;"")),"Follow-Up Fields Conflict",IF(AND(K52="Yes",M52="Not Needed"),"Follow-Up Status Conflict",IF(AND(M52="Completed",N52=""),"Missing Completion Date",IF(AND(M52&lt;&gt;"Completed",N52&lt;&gt;""),"Completion Status Conflict",IF(AND(L52&lt;&gt;"",F52&lt;&gt;"",L52&lt;F52),"Due Date Before Outreach",IF(AND(N52&lt;&gt;"",F52&lt;&gt;"",N52&lt;F52),"Completion Before Outreach","OK"))))))))))</f>
        <v/>
      </c>
    </row>
    <row r="53">
      <c r="A53" s="15" t="n"/>
      <c r="B53" s="15" t="n"/>
      <c r="C53" s="15" t="n"/>
      <c r="D53" s="15" t="n"/>
      <c r="E53" s="15" t="n"/>
      <c r="F53" s="25" t="n"/>
      <c r="G53" s="15" t="n"/>
      <c r="H53" s="15" t="n"/>
      <c r="I53" s="15" t="n"/>
      <c r="J53" s="15" t="n"/>
      <c r="K53" s="15" t="n"/>
      <c r="L53" s="25" t="n"/>
      <c r="M53" s="15" t="n"/>
      <c r="N53" s="25" t="n"/>
      <c r="O53" s="17" t="n"/>
      <c r="P53" s="17" t="n"/>
      <c r="Q53" s="18">
        <f>IF(F53="","",MAX(0,Dashboard!$B$5-F53))</f>
        <v/>
      </c>
      <c r="R53" s="19">
        <f>IF(COUNTA(A53:P53)=0,"",IF(K53="No","Not Required",IF(K53&lt;&gt;"Yes","",IF(M53="Completed","Completed",IF(M53="Canceled","Canceled",IF(L53="","Missing Due Date",IF(L53&lt;Dashboard!$B$5,"Overdue",IF(L53=Dashboard!$B$5,"Due Today",IF(L53&lt;=Dashboard!$B$5+7,"Due in Next 7 Days","Upcoming")))))))))</f>
        <v/>
      </c>
      <c r="S53" s="20">
        <f>IF(COUNTA(A53:P53)=0,"",IF(AND(A53&lt;&gt;"",COUNTIF($A$2:$A$101,A53)&gt;1),"Duplicate Outreach ID",IF(OR(A53="",B53="",C53="",D53="",E53="",F53="",G53="",H53="",I53="",J53="",K53="",M53=""),"Missing Required Field",IF(AND(K53="Yes",L53=""),"Missing Follow-Up Due Date",IF(AND(K53="No",OR(L53&lt;&gt;"",M53&lt;&gt;"Not Needed",N53&lt;&gt;"")),"Follow-Up Fields Conflict",IF(AND(K53="Yes",M53="Not Needed"),"Follow-Up Status Conflict",IF(AND(M53="Completed",N53=""),"Missing Completion Date",IF(AND(M53&lt;&gt;"Completed",N53&lt;&gt;""),"Completion Status Conflict",IF(AND(L53&lt;&gt;"",F53&lt;&gt;"",L53&lt;F53),"Due Date Before Outreach",IF(AND(N53&lt;&gt;"",F53&lt;&gt;"",N53&lt;F53),"Completion Before Outreach","OK"))))))))))</f>
        <v/>
      </c>
    </row>
    <row r="54">
      <c r="A54" s="15" t="n"/>
      <c r="B54" s="15" t="n"/>
      <c r="C54" s="15" t="n"/>
      <c r="D54" s="15" t="n"/>
      <c r="E54" s="15" t="n"/>
      <c r="F54" s="25" t="n"/>
      <c r="G54" s="15" t="n"/>
      <c r="H54" s="15" t="n"/>
      <c r="I54" s="15" t="n"/>
      <c r="J54" s="15" t="n"/>
      <c r="K54" s="15" t="n"/>
      <c r="L54" s="25" t="n"/>
      <c r="M54" s="15" t="n"/>
      <c r="N54" s="25" t="n"/>
      <c r="O54" s="17" t="n"/>
      <c r="P54" s="17" t="n"/>
      <c r="Q54" s="18">
        <f>IF(F54="","",MAX(0,Dashboard!$B$5-F54))</f>
        <v/>
      </c>
      <c r="R54" s="19">
        <f>IF(COUNTA(A54:P54)=0,"",IF(K54="No","Not Required",IF(K54&lt;&gt;"Yes","",IF(M54="Completed","Completed",IF(M54="Canceled","Canceled",IF(L54="","Missing Due Date",IF(L54&lt;Dashboard!$B$5,"Overdue",IF(L54=Dashboard!$B$5,"Due Today",IF(L54&lt;=Dashboard!$B$5+7,"Due in Next 7 Days","Upcoming")))))))))</f>
        <v/>
      </c>
      <c r="S54" s="20">
        <f>IF(COUNTA(A54:P54)=0,"",IF(AND(A54&lt;&gt;"",COUNTIF($A$2:$A$101,A54)&gt;1),"Duplicate Outreach ID",IF(OR(A54="",B54="",C54="",D54="",E54="",F54="",G54="",H54="",I54="",J54="",K54="",M54=""),"Missing Required Field",IF(AND(K54="Yes",L54=""),"Missing Follow-Up Due Date",IF(AND(K54="No",OR(L54&lt;&gt;"",M54&lt;&gt;"Not Needed",N54&lt;&gt;"")),"Follow-Up Fields Conflict",IF(AND(K54="Yes",M54="Not Needed"),"Follow-Up Status Conflict",IF(AND(M54="Completed",N54=""),"Missing Completion Date",IF(AND(M54&lt;&gt;"Completed",N54&lt;&gt;""),"Completion Status Conflict",IF(AND(L54&lt;&gt;"",F54&lt;&gt;"",L54&lt;F54),"Due Date Before Outreach",IF(AND(N54&lt;&gt;"",F54&lt;&gt;"",N54&lt;F54),"Completion Before Outreach","OK"))))))))))</f>
        <v/>
      </c>
    </row>
    <row r="55">
      <c r="A55" s="15" t="n"/>
      <c r="B55" s="15" t="n"/>
      <c r="C55" s="15" t="n"/>
      <c r="D55" s="15" t="n"/>
      <c r="E55" s="15" t="n"/>
      <c r="F55" s="25" t="n"/>
      <c r="G55" s="15" t="n"/>
      <c r="H55" s="15" t="n"/>
      <c r="I55" s="15" t="n"/>
      <c r="J55" s="15" t="n"/>
      <c r="K55" s="15" t="n"/>
      <c r="L55" s="25" t="n"/>
      <c r="M55" s="15" t="n"/>
      <c r="N55" s="25" t="n"/>
      <c r="O55" s="17" t="n"/>
      <c r="P55" s="17" t="n"/>
      <c r="Q55" s="18">
        <f>IF(F55="","",MAX(0,Dashboard!$B$5-F55))</f>
        <v/>
      </c>
      <c r="R55" s="19">
        <f>IF(COUNTA(A55:P55)=0,"",IF(K55="No","Not Required",IF(K55&lt;&gt;"Yes","",IF(M55="Completed","Completed",IF(M55="Canceled","Canceled",IF(L55="","Missing Due Date",IF(L55&lt;Dashboard!$B$5,"Overdue",IF(L55=Dashboard!$B$5,"Due Today",IF(L55&lt;=Dashboard!$B$5+7,"Due in Next 7 Days","Upcoming")))))))))</f>
        <v/>
      </c>
      <c r="S55" s="20">
        <f>IF(COUNTA(A55:P55)=0,"",IF(AND(A55&lt;&gt;"",COUNTIF($A$2:$A$101,A55)&gt;1),"Duplicate Outreach ID",IF(OR(A55="",B55="",C55="",D55="",E55="",F55="",G55="",H55="",I55="",J55="",K55="",M55=""),"Missing Required Field",IF(AND(K55="Yes",L55=""),"Missing Follow-Up Due Date",IF(AND(K55="No",OR(L55&lt;&gt;"",M55&lt;&gt;"Not Needed",N55&lt;&gt;"")),"Follow-Up Fields Conflict",IF(AND(K55="Yes",M55="Not Needed"),"Follow-Up Status Conflict",IF(AND(M55="Completed",N55=""),"Missing Completion Date",IF(AND(M55&lt;&gt;"Completed",N55&lt;&gt;""),"Completion Status Conflict",IF(AND(L55&lt;&gt;"",F55&lt;&gt;"",L55&lt;F55),"Due Date Before Outreach",IF(AND(N55&lt;&gt;"",F55&lt;&gt;"",N55&lt;F55),"Completion Before Outreach","OK"))))))))))</f>
        <v/>
      </c>
    </row>
    <row r="56">
      <c r="A56" s="15" t="n"/>
      <c r="B56" s="15" t="n"/>
      <c r="C56" s="15" t="n"/>
      <c r="D56" s="15" t="n"/>
      <c r="E56" s="15" t="n"/>
      <c r="F56" s="25" t="n"/>
      <c r="G56" s="15" t="n"/>
      <c r="H56" s="15" t="n"/>
      <c r="I56" s="15" t="n"/>
      <c r="J56" s="15" t="n"/>
      <c r="K56" s="15" t="n"/>
      <c r="L56" s="25" t="n"/>
      <c r="M56" s="15" t="n"/>
      <c r="N56" s="25" t="n"/>
      <c r="O56" s="17" t="n"/>
      <c r="P56" s="17" t="n"/>
      <c r="Q56" s="18">
        <f>IF(F56="","",MAX(0,Dashboard!$B$5-F56))</f>
        <v/>
      </c>
      <c r="R56" s="19">
        <f>IF(COUNTA(A56:P56)=0,"",IF(K56="No","Not Required",IF(K56&lt;&gt;"Yes","",IF(M56="Completed","Completed",IF(M56="Canceled","Canceled",IF(L56="","Missing Due Date",IF(L56&lt;Dashboard!$B$5,"Overdue",IF(L56=Dashboard!$B$5,"Due Today",IF(L56&lt;=Dashboard!$B$5+7,"Due in Next 7 Days","Upcoming")))))))))</f>
        <v/>
      </c>
      <c r="S56" s="20">
        <f>IF(COUNTA(A56:P56)=0,"",IF(AND(A56&lt;&gt;"",COUNTIF($A$2:$A$101,A56)&gt;1),"Duplicate Outreach ID",IF(OR(A56="",B56="",C56="",D56="",E56="",F56="",G56="",H56="",I56="",J56="",K56="",M56=""),"Missing Required Field",IF(AND(K56="Yes",L56=""),"Missing Follow-Up Due Date",IF(AND(K56="No",OR(L56&lt;&gt;"",M56&lt;&gt;"Not Needed",N56&lt;&gt;"")),"Follow-Up Fields Conflict",IF(AND(K56="Yes",M56="Not Needed"),"Follow-Up Status Conflict",IF(AND(M56="Completed",N56=""),"Missing Completion Date",IF(AND(M56&lt;&gt;"Completed",N56&lt;&gt;""),"Completion Status Conflict",IF(AND(L56&lt;&gt;"",F56&lt;&gt;"",L56&lt;F56),"Due Date Before Outreach",IF(AND(N56&lt;&gt;"",F56&lt;&gt;"",N56&lt;F56),"Completion Before Outreach","OK"))))))))))</f>
        <v/>
      </c>
    </row>
    <row r="57">
      <c r="A57" s="15" t="n"/>
      <c r="B57" s="15" t="n"/>
      <c r="C57" s="15" t="n"/>
      <c r="D57" s="15" t="n"/>
      <c r="E57" s="15" t="n"/>
      <c r="F57" s="25" t="n"/>
      <c r="G57" s="15" t="n"/>
      <c r="H57" s="15" t="n"/>
      <c r="I57" s="15" t="n"/>
      <c r="J57" s="15" t="n"/>
      <c r="K57" s="15" t="n"/>
      <c r="L57" s="25" t="n"/>
      <c r="M57" s="15" t="n"/>
      <c r="N57" s="25" t="n"/>
      <c r="O57" s="17" t="n"/>
      <c r="P57" s="17" t="n"/>
      <c r="Q57" s="18">
        <f>IF(F57="","",MAX(0,Dashboard!$B$5-F57))</f>
        <v/>
      </c>
      <c r="R57" s="19">
        <f>IF(COUNTA(A57:P57)=0,"",IF(K57="No","Not Required",IF(K57&lt;&gt;"Yes","",IF(M57="Completed","Completed",IF(M57="Canceled","Canceled",IF(L57="","Missing Due Date",IF(L57&lt;Dashboard!$B$5,"Overdue",IF(L57=Dashboard!$B$5,"Due Today",IF(L57&lt;=Dashboard!$B$5+7,"Due in Next 7 Days","Upcoming")))))))))</f>
        <v/>
      </c>
      <c r="S57" s="20">
        <f>IF(COUNTA(A57:P57)=0,"",IF(AND(A57&lt;&gt;"",COUNTIF($A$2:$A$101,A57)&gt;1),"Duplicate Outreach ID",IF(OR(A57="",B57="",C57="",D57="",E57="",F57="",G57="",H57="",I57="",J57="",K57="",M57=""),"Missing Required Field",IF(AND(K57="Yes",L57=""),"Missing Follow-Up Due Date",IF(AND(K57="No",OR(L57&lt;&gt;"",M57&lt;&gt;"Not Needed",N57&lt;&gt;"")),"Follow-Up Fields Conflict",IF(AND(K57="Yes",M57="Not Needed"),"Follow-Up Status Conflict",IF(AND(M57="Completed",N57=""),"Missing Completion Date",IF(AND(M57&lt;&gt;"Completed",N57&lt;&gt;""),"Completion Status Conflict",IF(AND(L57&lt;&gt;"",F57&lt;&gt;"",L57&lt;F57),"Due Date Before Outreach",IF(AND(N57&lt;&gt;"",F57&lt;&gt;"",N57&lt;F57),"Completion Before Outreach","OK"))))))))))</f>
        <v/>
      </c>
    </row>
    <row r="58">
      <c r="A58" s="15" t="n"/>
      <c r="B58" s="15" t="n"/>
      <c r="C58" s="15" t="n"/>
      <c r="D58" s="15" t="n"/>
      <c r="E58" s="15" t="n"/>
      <c r="F58" s="25" t="n"/>
      <c r="G58" s="15" t="n"/>
      <c r="H58" s="15" t="n"/>
      <c r="I58" s="15" t="n"/>
      <c r="J58" s="15" t="n"/>
      <c r="K58" s="15" t="n"/>
      <c r="L58" s="25" t="n"/>
      <c r="M58" s="15" t="n"/>
      <c r="N58" s="25" t="n"/>
      <c r="O58" s="17" t="n"/>
      <c r="P58" s="17" t="n"/>
      <c r="Q58" s="18">
        <f>IF(F58="","",MAX(0,Dashboard!$B$5-F58))</f>
        <v/>
      </c>
      <c r="R58" s="19">
        <f>IF(COUNTA(A58:P58)=0,"",IF(K58="No","Not Required",IF(K58&lt;&gt;"Yes","",IF(M58="Completed","Completed",IF(M58="Canceled","Canceled",IF(L58="","Missing Due Date",IF(L58&lt;Dashboard!$B$5,"Overdue",IF(L58=Dashboard!$B$5,"Due Today",IF(L58&lt;=Dashboard!$B$5+7,"Due in Next 7 Days","Upcoming")))))))))</f>
        <v/>
      </c>
      <c r="S58" s="20">
        <f>IF(COUNTA(A58:P58)=0,"",IF(AND(A58&lt;&gt;"",COUNTIF($A$2:$A$101,A58)&gt;1),"Duplicate Outreach ID",IF(OR(A58="",B58="",C58="",D58="",E58="",F58="",G58="",H58="",I58="",J58="",K58="",M58=""),"Missing Required Field",IF(AND(K58="Yes",L58=""),"Missing Follow-Up Due Date",IF(AND(K58="No",OR(L58&lt;&gt;"",M58&lt;&gt;"Not Needed",N58&lt;&gt;"")),"Follow-Up Fields Conflict",IF(AND(K58="Yes",M58="Not Needed"),"Follow-Up Status Conflict",IF(AND(M58="Completed",N58=""),"Missing Completion Date",IF(AND(M58&lt;&gt;"Completed",N58&lt;&gt;""),"Completion Status Conflict",IF(AND(L58&lt;&gt;"",F58&lt;&gt;"",L58&lt;F58),"Due Date Before Outreach",IF(AND(N58&lt;&gt;"",F58&lt;&gt;"",N58&lt;F58),"Completion Before Outreach","OK"))))))))))</f>
        <v/>
      </c>
    </row>
    <row r="59">
      <c r="A59" s="15" t="n"/>
      <c r="B59" s="15" t="n"/>
      <c r="C59" s="15" t="n"/>
      <c r="D59" s="15" t="n"/>
      <c r="E59" s="15" t="n"/>
      <c r="F59" s="25" t="n"/>
      <c r="G59" s="15" t="n"/>
      <c r="H59" s="15" t="n"/>
      <c r="I59" s="15" t="n"/>
      <c r="J59" s="15" t="n"/>
      <c r="K59" s="15" t="n"/>
      <c r="L59" s="25" t="n"/>
      <c r="M59" s="15" t="n"/>
      <c r="N59" s="25" t="n"/>
      <c r="O59" s="17" t="n"/>
      <c r="P59" s="17" t="n"/>
      <c r="Q59" s="18">
        <f>IF(F59="","",MAX(0,Dashboard!$B$5-F59))</f>
        <v/>
      </c>
      <c r="R59" s="19">
        <f>IF(COUNTA(A59:P59)=0,"",IF(K59="No","Not Required",IF(K59&lt;&gt;"Yes","",IF(M59="Completed","Completed",IF(M59="Canceled","Canceled",IF(L59="","Missing Due Date",IF(L59&lt;Dashboard!$B$5,"Overdue",IF(L59=Dashboard!$B$5,"Due Today",IF(L59&lt;=Dashboard!$B$5+7,"Due in Next 7 Days","Upcoming")))))))))</f>
        <v/>
      </c>
      <c r="S59" s="20">
        <f>IF(COUNTA(A59:P59)=0,"",IF(AND(A59&lt;&gt;"",COUNTIF($A$2:$A$101,A59)&gt;1),"Duplicate Outreach ID",IF(OR(A59="",B59="",C59="",D59="",E59="",F59="",G59="",H59="",I59="",J59="",K59="",M59=""),"Missing Required Field",IF(AND(K59="Yes",L59=""),"Missing Follow-Up Due Date",IF(AND(K59="No",OR(L59&lt;&gt;"",M59&lt;&gt;"Not Needed",N59&lt;&gt;"")),"Follow-Up Fields Conflict",IF(AND(K59="Yes",M59="Not Needed"),"Follow-Up Status Conflict",IF(AND(M59="Completed",N59=""),"Missing Completion Date",IF(AND(M59&lt;&gt;"Completed",N59&lt;&gt;""),"Completion Status Conflict",IF(AND(L59&lt;&gt;"",F59&lt;&gt;"",L59&lt;F59),"Due Date Before Outreach",IF(AND(N59&lt;&gt;"",F59&lt;&gt;"",N59&lt;F59),"Completion Before Outreach","OK"))))))))))</f>
        <v/>
      </c>
    </row>
    <row r="60">
      <c r="A60" s="15" t="n"/>
      <c r="B60" s="15" t="n"/>
      <c r="C60" s="15" t="n"/>
      <c r="D60" s="15" t="n"/>
      <c r="E60" s="15" t="n"/>
      <c r="F60" s="25" t="n"/>
      <c r="G60" s="15" t="n"/>
      <c r="H60" s="15" t="n"/>
      <c r="I60" s="15" t="n"/>
      <c r="J60" s="15" t="n"/>
      <c r="K60" s="15" t="n"/>
      <c r="L60" s="25" t="n"/>
      <c r="M60" s="15" t="n"/>
      <c r="N60" s="25" t="n"/>
      <c r="O60" s="17" t="n"/>
      <c r="P60" s="17" t="n"/>
      <c r="Q60" s="18">
        <f>IF(F60="","",MAX(0,Dashboard!$B$5-F60))</f>
        <v/>
      </c>
      <c r="R60" s="19">
        <f>IF(COUNTA(A60:P60)=0,"",IF(K60="No","Not Required",IF(K60&lt;&gt;"Yes","",IF(M60="Completed","Completed",IF(M60="Canceled","Canceled",IF(L60="","Missing Due Date",IF(L60&lt;Dashboard!$B$5,"Overdue",IF(L60=Dashboard!$B$5,"Due Today",IF(L60&lt;=Dashboard!$B$5+7,"Due in Next 7 Days","Upcoming")))))))))</f>
        <v/>
      </c>
      <c r="S60" s="20">
        <f>IF(COUNTA(A60:P60)=0,"",IF(AND(A60&lt;&gt;"",COUNTIF($A$2:$A$101,A60)&gt;1),"Duplicate Outreach ID",IF(OR(A60="",B60="",C60="",D60="",E60="",F60="",G60="",H60="",I60="",J60="",K60="",M60=""),"Missing Required Field",IF(AND(K60="Yes",L60=""),"Missing Follow-Up Due Date",IF(AND(K60="No",OR(L60&lt;&gt;"",M60&lt;&gt;"Not Needed",N60&lt;&gt;"")),"Follow-Up Fields Conflict",IF(AND(K60="Yes",M60="Not Needed"),"Follow-Up Status Conflict",IF(AND(M60="Completed",N60=""),"Missing Completion Date",IF(AND(M60&lt;&gt;"Completed",N60&lt;&gt;""),"Completion Status Conflict",IF(AND(L60&lt;&gt;"",F60&lt;&gt;"",L60&lt;F60),"Due Date Before Outreach",IF(AND(N60&lt;&gt;"",F60&lt;&gt;"",N60&lt;F60),"Completion Before Outreach","OK"))))))))))</f>
        <v/>
      </c>
    </row>
    <row r="61">
      <c r="A61" s="15" t="n"/>
      <c r="B61" s="15" t="n"/>
      <c r="C61" s="15" t="n"/>
      <c r="D61" s="15" t="n"/>
      <c r="E61" s="15" t="n"/>
      <c r="F61" s="25" t="n"/>
      <c r="G61" s="15" t="n"/>
      <c r="H61" s="15" t="n"/>
      <c r="I61" s="15" t="n"/>
      <c r="J61" s="15" t="n"/>
      <c r="K61" s="15" t="n"/>
      <c r="L61" s="25" t="n"/>
      <c r="M61" s="15" t="n"/>
      <c r="N61" s="25" t="n"/>
      <c r="O61" s="17" t="n"/>
      <c r="P61" s="17" t="n"/>
      <c r="Q61" s="18">
        <f>IF(F61="","",MAX(0,Dashboard!$B$5-F61))</f>
        <v/>
      </c>
      <c r="R61" s="19">
        <f>IF(COUNTA(A61:P61)=0,"",IF(K61="No","Not Required",IF(K61&lt;&gt;"Yes","",IF(M61="Completed","Completed",IF(M61="Canceled","Canceled",IF(L61="","Missing Due Date",IF(L61&lt;Dashboard!$B$5,"Overdue",IF(L61=Dashboard!$B$5,"Due Today",IF(L61&lt;=Dashboard!$B$5+7,"Due in Next 7 Days","Upcoming")))))))))</f>
        <v/>
      </c>
      <c r="S61" s="20">
        <f>IF(COUNTA(A61:P61)=0,"",IF(AND(A61&lt;&gt;"",COUNTIF($A$2:$A$101,A61)&gt;1),"Duplicate Outreach ID",IF(OR(A61="",B61="",C61="",D61="",E61="",F61="",G61="",H61="",I61="",J61="",K61="",M61=""),"Missing Required Field",IF(AND(K61="Yes",L61=""),"Missing Follow-Up Due Date",IF(AND(K61="No",OR(L61&lt;&gt;"",M61&lt;&gt;"Not Needed",N61&lt;&gt;"")),"Follow-Up Fields Conflict",IF(AND(K61="Yes",M61="Not Needed"),"Follow-Up Status Conflict",IF(AND(M61="Completed",N61=""),"Missing Completion Date",IF(AND(M61&lt;&gt;"Completed",N61&lt;&gt;""),"Completion Status Conflict",IF(AND(L61&lt;&gt;"",F61&lt;&gt;"",L61&lt;F61),"Due Date Before Outreach",IF(AND(N61&lt;&gt;"",F61&lt;&gt;"",N61&lt;F61),"Completion Before Outreach","OK"))))))))))</f>
        <v/>
      </c>
    </row>
    <row r="62">
      <c r="A62" s="15" t="n"/>
      <c r="B62" s="15" t="n"/>
      <c r="C62" s="15" t="n"/>
      <c r="D62" s="15" t="n"/>
      <c r="E62" s="15" t="n"/>
      <c r="F62" s="25" t="n"/>
      <c r="G62" s="15" t="n"/>
      <c r="H62" s="15" t="n"/>
      <c r="I62" s="15" t="n"/>
      <c r="J62" s="15" t="n"/>
      <c r="K62" s="15" t="n"/>
      <c r="L62" s="25" t="n"/>
      <c r="M62" s="15" t="n"/>
      <c r="N62" s="25" t="n"/>
      <c r="O62" s="17" t="n"/>
      <c r="P62" s="17" t="n"/>
      <c r="Q62" s="18">
        <f>IF(F62="","",MAX(0,Dashboard!$B$5-F62))</f>
        <v/>
      </c>
      <c r="R62" s="19">
        <f>IF(COUNTA(A62:P62)=0,"",IF(K62="No","Not Required",IF(K62&lt;&gt;"Yes","",IF(M62="Completed","Completed",IF(M62="Canceled","Canceled",IF(L62="","Missing Due Date",IF(L62&lt;Dashboard!$B$5,"Overdue",IF(L62=Dashboard!$B$5,"Due Today",IF(L62&lt;=Dashboard!$B$5+7,"Due in Next 7 Days","Upcoming")))))))))</f>
        <v/>
      </c>
      <c r="S62" s="20">
        <f>IF(COUNTA(A62:P62)=0,"",IF(AND(A62&lt;&gt;"",COUNTIF($A$2:$A$101,A62)&gt;1),"Duplicate Outreach ID",IF(OR(A62="",B62="",C62="",D62="",E62="",F62="",G62="",H62="",I62="",J62="",K62="",M62=""),"Missing Required Field",IF(AND(K62="Yes",L62=""),"Missing Follow-Up Due Date",IF(AND(K62="No",OR(L62&lt;&gt;"",M62&lt;&gt;"Not Needed",N62&lt;&gt;"")),"Follow-Up Fields Conflict",IF(AND(K62="Yes",M62="Not Needed"),"Follow-Up Status Conflict",IF(AND(M62="Completed",N62=""),"Missing Completion Date",IF(AND(M62&lt;&gt;"Completed",N62&lt;&gt;""),"Completion Status Conflict",IF(AND(L62&lt;&gt;"",F62&lt;&gt;"",L62&lt;F62),"Due Date Before Outreach",IF(AND(N62&lt;&gt;"",F62&lt;&gt;"",N62&lt;F62),"Completion Before Outreach","OK"))))))))))</f>
        <v/>
      </c>
    </row>
    <row r="63">
      <c r="A63" s="15" t="n"/>
      <c r="B63" s="15" t="n"/>
      <c r="C63" s="15" t="n"/>
      <c r="D63" s="15" t="n"/>
      <c r="E63" s="15" t="n"/>
      <c r="F63" s="25" t="n"/>
      <c r="G63" s="15" t="n"/>
      <c r="H63" s="15" t="n"/>
      <c r="I63" s="15" t="n"/>
      <c r="J63" s="15" t="n"/>
      <c r="K63" s="15" t="n"/>
      <c r="L63" s="25" t="n"/>
      <c r="M63" s="15" t="n"/>
      <c r="N63" s="25" t="n"/>
      <c r="O63" s="17" t="n"/>
      <c r="P63" s="17" t="n"/>
      <c r="Q63" s="18">
        <f>IF(F63="","",MAX(0,Dashboard!$B$5-F63))</f>
        <v/>
      </c>
      <c r="R63" s="19">
        <f>IF(COUNTA(A63:P63)=0,"",IF(K63="No","Not Required",IF(K63&lt;&gt;"Yes","",IF(M63="Completed","Completed",IF(M63="Canceled","Canceled",IF(L63="","Missing Due Date",IF(L63&lt;Dashboard!$B$5,"Overdue",IF(L63=Dashboard!$B$5,"Due Today",IF(L63&lt;=Dashboard!$B$5+7,"Due in Next 7 Days","Upcoming")))))))))</f>
        <v/>
      </c>
      <c r="S63" s="20">
        <f>IF(COUNTA(A63:P63)=0,"",IF(AND(A63&lt;&gt;"",COUNTIF($A$2:$A$101,A63)&gt;1),"Duplicate Outreach ID",IF(OR(A63="",B63="",C63="",D63="",E63="",F63="",G63="",H63="",I63="",J63="",K63="",M63=""),"Missing Required Field",IF(AND(K63="Yes",L63=""),"Missing Follow-Up Due Date",IF(AND(K63="No",OR(L63&lt;&gt;"",M63&lt;&gt;"Not Needed",N63&lt;&gt;"")),"Follow-Up Fields Conflict",IF(AND(K63="Yes",M63="Not Needed"),"Follow-Up Status Conflict",IF(AND(M63="Completed",N63=""),"Missing Completion Date",IF(AND(M63&lt;&gt;"Completed",N63&lt;&gt;""),"Completion Status Conflict",IF(AND(L63&lt;&gt;"",F63&lt;&gt;"",L63&lt;F63),"Due Date Before Outreach",IF(AND(N63&lt;&gt;"",F63&lt;&gt;"",N63&lt;F63),"Completion Before Outreach","OK"))))))))))</f>
        <v/>
      </c>
    </row>
    <row r="64">
      <c r="A64" s="15" t="n"/>
      <c r="B64" s="15" t="n"/>
      <c r="C64" s="15" t="n"/>
      <c r="D64" s="15" t="n"/>
      <c r="E64" s="15" t="n"/>
      <c r="F64" s="25" t="n"/>
      <c r="G64" s="15" t="n"/>
      <c r="H64" s="15" t="n"/>
      <c r="I64" s="15" t="n"/>
      <c r="J64" s="15" t="n"/>
      <c r="K64" s="15" t="n"/>
      <c r="L64" s="25" t="n"/>
      <c r="M64" s="15" t="n"/>
      <c r="N64" s="25" t="n"/>
      <c r="O64" s="17" t="n"/>
      <c r="P64" s="17" t="n"/>
      <c r="Q64" s="18">
        <f>IF(F64="","",MAX(0,Dashboard!$B$5-F64))</f>
        <v/>
      </c>
      <c r="R64" s="19">
        <f>IF(COUNTA(A64:P64)=0,"",IF(K64="No","Not Required",IF(K64&lt;&gt;"Yes","",IF(M64="Completed","Completed",IF(M64="Canceled","Canceled",IF(L64="","Missing Due Date",IF(L64&lt;Dashboard!$B$5,"Overdue",IF(L64=Dashboard!$B$5,"Due Today",IF(L64&lt;=Dashboard!$B$5+7,"Due in Next 7 Days","Upcoming")))))))))</f>
        <v/>
      </c>
      <c r="S64" s="20">
        <f>IF(COUNTA(A64:P64)=0,"",IF(AND(A64&lt;&gt;"",COUNTIF($A$2:$A$101,A64)&gt;1),"Duplicate Outreach ID",IF(OR(A64="",B64="",C64="",D64="",E64="",F64="",G64="",H64="",I64="",J64="",K64="",M64=""),"Missing Required Field",IF(AND(K64="Yes",L64=""),"Missing Follow-Up Due Date",IF(AND(K64="No",OR(L64&lt;&gt;"",M64&lt;&gt;"Not Needed",N64&lt;&gt;"")),"Follow-Up Fields Conflict",IF(AND(K64="Yes",M64="Not Needed"),"Follow-Up Status Conflict",IF(AND(M64="Completed",N64=""),"Missing Completion Date",IF(AND(M64&lt;&gt;"Completed",N64&lt;&gt;""),"Completion Status Conflict",IF(AND(L64&lt;&gt;"",F64&lt;&gt;"",L64&lt;F64),"Due Date Before Outreach",IF(AND(N64&lt;&gt;"",F64&lt;&gt;"",N64&lt;F64),"Completion Before Outreach","OK"))))))))))</f>
        <v/>
      </c>
    </row>
    <row r="65">
      <c r="A65" s="15" t="n"/>
      <c r="B65" s="15" t="n"/>
      <c r="C65" s="15" t="n"/>
      <c r="D65" s="15" t="n"/>
      <c r="E65" s="15" t="n"/>
      <c r="F65" s="25" t="n"/>
      <c r="G65" s="15" t="n"/>
      <c r="H65" s="15" t="n"/>
      <c r="I65" s="15" t="n"/>
      <c r="J65" s="15" t="n"/>
      <c r="K65" s="15" t="n"/>
      <c r="L65" s="25" t="n"/>
      <c r="M65" s="15" t="n"/>
      <c r="N65" s="25" t="n"/>
      <c r="O65" s="17" t="n"/>
      <c r="P65" s="17" t="n"/>
      <c r="Q65" s="18">
        <f>IF(F65="","",MAX(0,Dashboard!$B$5-F65))</f>
        <v/>
      </c>
      <c r="R65" s="19">
        <f>IF(COUNTA(A65:P65)=0,"",IF(K65="No","Not Required",IF(K65&lt;&gt;"Yes","",IF(M65="Completed","Completed",IF(M65="Canceled","Canceled",IF(L65="","Missing Due Date",IF(L65&lt;Dashboard!$B$5,"Overdue",IF(L65=Dashboard!$B$5,"Due Today",IF(L65&lt;=Dashboard!$B$5+7,"Due in Next 7 Days","Upcoming")))))))))</f>
        <v/>
      </c>
      <c r="S65" s="20">
        <f>IF(COUNTA(A65:P65)=0,"",IF(AND(A65&lt;&gt;"",COUNTIF($A$2:$A$101,A65)&gt;1),"Duplicate Outreach ID",IF(OR(A65="",B65="",C65="",D65="",E65="",F65="",G65="",H65="",I65="",J65="",K65="",M65=""),"Missing Required Field",IF(AND(K65="Yes",L65=""),"Missing Follow-Up Due Date",IF(AND(K65="No",OR(L65&lt;&gt;"",M65&lt;&gt;"Not Needed",N65&lt;&gt;"")),"Follow-Up Fields Conflict",IF(AND(K65="Yes",M65="Not Needed"),"Follow-Up Status Conflict",IF(AND(M65="Completed",N65=""),"Missing Completion Date",IF(AND(M65&lt;&gt;"Completed",N65&lt;&gt;""),"Completion Status Conflict",IF(AND(L65&lt;&gt;"",F65&lt;&gt;"",L65&lt;F65),"Due Date Before Outreach",IF(AND(N65&lt;&gt;"",F65&lt;&gt;"",N65&lt;F65),"Completion Before Outreach","OK"))))))))))</f>
        <v/>
      </c>
    </row>
    <row r="66">
      <c r="A66" s="15" t="n"/>
      <c r="B66" s="15" t="n"/>
      <c r="C66" s="15" t="n"/>
      <c r="D66" s="15" t="n"/>
      <c r="E66" s="15" t="n"/>
      <c r="F66" s="25" t="n"/>
      <c r="G66" s="15" t="n"/>
      <c r="H66" s="15" t="n"/>
      <c r="I66" s="15" t="n"/>
      <c r="J66" s="15" t="n"/>
      <c r="K66" s="15" t="n"/>
      <c r="L66" s="25" t="n"/>
      <c r="M66" s="15" t="n"/>
      <c r="N66" s="25" t="n"/>
      <c r="O66" s="17" t="n"/>
      <c r="P66" s="17" t="n"/>
      <c r="Q66" s="18">
        <f>IF(F66="","",MAX(0,Dashboard!$B$5-F66))</f>
        <v/>
      </c>
      <c r="R66" s="19">
        <f>IF(COUNTA(A66:P66)=0,"",IF(K66="No","Not Required",IF(K66&lt;&gt;"Yes","",IF(M66="Completed","Completed",IF(M66="Canceled","Canceled",IF(L66="","Missing Due Date",IF(L66&lt;Dashboard!$B$5,"Overdue",IF(L66=Dashboard!$B$5,"Due Today",IF(L66&lt;=Dashboard!$B$5+7,"Due in Next 7 Days","Upcoming")))))))))</f>
        <v/>
      </c>
      <c r="S66" s="20">
        <f>IF(COUNTA(A66:P66)=0,"",IF(AND(A66&lt;&gt;"",COUNTIF($A$2:$A$101,A66)&gt;1),"Duplicate Outreach ID",IF(OR(A66="",B66="",C66="",D66="",E66="",F66="",G66="",H66="",I66="",J66="",K66="",M66=""),"Missing Required Field",IF(AND(K66="Yes",L66=""),"Missing Follow-Up Due Date",IF(AND(K66="No",OR(L66&lt;&gt;"",M66&lt;&gt;"Not Needed",N66&lt;&gt;"")),"Follow-Up Fields Conflict",IF(AND(K66="Yes",M66="Not Needed"),"Follow-Up Status Conflict",IF(AND(M66="Completed",N66=""),"Missing Completion Date",IF(AND(M66&lt;&gt;"Completed",N66&lt;&gt;""),"Completion Status Conflict",IF(AND(L66&lt;&gt;"",F66&lt;&gt;"",L66&lt;F66),"Due Date Before Outreach",IF(AND(N66&lt;&gt;"",F66&lt;&gt;"",N66&lt;F66),"Completion Before Outreach","OK"))))))))))</f>
        <v/>
      </c>
    </row>
    <row r="67">
      <c r="A67" s="15" t="n"/>
      <c r="B67" s="15" t="n"/>
      <c r="C67" s="15" t="n"/>
      <c r="D67" s="15" t="n"/>
      <c r="E67" s="15" t="n"/>
      <c r="F67" s="25" t="n"/>
      <c r="G67" s="15" t="n"/>
      <c r="H67" s="15" t="n"/>
      <c r="I67" s="15" t="n"/>
      <c r="J67" s="15" t="n"/>
      <c r="K67" s="15" t="n"/>
      <c r="L67" s="25" t="n"/>
      <c r="M67" s="15" t="n"/>
      <c r="N67" s="25" t="n"/>
      <c r="O67" s="17" t="n"/>
      <c r="P67" s="17" t="n"/>
      <c r="Q67" s="18">
        <f>IF(F67="","",MAX(0,Dashboard!$B$5-F67))</f>
        <v/>
      </c>
      <c r="R67" s="19">
        <f>IF(COUNTA(A67:P67)=0,"",IF(K67="No","Not Required",IF(K67&lt;&gt;"Yes","",IF(M67="Completed","Completed",IF(M67="Canceled","Canceled",IF(L67="","Missing Due Date",IF(L67&lt;Dashboard!$B$5,"Overdue",IF(L67=Dashboard!$B$5,"Due Today",IF(L67&lt;=Dashboard!$B$5+7,"Due in Next 7 Days","Upcoming")))))))))</f>
        <v/>
      </c>
      <c r="S67" s="20">
        <f>IF(COUNTA(A67:P67)=0,"",IF(AND(A67&lt;&gt;"",COUNTIF($A$2:$A$101,A67)&gt;1),"Duplicate Outreach ID",IF(OR(A67="",B67="",C67="",D67="",E67="",F67="",G67="",H67="",I67="",J67="",K67="",M67=""),"Missing Required Field",IF(AND(K67="Yes",L67=""),"Missing Follow-Up Due Date",IF(AND(K67="No",OR(L67&lt;&gt;"",M67&lt;&gt;"Not Needed",N67&lt;&gt;"")),"Follow-Up Fields Conflict",IF(AND(K67="Yes",M67="Not Needed"),"Follow-Up Status Conflict",IF(AND(M67="Completed",N67=""),"Missing Completion Date",IF(AND(M67&lt;&gt;"Completed",N67&lt;&gt;""),"Completion Status Conflict",IF(AND(L67&lt;&gt;"",F67&lt;&gt;"",L67&lt;F67),"Due Date Before Outreach",IF(AND(N67&lt;&gt;"",F67&lt;&gt;"",N67&lt;F67),"Completion Before Outreach","OK"))))))))))</f>
        <v/>
      </c>
    </row>
    <row r="68">
      <c r="A68" s="15" t="n"/>
      <c r="B68" s="15" t="n"/>
      <c r="C68" s="15" t="n"/>
      <c r="D68" s="15" t="n"/>
      <c r="E68" s="15" t="n"/>
      <c r="F68" s="25" t="n"/>
      <c r="G68" s="15" t="n"/>
      <c r="H68" s="15" t="n"/>
      <c r="I68" s="15" t="n"/>
      <c r="J68" s="15" t="n"/>
      <c r="K68" s="15" t="n"/>
      <c r="L68" s="25" t="n"/>
      <c r="M68" s="15" t="n"/>
      <c r="N68" s="25" t="n"/>
      <c r="O68" s="17" t="n"/>
      <c r="P68" s="17" t="n"/>
      <c r="Q68" s="18">
        <f>IF(F68="","",MAX(0,Dashboard!$B$5-F68))</f>
        <v/>
      </c>
      <c r="R68" s="19">
        <f>IF(COUNTA(A68:P68)=0,"",IF(K68="No","Not Required",IF(K68&lt;&gt;"Yes","",IF(M68="Completed","Completed",IF(M68="Canceled","Canceled",IF(L68="","Missing Due Date",IF(L68&lt;Dashboard!$B$5,"Overdue",IF(L68=Dashboard!$B$5,"Due Today",IF(L68&lt;=Dashboard!$B$5+7,"Due in Next 7 Days","Upcoming")))))))))</f>
        <v/>
      </c>
      <c r="S68" s="20">
        <f>IF(COUNTA(A68:P68)=0,"",IF(AND(A68&lt;&gt;"",COUNTIF($A$2:$A$101,A68)&gt;1),"Duplicate Outreach ID",IF(OR(A68="",B68="",C68="",D68="",E68="",F68="",G68="",H68="",I68="",J68="",K68="",M68=""),"Missing Required Field",IF(AND(K68="Yes",L68=""),"Missing Follow-Up Due Date",IF(AND(K68="No",OR(L68&lt;&gt;"",M68&lt;&gt;"Not Needed",N68&lt;&gt;"")),"Follow-Up Fields Conflict",IF(AND(K68="Yes",M68="Not Needed"),"Follow-Up Status Conflict",IF(AND(M68="Completed",N68=""),"Missing Completion Date",IF(AND(M68&lt;&gt;"Completed",N68&lt;&gt;""),"Completion Status Conflict",IF(AND(L68&lt;&gt;"",F68&lt;&gt;"",L68&lt;F68),"Due Date Before Outreach",IF(AND(N68&lt;&gt;"",F68&lt;&gt;"",N68&lt;F68),"Completion Before Outreach","OK"))))))))))</f>
        <v/>
      </c>
    </row>
    <row r="69">
      <c r="A69" s="15" t="n"/>
      <c r="B69" s="15" t="n"/>
      <c r="C69" s="15" t="n"/>
      <c r="D69" s="15" t="n"/>
      <c r="E69" s="15" t="n"/>
      <c r="F69" s="25" t="n"/>
      <c r="G69" s="15" t="n"/>
      <c r="H69" s="15" t="n"/>
      <c r="I69" s="15" t="n"/>
      <c r="J69" s="15" t="n"/>
      <c r="K69" s="15" t="n"/>
      <c r="L69" s="25" t="n"/>
      <c r="M69" s="15" t="n"/>
      <c r="N69" s="25" t="n"/>
      <c r="O69" s="17" t="n"/>
      <c r="P69" s="17" t="n"/>
      <c r="Q69" s="18">
        <f>IF(F69="","",MAX(0,Dashboard!$B$5-F69))</f>
        <v/>
      </c>
      <c r="R69" s="19">
        <f>IF(COUNTA(A69:P69)=0,"",IF(K69="No","Not Required",IF(K69&lt;&gt;"Yes","",IF(M69="Completed","Completed",IF(M69="Canceled","Canceled",IF(L69="","Missing Due Date",IF(L69&lt;Dashboard!$B$5,"Overdue",IF(L69=Dashboard!$B$5,"Due Today",IF(L69&lt;=Dashboard!$B$5+7,"Due in Next 7 Days","Upcoming")))))))))</f>
        <v/>
      </c>
      <c r="S69" s="20">
        <f>IF(COUNTA(A69:P69)=0,"",IF(AND(A69&lt;&gt;"",COUNTIF($A$2:$A$101,A69)&gt;1),"Duplicate Outreach ID",IF(OR(A69="",B69="",C69="",D69="",E69="",F69="",G69="",H69="",I69="",J69="",K69="",M69=""),"Missing Required Field",IF(AND(K69="Yes",L69=""),"Missing Follow-Up Due Date",IF(AND(K69="No",OR(L69&lt;&gt;"",M69&lt;&gt;"Not Needed",N69&lt;&gt;"")),"Follow-Up Fields Conflict",IF(AND(K69="Yes",M69="Not Needed"),"Follow-Up Status Conflict",IF(AND(M69="Completed",N69=""),"Missing Completion Date",IF(AND(M69&lt;&gt;"Completed",N69&lt;&gt;""),"Completion Status Conflict",IF(AND(L69&lt;&gt;"",F69&lt;&gt;"",L69&lt;F69),"Due Date Before Outreach",IF(AND(N69&lt;&gt;"",F69&lt;&gt;"",N69&lt;F69),"Completion Before Outreach","OK"))))))))))</f>
        <v/>
      </c>
    </row>
    <row r="70">
      <c r="A70" s="15" t="n"/>
      <c r="B70" s="15" t="n"/>
      <c r="C70" s="15" t="n"/>
      <c r="D70" s="15" t="n"/>
      <c r="E70" s="15" t="n"/>
      <c r="F70" s="25" t="n"/>
      <c r="G70" s="15" t="n"/>
      <c r="H70" s="15" t="n"/>
      <c r="I70" s="15" t="n"/>
      <c r="J70" s="15" t="n"/>
      <c r="K70" s="15" t="n"/>
      <c r="L70" s="25" t="n"/>
      <c r="M70" s="15" t="n"/>
      <c r="N70" s="25" t="n"/>
      <c r="O70" s="17" t="n"/>
      <c r="P70" s="17" t="n"/>
      <c r="Q70" s="18">
        <f>IF(F70="","",MAX(0,Dashboard!$B$5-F70))</f>
        <v/>
      </c>
      <c r="R70" s="19">
        <f>IF(COUNTA(A70:P70)=0,"",IF(K70="No","Not Required",IF(K70&lt;&gt;"Yes","",IF(M70="Completed","Completed",IF(M70="Canceled","Canceled",IF(L70="","Missing Due Date",IF(L70&lt;Dashboard!$B$5,"Overdue",IF(L70=Dashboard!$B$5,"Due Today",IF(L70&lt;=Dashboard!$B$5+7,"Due in Next 7 Days","Upcoming")))))))))</f>
        <v/>
      </c>
      <c r="S70" s="20">
        <f>IF(COUNTA(A70:P70)=0,"",IF(AND(A70&lt;&gt;"",COUNTIF($A$2:$A$101,A70)&gt;1),"Duplicate Outreach ID",IF(OR(A70="",B70="",C70="",D70="",E70="",F70="",G70="",H70="",I70="",J70="",K70="",M70=""),"Missing Required Field",IF(AND(K70="Yes",L70=""),"Missing Follow-Up Due Date",IF(AND(K70="No",OR(L70&lt;&gt;"",M70&lt;&gt;"Not Needed",N70&lt;&gt;"")),"Follow-Up Fields Conflict",IF(AND(K70="Yes",M70="Not Needed"),"Follow-Up Status Conflict",IF(AND(M70="Completed",N70=""),"Missing Completion Date",IF(AND(M70&lt;&gt;"Completed",N70&lt;&gt;""),"Completion Status Conflict",IF(AND(L70&lt;&gt;"",F70&lt;&gt;"",L70&lt;F70),"Due Date Before Outreach",IF(AND(N70&lt;&gt;"",F70&lt;&gt;"",N70&lt;F70),"Completion Before Outreach","OK"))))))))))</f>
        <v/>
      </c>
    </row>
    <row r="71">
      <c r="A71" s="15" t="n"/>
      <c r="B71" s="15" t="n"/>
      <c r="C71" s="15" t="n"/>
      <c r="D71" s="15" t="n"/>
      <c r="E71" s="15" t="n"/>
      <c r="F71" s="25" t="n"/>
      <c r="G71" s="15" t="n"/>
      <c r="H71" s="15" t="n"/>
      <c r="I71" s="15" t="n"/>
      <c r="J71" s="15" t="n"/>
      <c r="K71" s="15" t="n"/>
      <c r="L71" s="25" t="n"/>
      <c r="M71" s="15" t="n"/>
      <c r="N71" s="25" t="n"/>
      <c r="O71" s="17" t="n"/>
      <c r="P71" s="17" t="n"/>
      <c r="Q71" s="18">
        <f>IF(F71="","",MAX(0,Dashboard!$B$5-F71))</f>
        <v/>
      </c>
      <c r="R71" s="19">
        <f>IF(COUNTA(A71:P71)=0,"",IF(K71="No","Not Required",IF(K71&lt;&gt;"Yes","",IF(M71="Completed","Completed",IF(M71="Canceled","Canceled",IF(L71="","Missing Due Date",IF(L71&lt;Dashboard!$B$5,"Overdue",IF(L71=Dashboard!$B$5,"Due Today",IF(L71&lt;=Dashboard!$B$5+7,"Due in Next 7 Days","Upcoming")))))))))</f>
        <v/>
      </c>
      <c r="S71" s="20">
        <f>IF(COUNTA(A71:P71)=0,"",IF(AND(A71&lt;&gt;"",COUNTIF($A$2:$A$101,A71)&gt;1),"Duplicate Outreach ID",IF(OR(A71="",B71="",C71="",D71="",E71="",F71="",G71="",H71="",I71="",J71="",K71="",M71=""),"Missing Required Field",IF(AND(K71="Yes",L71=""),"Missing Follow-Up Due Date",IF(AND(K71="No",OR(L71&lt;&gt;"",M71&lt;&gt;"Not Needed",N71&lt;&gt;"")),"Follow-Up Fields Conflict",IF(AND(K71="Yes",M71="Not Needed"),"Follow-Up Status Conflict",IF(AND(M71="Completed",N71=""),"Missing Completion Date",IF(AND(M71&lt;&gt;"Completed",N71&lt;&gt;""),"Completion Status Conflict",IF(AND(L71&lt;&gt;"",F71&lt;&gt;"",L71&lt;F71),"Due Date Before Outreach",IF(AND(N71&lt;&gt;"",F71&lt;&gt;"",N71&lt;F71),"Completion Before Outreach","OK"))))))))))</f>
        <v/>
      </c>
    </row>
    <row r="72">
      <c r="A72" s="15" t="n"/>
      <c r="B72" s="15" t="n"/>
      <c r="C72" s="15" t="n"/>
      <c r="D72" s="15" t="n"/>
      <c r="E72" s="15" t="n"/>
      <c r="F72" s="25" t="n"/>
      <c r="G72" s="15" t="n"/>
      <c r="H72" s="15" t="n"/>
      <c r="I72" s="15" t="n"/>
      <c r="J72" s="15" t="n"/>
      <c r="K72" s="15" t="n"/>
      <c r="L72" s="25" t="n"/>
      <c r="M72" s="15" t="n"/>
      <c r="N72" s="25" t="n"/>
      <c r="O72" s="17" t="n"/>
      <c r="P72" s="17" t="n"/>
      <c r="Q72" s="18">
        <f>IF(F72="","",MAX(0,Dashboard!$B$5-F72))</f>
        <v/>
      </c>
      <c r="R72" s="19">
        <f>IF(COUNTA(A72:P72)=0,"",IF(K72="No","Not Required",IF(K72&lt;&gt;"Yes","",IF(M72="Completed","Completed",IF(M72="Canceled","Canceled",IF(L72="","Missing Due Date",IF(L72&lt;Dashboard!$B$5,"Overdue",IF(L72=Dashboard!$B$5,"Due Today",IF(L72&lt;=Dashboard!$B$5+7,"Due in Next 7 Days","Upcoming")))))))))</f>
        <v/>
      </c>
      <c r="S72" s="20">
        <f>IF(COUNTA(A72:P72)=0,"",IF(AND(A72&lt;&gt;"",COUNTIF($A$2:$A$101,A72)&gt;1),"Duplicate Outreach ID",IF(OR(A72="",B72="",C72="",D72="",E72="",F72="",G72="",H72="",I72="",J72="",K72="",M72=""),"Missing Required Field",IF(AND(K72="Yes",L72=""),"Missing Follow-Up Due Date",IF(AND(K72="No",OR(L72&lt;&gt;"",M72&lt;&gt;"Not Needed",N72&lt;&gt;"")),"Follow-Up Fields Conflict",IF(AND(K72="Yes",M72="Not Needed"),"Follow-Up Status Conflict",IF(AND(M72="Completed",N72=""),"Missing Completion Date",IF(AND(M72&lt;&gt;"Completed",N72&lt;&gt;""),"Completion Status Conflict",IF(AND(L72&lt;&gt;"",F72&lt;&gt;"",L72&lt;F72),"Due Date Before Outreach",IF(AND(N72&lt;&gt;"",F72&lt;&gt;"",N72&lt;F72),"Completion Before Outreach","OK"))))))))))</f>
        <v/>
      </c>
    </row>
    <row r="73">
      <c r="A73" s="15" t="n"/>
      <c r="B73" s="15" t="n"/>
      <c r="C73" s="15" t="n"/>
      <c r="D73" s="15" t="n"/>
      <c r="E73" s="15" t="n"/>
      <c r="F73" s="25" t="n"/>
      <c r="G73" s="15" t="n"/>
      <c r="H73" s="15" t="n"/>
      <c r="I73" s="15" t="n"/>
      <c r="J73" s="15" t="n"/>
      <c r="K73" s="15" t="n"/>
      <c r="L73" s="25" t="n"/>
      <c r="M73" s="15" t="n"/>
      <c r="N73" s="25" t="n"/>
      <c r="O73" s="17" t="n"/>
      <c r="P73" s="17" t="n"/>
      <c r="Q73" s="18">
        <f>IF(F73="","",MAX(0,Dashboard!$B$5-F73))</f>
        <v/>
      </c>
      <c r="R73" s="19">
        <f>IF(COUNTA(A73:P73)=0,"",IF(K73="No","Not Required",IF(K73&lt;&gt;"Yes","",IF(M73="Completed","Completed",IF(M73="Canceled","Canceled",IF(L73="","Missing Due Date",IF(L73&lt;Dashboard!$B$5,"Overdue",IF(L73=Dashboard!$B$5,"Due Today",IF(L73&lt;=Dashboard!$B$5+7,"Due in Next 7 Days","Upcoming")))))))))</f>
        <v/>
      </c>
      <c r="S73" s="20">
        <f>IF(COUNTA(A73:P73)=0,"",IF(AND(A73&lt;&gt;"",COUNTIF($A$2:$A$101,A73)&gt;1),"Duplicate Outreach ID",IF(OR(A73="",B73="",C73="",D73="",E73="",F73="",G73="",H73="",I73="",J73="",K73="",M73=""),"Missing Required Field",IF(AND(K73="Yes",L73=""),"Missing Follow-Up Due Date",IF(AND(K73="No",OR(L73&lt;&gt;"",M73&lt;&gt;"Not Needed",N73&lt;&gt;"")),"Follow-Up Fields Conflict",IF(AND(K73="Yes",M73="Not Needed"),"Follow-Up Status Conflict",IF(AND(M73="Completed",N73=""),"Missing Completion Date",IF(AND(M73&lt;&gt;"Completed",N73&lt;&gt;""),"Completion Status Conflict",IF(AND(L73&lt;&gt;"",F73&lt;&gt;"",L73&lt;F73),"Due Date Before Outreach",IF(AND(N73&lt;&gt;"",F73&lt;&gt;"",N73&lt;F73),"Completion Before Outreach","OK"))))))))))</f>
        <v/>
      </c>
    </row>
    <row r="74">
      <c r="A74" s="15" t="n"/>
      <c r="B74" s="15" t="n"/>
      <c r="C74" s="15" t="n"/>
      <c r="D74" s="15" t="n"/>
      <c r="E74" s="15" t="n"/>
      <c r="F74" s="25" t="n"/>
      <c r="G74" s="15" t="n"/>
      <c r="H74" s="15" t="n"/>
      <c r="I74" s="15" t="n"/>
      <c r="J74" s="15" t="n"/>
      <c r="K74" s="15" t="n"/>
      <c r="L74" s="25" t="n"/>
      <c r="M74" s="15" t="n"/>
      <c r="N74" s="25" t="n"/>
      <c r="O74" s="17" t="n"/>
      <c r="P74" s="17" t="n"/>
      <c r="Q74" s="18">
        <f>IF(F74="","",MAX(0,Dashboard!$B$5-F74))</f>
        <v/>
      </c>
      <c r="R74" s="19">
        <f>IF(COUNTA(A74:P74)=0,"",IF(K74="No","Not Required",IF(K74&lt;&gt;"Yes","",IF(M74="Completed","Completed",IF(M74="Canceled","Canceled",IF(L74="","Missing Due Date",IF(L74&lt;Dashboard!$B$5,"Overdue",IF(L74=Dashboard!$B$5,"Due Today",IF(L74&lt;=Dashboard!$B$5+7,"Due in Next 7 Days","Upcoming")))))))))</f>
        <v/>
      </c>
      <c r="S74" s="20">
        <f>IF(COUNTA(A74:P74)=0,"",IF(AND(A74&lt;&gt;"",COUNTIF($A$2:$A$101,A74)&gt;1),"Duplicate Outreach ID",IF(OR(A74="",B74="",C74="",D74="",E74="",F74="",G74="",H74="",I74="",J74="",K74="",M74=""),"Missing Required Field",IF(AND(K74="Yes",L74=""),"Missing Follow-Up Due Date",IF(AND(K74="No",OR(L74&lt;&gt;"",M74&lt;&gt;"Not Needed",N74&lt;&gt;"")),"Follow-Up Fields Conflict",IF(AND(K74="Yes",M74="Not Needed"),"Follow-Up Status Conflict",IF(AND(M74="Completed",N74=""),"Missing Completion Date",IF(AND(M74&lt;&gt;"Completed",N74&lt;&gt;""),"Completion Status Conflict",IF(AND(L74&lt;&gt;"",F74&lt;&gt;"",L74&lt;F74),"Due Date Before Outreach",IF(AND(N74&lt;&gt;"",F74&lt;&gt;"",N74&lt;F74),"Completion Before Outreach","OK"))))))))))</f>
        <v/>
      </c>
    </row>
    <row r="75">
      <c r="A75" s="15" t="n"/>
      <c r="B75" s="15" t="n"/>
      <c r="C75" s="15" t="n"/>
      <c r="D75" s="15" t="n"/>
      <c r="E75" s="15" t="n"/>
      <c r="F75" s="25" t="n"/>
      <c r="G75" s="15" t="n"/>
      <c r="H75" s="15" t="n"/>
      <c r="I75" s="15" t="n"/>
      <c r="J75" s="15" t="n"/>
      <c r="K75" s="15" t="n"/>
      <c r="L75" s="25" t="n"/>
      <c r="M75" s="15" t="n"/>
      <c r="N75" s="25" t="n"/>
      <c r="O75" s="17" t="n"/>
      <c r="P75" s="17" t="n"/>
      <c r="Q75" s="18">
        <f>IF(F75="","",MAX(0,Dashboard!$B$5-F75))</f>
        <v/>
      </c>
      <c r="R75" s="19">
        <f>IF(COUNTA(A75:P75)=0,"",IF(K75="No","Not Required",IF(K75&lt;&gt;"Yes","",IF(M75="Completed","Completed",IF(M75="Canceled","Canceled",IF(L75="","Missing Due Date",IF(L75&lt;Dashboard!$B$5,"Overdue",IF(L75=Dashboard!$B$5,"Due Today",IF(L75&lt;=Dashboard!$B$5+7,"Due in Next 7 Days","Upcoming")))))))))</f>
        <v/>
      </c>
      <c r="S75" s="20">
        <f>IF(COUNTA(A75:P75)=0,"",IF(AND(A75&lt;&gt;"",COUNTIF($A$2:$A$101,A75)&gt;1),"Duplicate Outreach ID",IF(OR(A75="",B75="",C75="",D75="",E75="",F75="",G75="",H75="",I75="",J75="",K75="",M75=""),"Missing Required Field",IF(AND(K75="Yes",L75=""),"Missing Follow-Up Due Date",IF(AND(K75="No",OR(L75&lt;&gt;"",M75&lt;&gt;"Not Needed",N75&lt;&gt;"")),"Follow-Up Fields Conflict",IF(AND(K75="Yes",M75="Not Needed"),"Follow-Up Status Conflict",IF(AND(M75="Completed",N75=""),"Missing Completion Date",IF(AND(M75&lt;&gt;"Completed",N75&lt;&gt;""),"Completion Status Conflict",IF(AND(L75&lt;&gt;"",F75&lt;&gt;"",L75&lt;F75),"Due Date Before Outreach",IF(AND(N75&lt;&gt;"",F75&lt;&gt;"",N75&lt;F75),"Completion Before Outreach","OK"))))))))))</f>
        <v/>
      </c>
    </row>
    <row r="76">
      <c r="A76" s="15" t="n"/>
      <c r="B76" s="15" t="n"/>
      <c r="C76" s="15" t="n"/>
      <c r="D76" s="15" t="n"/>
      <c r="E76" s="15" t="n"/>
      <c r="F76" s="25" t="n"/>
      <c r="G76" s="15" t="n"/>
      <c r="H76" s="15" t="n"/>
      <c r="I76" s="15" t="n"/>
      <c r="J76" s="15" t="n"/>
      <c r="K76" s="15" t="n"/>
      <c r="L76" s="25" t="n"/>
      <c r="M76" s="15" t="n"/>
      <c r="N76" s="25" t="n"/>
      <c r="O76" s="17" t="n"/>
      <c r="P76" s="17" t="n"/>
      <c r="Q76" s="18">
        <f>IF(F76="","",MAX(0,Dashboard!$B$5-F76))</f>
        <v/>
      </c>
      <c r="R76" s="19">
        <f>IF(COUNTA(A76:P76)=0,"",IF(K76="No","Not Required",IF(K76&lt;&gt;"Yes","",IF(M76="Completed","Completed",IF(M76="Canceled","Canceled",IF(L76="","Missing Due Date",IF(L76&lt;Dashboard!$B$5,"Overdue",IF(L76=Dashboard!$B$5,"Due Today",IF(L76&lt;=Dashboard!$B$5+7,"Due in Next 7 Days","Upcoming")))))))))</f>
        <v/>
      </c>
      <c r="S76" s="20">
        <f>IF(COUNTA(A76:P76)=0,"",IF(AND(A76&lt;&gt;"",COUNTIF($A$2:$A$101,A76)&gt;1),"Duplicate Outreach ID",IF(OR(A76="",B76="",C76="",D76="",E76="",F76="",G76="",H76="",I76="",J76="",K76="",M76=""),"Missing Required Field",IF(AND(K76="Yes",L76=""),"Missing Follow-Up Due Date",IF(AND(K76="No",OR(L76&lt;&gt;"",M76&lt;&gt;"Not Needed",N76&lt;&gt;"")),"Follow-Up Fields Conflict",IF(AND(K76="Yes",M76="Not Needed"),"Follow-Up Status Conflict",IF(AND(M76="Completed",N76=""),"Missing Completion Date",IF(AND(M76&lt;&gt;"Completed",N76&lt;&gt;""),"Completion Status Conflict",IF(AND(L76&lt;&gt;"",F76&lt;&gt;"",L76&lt;F76),"Due Date Before Outreach",IF(AND(N76&lt;&gt;"",F76&lt;&gt;"",N76&lt;F76),"Completion Before Outreach","OK"))))))))))</f>
        <v/>
      </c>
    </row>
    <row r="77">
      <c r="A77" s="15" t="n"/>
      <c r="B77" s="15" t="n"/>
      <c r="C77" s="15" t="n"/>
      <c r="D77" s="15" t="n"/>
      <c r="E77" s="15" t="n"/>
      <c r="F77" s="25" t="n"/>
      <c r="G77" s="15" t="n"/>
      <c r="H77" s="15" t="n"/>
      <c r="I77" s="15" t="n"/>
      <c r="J77" s="15" t="n"/>
      <c r="K77" s="15" t="n"/>
      <c r="L77" s="25" t="n"/>
      <c r="M77" s="15" t="n"/>
      <c r="N77" s="25" t="n"/>
      <c r="O77" s="17" t="n"/>
      <c r="P77" s="17" t="n"/>
      <c r="Q77" s="18">
        <f>IF(F77="","",MAX(0,Dashboard!$B$5-F77))</f>
        <v/>
      </c>
      <c r="R77" s="19">
        <f>IF(COUNTA(A77:P77)=0,"",IF(K77="No","Not Required",IF(K77&lt;&gt;"Yes","",IF(M77="Completed","Completed",IF(M77="Canceled","Canceled",IF(L77="","Missing Due Date",IF(L77&lt;Dashboard!$B$5,"Overdue",IF(L77=Dashboard!$B$5,"Due Today",IF(L77&lt;=Dashboard!$B$5+7,"Due in Next 7 Days","Upcoming")))))))))</f>
        <v/>
      </c>
      <c r="S77" s="20">
        <f>IF(COUNTA(A77:P77)=0,"",IF(AND(A77&lt;&gt;"",COUNTIF($A$2:$A$101,A77)&gt;1),"Duplicate Outreach ID",IF(OR(A77="",B77="",C77="",D77="",E77="",F77="",G77="",H77="",I77="",J77="",K77="",M77=""),"Missing Required Field",IF(AND(K77="Yes",L77=""),"Missing Follow-Up Due Date",IF(AND(K77="No",OR(L77&lt;&gt;"",M77&lt;&gt;"Not Needed",N77&lt;&gt;"")),"Follow-Up Fields Conflict",IF(AND(K77="Yes",M77="Not Needed"),"Follow-Up Status Conflict",IF(AND(M77="Completed",N77=""),"Missing Completion Date",IF(AND(M77&lt;&gt;"Completed",N77&lt;&gt;""),"Completion Status Conflict",IF(AND(L77&lt;&gt;"",F77&lt;&gt;"",L77&lt;F77),"Due Date Before Outreach",IF(AND(N77&lt;&gt;"",F77&lt;&gt;"",N77&lt;F77),"Completion Before Outreach","OK"))))))))))</f>
        <v/>
      </c>
    </row>
    <row r="78">
      <c r="A78" s="15" t="n"/>
      <c r="B78" s="15" t="n"/>
      <c r="C78" s="15" t="n"/>
      <c r="D78" s="15" t="n"/>
      <c r="E78" s="15" t="n"/>
      <c r="F78" s="25" t="n"/>
      <c r="G78" s="15" t="n"/>
      <c r="H78" s="15" t="n"/>
      <c r="I78" s="15" t="n"/>
      <c r="J78" s="15" t="n"/>
      <c r="K78" s="15" t="n"/>
      <c r="L78" s="25" t="n"/>
      <c r="M78" s="15" t="n"/>
      <c r="N78" s="25" t="n"/>
      <c r="O78" s="17" t="n"/>
      <c r="P78" s="17" t="n"/>
      <c r="Q78" s="18">
        <f>IF(F78="","",MAX(0,Dashboard!$B$5-F78))</f>
        <v/>
      </c>
      <c r="R78" s="19">
        <f>IF(COUNTA(A78:P78)=0,"",IF(K78="No","Not Required",IF(K78&lt;&gt;"Yes","",IF(M78="Completed","Completed",IF(M78="Canceled","Canceled",IF(L78="","Missing Due Date",IF(L78&lt;Dashboard!$B$5,"Overdue",IF(L78=Dashboard!$B$5,"Due Today",IF(L78&lt;=Dashboard!$B$5+7,"Due in Next 7 Days","Upcoming")))))))))</f>
        <v/>
      </c>
      <c r="S78" s="20">
        <f>IF(COUNTA(A78:P78)=0,"",IF(AND(A78&lt;&gt;"",COUNTIF($A$2:$A$101,A78)&gt;1),"Duplicate Outreach ID",IF(OR(A78="",B78="",C78="",D78="",E78="",F78="",G78="",H78="",I78="",J78="",K78="",M78=""),"Missing Required Field",IF(AND(K78="Yes",L78=""),"Missing Follow-Up Due Date",IF(AND(K78="No",OR(L78&lt;&gt;"",M78&lt;&gt;"Not Needed",N78&lt;&gt;"")),"Follow-Up Fields Conflict",IF(AND(K78="Yes",M78="Not Needed"),"Follow-Up Status Conflict",IF(AND(M78="Completed",N78=""),"Missing Completion Date",IF(AND(M78&lt;&gt;"Completed",N78&lt;&gt;""),"Completion Status Conflict",IF(AND(L78&lt;&gt;"",F78&lt;&gt;"",L78&lt;F78),"Due Date Before Outreach",IF(AND(N78&lt;&gt;"",F78&lt;&gt;"",N78&lt;F78),"Completion Before Outreach","OK"))))))))))</f>
        <v/>
      </c>
    </row>
    <row r="79">
      <c r="A79" s="15" t="n"/>
      <c r="B79" s="15" t="n"/>
      <c r="C79" s="15" t="n"/>
      <c r="D79" s="15" t="n"/>
      <c r="E79" s="15" t="n"/>
      <c r="F79" s="25" t="n"/>
      <c r="G79" s="15" t="n"/>
      <c r="H79" s="15" t="n"/>
      <c r="I79" s="15" t="n"/>
      <c r="J79" s="15" t="n"/>
      <c r="K79" s="15" t="n"/>
      <c r="L79" s="25" t="n"/>
      <c r="M79" s="15" t="n"/>
      <c r="N79" s="25" t="n"/>
      <c r="O79" s="17" t="n"/>
      <c r="P79" s="17" t="n"/>
      <c r="Q79" s="18">
        <f>IF(F79="","",MAX(0,Dashboard!$B$5-F79))</f>
        <v/>
      </c>
      <c r="R79" s="19">
        <f>IF(COUNTA(A79:P79)=0,"",IF(K79="No","Not Required",IF(K79&lt;&gt;"Yes","",IF(M79="Completed","Completed",IF(M79="Canceled","Canceled",IF(L79="","Missing Due Date",IF(L79&lt;Dashboard!$B$5,"Overdue",IF(L79=Dashboard!$B$5,"Due Today",IF(L79&lt;=Dashboard!$B$5+7,"Due in Next 7 Days","Upcoming")))))))))</f>
        <v/>
      </c>
      <c r="S79" s="20">
        <f>IF(COUNTA(A79:P79)=0,"",IF(AND(A79&lt;&gt;"",COUNTIF($A$2:$A$101,A79)&gt;1),"Duplicate Outreach ID",IF(OR(A79="",B79="",C79="",D79="",E79="",F79="",G79="",H79="",I79="",J79="",K79="",M79=""),"Missing Required Field",IF(AND(K79="Yes",L79=""),"Missing Follow-Up Due Date",IF(AND(K79="No",OR(L79&lt;&gt;"",M79&lt;&gt;"Not Needed",N79&lt;&gt;"")),"Follow-Up Fields Conflict",IF(AND(K79="Yes",M79="Not Needed"),"Follow-Up Status Conflict",IF(AND(M79="Completed",N79=""),"Missing Completion Date",IF(AND(M79&lt;&gt;"Completed",N79&lt;&gt;""),"Completion Status Conflict",IF(AND(L79&lt;&gt;"",F79&lt;&gt;"",L79&lt;F79),"Due Date Before Outreach",IF(AND(N79&lt;&gt;"",F79&lt;&gt;"",N79&lt;F79),"Completion Before Outreach","OK"))))))))))</f>
        <v/>
      </c>
    </row>
    <row r="80">
      <c r="A80" s="15" t="n"/>
      <c r="B80" s="15" t="n"/>
      <c r="C80" s="15" t="n"/>
      <c r="D80" s="15" t="n"/>
      <c r="E80" s="15" t="n"/>
      <c r="F80" s="25" t="n"/>
      <c r="G80" s="15" t="n"/>
      <c r="H80" s="15" t="n"/>
      <c r="I80" s="15" t="n"/>
      <c r="J80" s="15" t="n"/>
      <c r="K80" s="15" t="n"/>
      <c r="L80" s="25" t="n"/>
      <c r="M80" s="15" t="n"/>
      <c r="N80" s="25" t="n"/>
      <c r="O80" s="17" t="n"/>
      <c r="P80" s="17" t="n"/>
      <c r="Q80" s="18">
        <f>IF(F80="","",MAX(0,Dashboard!$B$5-F80))</f>
        <v/>
      </c>
      <c r="R80" s="19">
        <f>IF(COUNTA(A80:P80)=0,"",IF(K80="No","Not Required",IF(K80&lt;&gt;"Yes","",IF(M80="Completed","Completed",IF(M80="Canceled","Canceled",IF(L80="","Missing Due Date",IF(L80&lt;Dashboard!$B$5,"Overdue",IF(L80=Dashboard!$B$5,"Due Today",IF(L80&lt;=Dashboard!$B$5+7,"Due in Next 7 Days","Upcoming")))))))))</f>
        <v/>
      </c>
      <c r="S80" s="20">
        <f>IF(COUNTA(A80:P80)=0,"",IF(AND(A80&lt;&gt;"",COUNTIF($A$2:$A$101,A80)&gt;1),"Duplicate Outreach ID",IF(OR(A80="",B80="",C80="",D80="",E80="",F80="",G80="",H80="",I80="",J80="",K80="",M80=""),"Missing Required Field",IF(AND(K80="Yes",L80=""),"Missing Follow-Up Due Date",IF(AND(K80="No",OR(L80&lt;&gt;"",M80&lt;&gt;"Not Needed",N80&lt;&gt;"")),"Follow-Up Fields Conflict",IF(AND(K80="Yes",M80="Not Needed"),"Follow-Up Status Conflict",IF(AND(M80="Completed",N80=""),"Missing Completion Date",IF(AND(M80&lt;&gt;"Completed",N80&lt;&gt;""),"Completion Status Conflict",IF(AND(L80&lt;&gt;"",F80&lt;&gt;"",L80&lt;F80),"Due Date Before Outreach",IF(AND(N80&lt;&gt;"",F80&lt;&gt;"",N80&lt;F80),"Completion Before Outreach","OK"))))))))))</f>
        <v/>
      </c>
    </row>
    <row r="81">
      <c r="A81" s="15" t="n"/>
      <c r="B81" s="15" t="n"/>
      <c r="C81" s="15" t="n"/>
      <c r="D81" s="15" t="n"/>
      <c r="E81" s="15" t="n"/>
      <c r="F81" s="25" t="n"/>
      <c r="G81" s="15" t="n"/>
      <c r="H81" s="15" t="n"/>
      <c r="I81" s="15" t="n"/>
      <c r="J81" s="15" t="n"/>
      <c r="K81" s="15" t="n"/>
      <c r="L81" s="25" t="n"/>
      <c r="M81" s="15" t="n"/>
      <c r="N81" s="25" t="n"/>
      <c r="O81" s="17" t="n"/>
      <c r="P81" s="17" t="n"/>
      <c r="Q81" s="18">
        <f>IF(F81="","",MAX(0,Dashboard!$B$5-F81))</f>
        <v/>
      </c>
      <c r="R81" s="19">
        <f>IF(COUNTA(A81:P81)=0,"",IF(K81="No","Not Required",IF(K81&lt;&gt;"Yes","",IF(M81="Completed","Completed",IF(M81="Canceled","Canceled",IF(L81="","Missing Due Date",IF(L81&lt;Dashboard!$B$5,"Overdue",IF(L81=Dashboard!$B$5,"Due Today",IF(L81&lt;=Dashboard!$B$5+7,"Due in Next 7 Days","Upcoming")))))))))</f>
        <v/>
      </c>
      <c r="S81" s="20">
        <f>IF(COUNTA(A81:P81)=0,"",IF(AND(A81&lt;&gt;"",COUNTIF($A$2:$A$101,A81)&gt;1),"Duplicate Outreach ID",IF(OR(A81="",B81="",C81="",D81="",E81="",F81="",G81="",H81="",I81="",J81="",K81="",M81=""),"Missing Required Field",IF(AND(K81="Yes",L81=""),"Missing Follow-Up Due Date",IF(AND(K81="No",OR(L81&lt;&gt;"",M81&lt;&gt;"Not Needed",N81&lt;&gt;"")),"Follow-Up Fields Conflict",IF(AND(K81="Yes",M81="Not Needed"),"Follow-Up Status Conflict",IF(AND(M81="Completed",N81=""),"Missing Completion Date",IF(AND(M81&lt;&gt;"Completed",N81&lt;&gt;""),"Completion Status Conflict",IF(AND(L81&lt;&gt;"",F81&lt;&gt;"",L81&lt;F81),"Due Date Before Outreach",IF(AND(N81&lt;&gt;"",F81&lt;&gt;"",N81&lt;F81),"Completion Before Outreach","OK"))))))))))</f>
        <v/>
      </c>
    </row>
    <row r="82">
      <c r="A82" s="15" t="n"/>
      <c r="B82" s="15" t="n"/>
      <c r="C82" s="15" t="n"/>
      <c r="D82" s="15" t="n"/>
      <c r="E82" s="15" t="n"/>
      <c r="F82" s="25" t="n"/>
      <c r="G82" s="15" t="n"/>
      <c r="H82" s="15" t="n"/>
      <c r="I82" s="15" t="n"/>
      <c r="J82" s="15" t="n"/>
      <c r="K82" s="15" t="n"/>
      <c r="L82" s="25" t="n"/>
      <c r="M82" s="15" t="n"/>
      <c r="N82" s="25" t="n"/>
      <c r="O82" s="17" t="n"/>
      <c r="P82" s="17" t="n"/>
      <c r="Q82" s="18">
        <f>IF(F82="","",MAX(0,Dashboard!$B$5-F82))</f>
        <v/>
      </c>
      <c r="R82" s="19">
        <f>IF(COUNTA(A82:P82)=0,"",IF(K82="No","Not Required",IF(K82&lt;&gt;"Yes","",IF(M82="Completed","Completed",IF(M82="Canceled","Canceled",IF(L82="","Missing Due Date",IF(L82&lt;Dashboard!$B$5,"Overdue",IF(L82=Dashboard!$B$5,"Due Today",IF(L82&lt;=Dashboard!$B$5+7,"Due in Next 7 Days","Upcoming")))))))))</f>
        <v/>
      </c>
      <c r="S82" s="20">
        <f>IF(COUNTA(A82:P82)=0,"",IF(AND(A82&lt;&gt;"",COUNTIF($A$2:$A$101,A82)&gt;1),"Duplicate Outreach ID",IF(OR(A82="",B82="",C82="",D82="",E82="",F82="",G82="",H82="",I82="",J82="",K82="",M82=""),"Missing Required Field",IF(AND(K82="Yes",L82=""),"Missing Follow-Up Due Date",IF(AND(K82="No",OR(L82&lt;&gt;"",M82&lt;&gt;"Not Needed",N82&lt;&gt;"")),"Follow-Up Fields Conflict",IF(AND(K82="Yes",M82="Not Needed"),"Follow-Up Status Conflict",IF(AND(M82="Completed",N82=""),"Missing Completion Date",IF(AND(M82&lt;&gt;"Completed",N82&lt;&gt;""),"Completion Status Conflict",IF(AND(L82&lt;&gt;"",F82&lt;&gt;"",L82&lt;F82),"Due Date Before Outreach",IF(AND(N82&lt;&gt;"",F82&lt;&gt;"",N82&lt;F82),"Completion Before Outreach","OK"))))))))))</f>
        <v/>
      </c>
    </row>
    <row r="83">
      <c r="A83" s="15" t="n"/>
      <c r="B83" s="15" t="n"/>
      <c r="C83" s="15" t="n"/>
      <c r="D83" s="15" t="n"/>
      <c r="E83" s="15" t="n"/>
      <c r="F83" s="25" t="n"/>
      <c r="G83" s="15" t="n"/>
      <c r="H83" s="15" t="n"/>
      <c r="I83" s="15" t="n"/>
      <c r="J83" s="15" t="n"/>
      <c r="K83" s="15" t="n"/>
      <c r="L83" s="25" t="n"/>
      <c r="M83" s="15" t="n"/>
      <c r="N83" s="25" t="n"/>
      <c r="O83" s="17" t="n"/>
      <c r="P83" s="17" t="n"/>
      <c r="Q83" s="18">
        <f>IF(F83="","",MAX(0,Dashboard!$B$5-F83))</f>
        <v/>
      </c>
      <c r="R83" s="19">
        <f>IF(COUNTA(A83:P83)=0,"",IF(K83="No","Not Required",IF(K83&lt;&gt;"Yes","",IF(M83="Completed","Completed",IF(M83="Canceled","Canceled",IF(L83="","Missing Due Date",IF(L83&lt;Dashboard!$B$5,"Overdue",IF(L83=Dashboard!$B$5,"Due Today",IF(L83&lt;=Dashboard!$B$5+7,"Due in Next 7 Days","Upcoming")))))))))</f>
        <v/>
      </c>
      <c r="S83" s="20">
        <f>IF(COUNTA(A83:P83)=0,"",IF(AND(A83&lt;&gt;"",COUNTIF($A$2:$A$101,A83)&gt;1),"Duplicate Outreach ID",IF(OR(A83="",B83="",C83="",D83="",E83="",F83="",G83="",H83="",I83="",J83="",K83="",M83=""),"Missing Required Field",IF(AND(K83="Yes",L83=""),"Missing Follow-Up Due Date",IF(AND(K83="No",OR(L83&lt;&gt;"",M83&lt;&gt;"Not Needed",N83&lt;&gt;"")),"Follow-Up Fields Conflict",IF(AND(K83="Yes",M83="Not Needed"),"Follow-Up Status Conflict",IF(AND(M83="Completed",N83=""),"Missing Completion Date",IF(AND(M83&lt;&gt;"Completed",N83&lt;&gt;""),"Completion Status Conflict",IF(AND(L83&lt;&gt;"",F83&lt;&gt;"",L83&lt;F83),"Due Date Before Outreach",IF(AND(N83&lt;&gt;"",F83&lt;&gt;"",N83&lt;F83),"Completion Before Outreach","OK"))))))))))</f>
        <v/>
      </c>
    </row>
    <row r="84">
      <c r="A84" s="15" t="n"/>
      <c r="B84" s="15" t="n"/>
      <c r="C84" s="15" t="n"/>
      <c r="D84" s="15" t="n"/>
      <c r="E84" s="15" t="n"/>
      <c r="F84" s="25" t="n"/>
      <c r="G84" s="15" t="n"/>
      <c r="H84" s="15" t="n"/>
      <c r="I84" s="15" t="n"/>
      <c r="J84" s="15" t="n"/>
      <c r="K84" s="15" t="n"/>
      <c r="L84" s="25" t="n"/>
      <c r="M84" s="15" t="n"/>
      <c r="N84" s="25" t="n"/>
      <c r="O84" s="17" t="n"/>
      <c r="P84" s="17" t="n"/>
      <c r="Q84" s="18">
        <f>IF(F84="","",MAX(0,Dashboard!$B$5-F84))</f>
        <v/>
      </c>
      <c r="R84" s="19">
        <f>IF(COUNTA(A84:P84)=0,"",IF(K84="No","Not Required",IF(K84&lt;&gt;"Yes","",IF(M84="Completed","Completed",IF(M84="Canceled","Canceled",IF(L84="","Missing Due Date",IF(L84&lt;Dashboard!$B$5,"Overdue",IF(L84=Dashboard!$B$5,"Due Today",IF(L84&lt;=Dashboard!$B$5+7,"Due in Next 7 Days","Upcoming")))))))))</f>
        <v/>
      </c>
      <c r="S84" s="20">
        <f>IF(COUNTA(A84:P84)=0,"",IF(AND(A84&lt;&gt;"",COUNTIF($A$2:$A$101,A84)&gt;1),"Duplicate Outreach ID",IF(OR(A84="",B84="",C84="",D84="",E84="",F84="",G84="",H84="",I84="",J84="",K84="",M84=""),"Missing Required Field",IF(AND(K84="Yes",L84=""),"Missing Follow-Up Due Date",IF(AND(K84="No",OR(L84&lt;&gt;"",M84&lt;&gt;"Not Needed",N84&lt;&gt;"")),"Follow-Up Fields Conflict",IF(AND(K84="Yes",M84="Not Needed"),"Follow-Up Status Conflict",IF(AND(M84="Completed",N84=""),"Missing Completion Date",IF(AND(M84&lt;&gt;"Completed",N84&lt;&gt;""),"Completion Status Conflict",IF(AND(L84&lt;&gt;"",F84&lt;&gt;"",L84&lt;F84),"Due Date Before Outreach",IF(AND(N84&lt;&gt;"",F84&lt;&gt;"",N84&lt;F84),"Completion Before Outreach","OK"))))))))))</f>
        <v/>
      </c>
    </row>
    <row r="85">
      <c r="A85" s="15" t="n"/>
      <c r="B85" s="15" t="n"/>
      <c r="C85" s="15" t="n"/>
      <c r="D85" s="15" t="n"/>
      <c r="E85" s="15" t="n"/>
      <c r="F85" s="25" t="n"/>
      <c r="G85" s="15" t="n"/>
      <c r="H85" s="15" t="n"/>
      <c r="I85" s="15" t="n"/>
      <c r="J85" s="15" t="n"/>
      <c r="K85" s="15" t="n"/>
      <c r="L85" s="25" t="n"/>
      <c r="M85" s="15" t="n"/>
      <c r="N85" s="25" t="n"/>
      <c r="O85" s="17" t="n"/>
      <c r="P85" s="17" t="n"/>
      <c r="Q85" s="18">
        <f>IF(F85="","",MAX(0,Dashboard!$B$5-F85))</f>
        <v/>
      </c>
      <c r="R85" s="19">
        <f>IF(COUNTA(A85:P85)=0,"",IF(K85="No","Not Required",IF(K85&lt;&gt;"Yes","",IF(M85="Completed","Completed",IF(M85="Canceled","Canceled",IF(L85="","Missing Due Date",IF(L85&lt;Dashboard!$B$5,"Overdue",IF(L85=Dashboard!$B$5,"Due Today",IF(L85&lt;=Dashboard!$B$5+7,"Due in Next 7 Days","Upcoming")))))))))</f>
        <v/>
      </c>
      <c r="S85" s="20">
        <f>IF(COUNTA(A85:P85)=0,"",IF(AND(A85&lt;&gt;"",COUNTIF($A$2:$A$101,A85)&gt;1),"Duplicate Outreach ID",IF(OR(A85="",B85="",C85="",D85="",E85="",F85="",G85="",H85="",I85="",J85="",K85="",M85=""),"Missing Required Field",IF(AND(K85="Yes",L85=""),"Missing Follow-Up Due Date",IF(AND(K85="No",OR(L85&lt;&gt;"",M85&lt;&gt;"Not Needed",N85&lt;&gt;"")),"Follow-Up Fields Conflict",IF(AND(K85="Yes",M85="Not Needed"),"Follow-Up Status Conflict",IF(AND(M85="Completed",N85=""),"Missing Completion Date",IF(AND(M85&lt;&gt;"Completed",N85&lt;&gt;""),"Completion Status Conflict",IF(AND(L85&lt;&gt;"",F85&lt;&gt;"",L85&lt;F85),"Due Date Before Outreach",IF(AND(N85&lt;&gt;"",F85&lt;&gt;"",N85&lt;F85),"Completion Before Outreach","OK"))))))))))</f>
        <v/>
      </c>
    </row>
    <row r="86">
      <c r="A86" s="15" t="n"/>
      <c r="B86" s="15" t="n"/>
      <c r="C86" s="15" t="n"/>
      <c r="D86" s="15" t="n"/>
      <c r="E86" s="15" t="n"/>
      <c r="F86" s="25" t="n"/>
      <c r="G86" s="15" t="n"/>
      <c r="H86" s="15" t="n"/>
      <c r="I86" s="15" t="n"/>
      <c r="J86" s="15" t="n"/>
      <c r="K86" s="15" t="n"/>
      <c r="L86" s="25" t="n"/>
      <c r="M86" s="15" t="n"/>
      <c r="N86" s="25" t="n"/>
      <c r="O86" s="17" t="n"/>
      <c r="P86" s="17" t="n"/>
      <c r="Q86" s="18">
        <f>IF(F86="","",MAX(0,Dashboard!$B$5-F86))</f>
        <v/>
      </c>
      <c r="R86" s="19">
        <f>IF(COUNTA(A86:P86)=0,"",IF(K86="No","Not Required",IF(K86&lt;&gt;"Yes","",IF(M86="Completed","Completed",IF(M86="Canceled","Canceled",IF(L86="","Missing Due Date",IF(L86&lt;Dashboard!$B$5,"Overdue",IF(L86=Dashboard!$B$5,"Due Today",IF(L86&lt;=Dashboard!$B$5+7,"Due in Next 7 Days","Upcoming")))))))))</f>
        <v/>
      </c>
      <c r="S86" s="20">
        <f>IF(COUNTA(A86:P86)=0,"",IF(AND(A86&lt;&gt;"",COUNTIF($A$2:$A$101,A86)&gt;1),"Duplicate Outreach ID",IF(OR(A86="",B86="",C86="",D86="",E86="",F86="",G86="",H86="",I86="",J86="",K86="",M86=""),"Missing Required Field",IF(AND(K86="Yes",L86=""),"Missing Follow-Up Due Date",IF(AND(K86="No",OR(L86&lt;&gt;"",M86&lt;&gt;"Not Needed",N86&lt;&gt;"")),"Follow-Up Fields Conflict",IF(AND(K86="Yes",M86="Not Needed"),"Follow-Up Status Conflict",IF(AND(M86="Completed",N86=""),"Missing Completion Date",IF(AND(M86&lt;&gt;"Completed",N86&lt;&gt;""),"Completion Status Conflict",IF(AND(L86&lt;&gt;"",F86&lt;&gt;"",L86&lt;F86),"Due Date Before Outreach",IF(AND(N86&lt;&gt;"",F86&lt;&gt;"",N86&lt;F86),"Completion Before Outreach","OK"))))))))))</f>
        <v/>
      </c>
    </row>
    <row r="87">
      <c r="A87" s="15" t="n"/>
      <c r="B87" s="15" t="n"/>
      <c r="C87" s="15" t="n"/>
      <c r="D87" s="15" t="n"/>
      <c r="E87" s="15" t="n"/>
      <c r="F87" s="25" t="n"/>
      <c r="G87" s="15" t="n"/>
      <c r="H87" s="15" t="n"/>
      <c r="I87" s="15" t="n"/>
      <c r="J87" s="15" t="n"/>
      <c r="K87" s="15" t="n"/>
      <c r="L87" s="25" t="n"/>
      <c r="M87" s="15" t="n"/>
      <c r="N87" s="25" t="n"/>
      <c r="O87" s="17" t="n"/>
      <c r="P87" s="17" t="n"/>
      <c r="Q87" s="18">
        <f>IF(F87="","",MAX(0,Dashboard!$B$5-F87))</f>
        <v/>
      </c>
      <c r="R87" s="19">
        <f>IF(COUNTA(A87:P87)=0,"",IF(K87="No","Not Required",IF(K87&lt;&gt;"Yes","",IF(M87="Completed","Completed",IF(M87="Canceled","Canceled",IF(L87="","Missing Due Date",IF(L87&lt;Dashboard!$B$5,"Overdue",IF(L87=Dashboard!$B$5,"Due Today",IF(L87&lt;=Dashboard!$B$5+7,"Due in Next 7 Days","Upcoming")))))))))</f>
        <v/>
      </c>
      <c r="S87" s="20">
        <f>IF(COUNTA(A87:P87)=0,"",IF(AND(A87&lt;&gt;"",COUNTIF($A$2:$A$101,A87)&gt;1),"Duplicate Outreach ID",IF(OR(A87="",B87="",C87="",D87="",E87="",F87="",G87="",H87="",I87="",J87="",K87="",M87=""),"Missing Required Field",IF(AND(K87="Yes",L87=""),"Missing Follow-Up Due Date",IF(AND(K87="No",OR(L87&lt;&gt;"",M87&lt;&gt;"Not Needed",N87&lt;&gt;"")),"Follow-Up Fields Conflict",IF(AND(K87="Yes",M87="Not Needed"),"Follow-Up Status Conflict",IF(AND(M87="Completed",N87=""),"Missing Completion Date",IF(AND(M87&lt;&gt;"Completed",N87&lt;&gt;""),"Completion Status Conflict",IF(AND(L87&lt;&gt;"",F87&lt;&gt;"",L87&lt;F87),"Due Date Before Outreach",IF(AND(N87&lt;&gt;"",F87&lt;&gt;"",N87&lt;F87),"Completion Before Outreach","OK"))))))))))</f>
        <v/>
      </c>
    </row>
    <row r="88">
      <c r="A88" s="15" t="n"/>
      <c r="B88" s="15" t="n"/>
      <c r="C88" s="15" t="n"/>
      <c r="D88" s="15" t="n"/>
      <c r="E88" s="15" t="n"/>
      <c r="F88" s="25" t="n"/>
      <c r="G88" s="15" t="n"/>
      <c r="H88" s="15" t="n"/>
      <c r="I88" s="15" t="n"/>
      <c r="J88" s="15" t="n"/>
      <c r="K88" s="15" t="n"/>
      <c r="L88" s="25" t="n"/>
      <c r="M88" s="15" t="n"/>
      <c r="N88" s="25" t="n"/>
      <c r="O88" s="17" t="n"/>
      <c r="P88" s="17" t="n"/>
      <c r="Q88" s="18">
        <f>IF(F88="","",MAX(0,Dashboard!$B$5-F88))</f>
        <v/>
      </c>
      <c r="R88" s="19">
        <f>IF(COUNTA(A88:P88)=0,"",IF(K88="No","Not Required",IF(K88&lt;&gt;"Yes","",IF(M88="Completed","Completed",IF(M88="Canceled","Canceled",IF(L88="","Missing Due Date",IF(L88&lt;Dashboard!$B$5,"Overdue",IF(L88=Dashboard!$B$5,"Due Today",IF(L88&lt;=Dashboard!$B$5+7,"Due in Next 7 Days","Upcoming")))))))))</f>
        <v/>
      </c>
      <c r="S88" s="20">
        <f>IF(COUNTA(A88:P88)=0,"",IF(AND(A88&lt;&gt;"",COUNTIF($A$2:$A$101,A88)&gt;1),"Duplicate Outreach ID",IF(OR(A88="",B88="",C88="",D88="",E88="",F88="",G88="",H88="",I88="",J88="",K88="",M88=""),"Missing Required Field",IF(AND(K88="Yes",L88=""),"Missing Follow-Up Due Date",IF(AND(K88="No",OR(L88&lt;&gt;"",M88&lt;&gt;"Not Needed",N88&lt;&gt;"")),"Follow-Up Fields Conflict",IF(AND(K88="Yes",M88="Not Needed"),"Follow-Up Status Conflict",IF(AND(M88="Completed",N88=""),"Missing Completion Date",IF(AND(M88&lt;&gt;"Completed",N88&lt;&gt;""),"Completion Status Conflict",IF(AND(L88&lt;&gt;"",F88&lt;&gt;"",L88&lt;F88),"Due Date Before Outreach",IF(AND(N88&lt;&gt;"",F88&lt;&gt;"",N88&lt;F88),"Completion Before Outreach","OK"))))))))))</f>
        <v/>
      </c>
    </row>
    <row r="89">
      <c r="A89" s="15" t="n"/>
      <c r="B89" s="15" t="n"/>
      <c r="C89" s="15" t="n"/>
      <c r="D89" s="15" t="n"/>
      <c r="E89" s="15" t="n"/>
      <c r="F89" s="25" t="n"/>
      <c r="G89" s="15" t="n"/>
      <c r="H89" s="15" t="n"/>
      <c r="I89" s="15" t="n"/>
      <c r="J89" s="15" t="n"/>
      <c r="K89" s="15" t="n"/>
      <c r="L89" s="25" t="n"/>
      <c r="M89" s="15" t="n"/>
      <c r="N89" s="25" t="n"/>
      <c r="O89" s="17" t="n"/>
      <c r="P89" s="17" t="n"/>
      <c r="Q89" s="18">
        <f>IF(F89="","",MAX(0,Dashboard!$B$5-F89))</f>
        <v/>
      </c>
      <c r="R89" s="19">
        <f>IF(COUNTA(A89:P89)=0,"",IF(K89="No","Not Required",IF(K89&lt;&gt;"Yes","",IF(M89="Completed","Completed",IF(M89="Canceled","Canceled",IF(L89="","Missing Due Date",IF(L89&lt;Dashboard!$B$5,"Overdue",IF(L89=Dashboard!$B$5,"Due Today",IF(L89&lt;=Dashboard!$B$5+7,"Due in Next 7 Days","Upcoming")))))))))</f>
        <v/>
      </c>
      <c r="S89" s="20">
        <f>IF(COUNTA(A89:P89)=0,"",IF(AND(A89&lt;&gt;"",COUNTIF($A$2:$A$101,A89)&gt;1),"Duplicate Outreach ID",IF(OR(A89="",B89="",C89="",D89="",E89="",F89="",G89="",H89="",I89="",J89="",K89="",M89=""),"Missing Required Field",IF(AND(K89="Yes",L89=""),"Missing Follow-Up Due Date",IF(AND(K89="No",OR(L89&lt;&gt;"",M89&lt;&gt;"Not Needed",N89&lt;&gt;"")),"Follow-Up Fields Conflict",IF(AND(K89="Yes",M89="Not Needed"),"Follow-Up Status Conflict",IF(AND(M89="Completed",N89=""),"Missing Completion Date",IF(AND(M89&lt;&gt;"Completed",N89&lt;&gt;""),"Completion Status Conflict",IF(AND(L89&lt;&gt;"",F89&lt;&gt;"",L89&lt;F89),"Due Date Before Outreach",IF(AND(N89&lt;&gt;"",F89&lt;&gt;"",N89&lt;F89),"Completion Before Outreach","OK"))))))))))</f>
        <v/>
      </c>
    </row>
    <row r="90">
      <c r="A90" s="15" t="n"/>
      <c r="B90" s="15" t="n"/>
      <c r="C90" s="15" t="n"/>
      <c r="D90" s="15" t="n"/>
      <c r="E90" s="15" t="n"/>
      <c r="F90" s="25" t="n"/>
      <c r="G90" s="15" t="n"/>
      <c r="H90" s="15" t="n"/>
      <c r="I90" s="15" t="n"/>
      <c r="J90" s="15" t="n"/>
      <c r="K90" s="15" t="n"/>
      <c r="L90" s="25" t="n"/>
      <c r="M90" s="15" t="n"/>
      <c r="N90" s="25" t="n"/>
      <c r="O90" s="17" t="n"/>
      <c r="P90" s="17" t="n"/>
      <c r="Q90" s="18">
        <f>IF(F90="","",MAX(0,Dashboard!$B$5-F90))</f>
        <v/>
      </c>
      <c r="R90" s="19">
        <f>IF(COUNTA(A90:P90)=0,"",IF(K90="No","Not Required",IF(K90&lt;&gt;"Yes","",IF(M90="Completed","Completed",IF(M90="Canceled","Canceled",IF(L90="","Missing Due Date",IF(L90&lt;Dashboard!$B$5,"Overdue",IF(L90=Dashboard!$B$5,"Due Today",IF(L90&lt;=Dashboard!$B$5+7,"Due in Next 7 Days","Upcoming")))))))))</f>
        <v/>
      </c>
      <c r="S90" s="20">
        <f>IF(COUNTA(A90:P90)=0,"",IF(AND(A90&lt;&gt;"",COUNTIF($A$2:$A$101,A90)&gt;1),"Duplicate Outreach ID",IF(OR(A90="",B90="",C90="",D90="",E90="",F90="",G90="",H90="",I90="",J90="",K90="",M90=""),"Missing Required Field",IF(AND(K90="Yes",L90=""),"Missing Follow-Up Due Date",IF(AND(K90="No",OR(L90&lt;&gt;"",M90&lt;&gt;"Not Needed",N90&lt;&gt;"")),"Follow-Up Fields Conflict",IF(AND(K90="Yes",M90="Not Needed"),"Follow-Up Status Conflict",IF(AND(M90="Completed",N90=""),"Missing Completion Date",IF(AND(M90&lt;&gt;"Completed",N90&lt;&gt;""),"Completion Status Conflict",IF(AND(L90&lt;&gt;"",F90&lt;&gt;"",L90&lt;F90),"Due Date Before Outreach",IF(AND(N90&lt;&gt;"",F90&lt;&gt;"",N90&lt;F90),"Completion Before Outreach","OK"))))))))))</f>
        <v/>
      </c>
    </row>
    <row r="91">
      <c r="A91" s="15" t="n"/>
      <c r="B91" s="15" t="n"/>
      <c r="C91" s="15" t="n"/>
      <c r="D91" s="15" t="n"/>
      <c r="E91" s="15" t="n"/>
      <c r="F91" s="25" t="n"/>
      <c r="G91" s="15" t="n"/>
      <c r="H91" s="15" t="n"/>
      <c r="I91" s="15" t="n"/>
      <c r="J91" s="15" t="n"/>
      <c r="K91" s="15" t="n"/>
      <c r="L91" s="25" t="n"/>
      <c r="M91" s="15" t="n"/>
      <c r="N91" s="25" t="n"/>
      <c r="O91" s="17" t="n"/>
      <c r="P91" s="17" t="n"/>
      <c r="Q91" s="18">
        <f>IF(F91="","",MAX(0,Dashboard!$B$5-F91))</f>
        <v/>
      </c>
      <c r="R91" s="19">
        <f>IF(COUNTA(A91:P91)=0,"",IF(K91="No","Not Required",IF(K91&lt;&gt;"Yes","",IF(M91="Completed","Completed",IF(M91="Canceled","Canceled",IF(L91="","Missing Due Date",IF(L91&lt;Dashboard!$B$5,"Overdue",IF(L91=Dashboard!$B$5,"Due Today",IF(L91&lt;=Dashboard!$B$5+7,"Due in Next 7 Days","Upcoming")))))))))</f>
        <v/>
      </c>
      <c r="S91" s="20">
        <f>IF(COUNTA(A91:P91)=0,"",IF(AND(A91&lt;&gt;"",COUNTIF($A$2:$A$101,A91)&gt;1),"Duplicate Outreach ID",IF(OR(A91="",B91="",C91="",D91="",E91="",F91="",G91="",H91="",I91="",J91="",K91="",M91=""),"Missing Required Field",IF(AND(K91="Yes",L91=""),"Missing Follow-Up Due Date",IF(AND(K91="No",OR(L91&lt;&gt;"",M91&lt;&gt;"Not Needed",N91&lt;&gt;"")),"Follow-Up Fields Conflict",IF(AND(K91="Yes",M91="Not Needed"),"Follow-Up Status Conflict",IF(AND(M91="Completed",N91=""),"Missing Completion Date",IF(AND(M91&lt;&gt;"Completed",N91&lt;&gt;""),"Completion Status Conflict",IF(AND(L91&lt;&gt;"",F91&lt;&gt;"",L91&lt;F91),"Due Date Before Outreach",IF(AND(N91&lt;&gt;"",F91&lt;&gt;"",N91&lt;F91),"Completion Before Outreach","OK"))))))))))</f>
        <v/>
      </c>
    </row>
    <row r="92">
      <c r="A92" s="15" t="n"/>
      <c r="B92" s="15" t="n"/>
      <c r="C92" s="15" t="n"/>
      <c r="D92" s="15" t="n"/>
      <c r="E92" s="15" t="n"/>
      <c r="F92" s="25" t="n"/>
      <c r="G92" s="15" t="n"/>
      <c r="H92" s="15" t="n"/>
      <c r="I92" s="15" t="n"/>
      <c r="J92" s="15" t="n"/>
      <c r="K92" s="15" t="n"/>
      <c r="L92" s="25" t="n"/>
      <c r="M92" s="15" t="n"/>
      <c r="N92" s="25" t="n"/>
      <c r="O92" s="17" t="n"/>
      <c r="P92" s="17" t="n"/>
      <c r="Q92" s="18">
        <f>IF(F92="","",MAX(0,Dashboard!$B$5-F92))</f>
        <v/>
      </c>
      <c r="R92" s="19">
        <f>IF(COUNTA(A92:P92)=0,"",IF(K92="No","Not Required",IF(K92&lt;&gt;"Yes","",IF(M92="Completed","Completed",IF(M92="Canceled","Canceled",IF(L92="","Missing Due Date",IF(L92&lt;Dashboard!$B$5,"Overdue",IF(L92=Dashboard!$B$5,"Due Today",IF(L92&lt;=Dashboard!$B$5+7,"Due in Next 7 Days","Upcoming")))))))))</f>
        <v/>
      </c>
      <c r="S92" s="20">
        <f>IF(COUNTA(A92:P92)=0,"",IF(AND(A92&lt;&gt;"",COUNTIF($A$2:$A$101,A92)&gt;1),"Duplicate Outreach ID",IF(OR(A92="",B92="",C92="",D92="",E92="",F92="",G92="",H92="",I92="",J92="",K92="",M92=""),"Missing Required Field",IF(AND(K92="Yes",L92=""),"Missing Follow-Up Due Date",IF(AND(K92="No",OR(L92&lt;&gt;"",M92&lt;&gt;"Not Needed",N92&lt;&gt;"")),"Follow-Up Fields Conflict",IF(AND(K92="Yes",M92="Not Needed"),"Follow-Up Status Conflict",IF(AND(M92="Completed",N92=""),"Missing Completion Date",IF(AND(M92&lt;&gt;"Completed",N92&lt;&gt;""),"Completion Status Conflict",IF(AND(L92&lt;&gt;"",F92&lt;&gt;"",L92&lt;F92),"Due Date Before Outreach",IF(AND(N92&lt;&gt;"",F92&lt;&gt;"",N92&lt;F92),"Completion Before Outreach","OK"))))))))))</f>
        <v/>
      </c>
    </row>
    <row r="93">
      <c r="A93" s="15" t="n"/>
      <c r="B93" s="15" t="n"/>
      <c r="C93" s="15" t="n"/>
      <c r="D93" s="15" t="n"/>
      <c r="E93" s="15" t="n"/>
      <c r="F93" s="25" t="n"/>
      <c r="G93" s="15" t="n"/>
      <c r="H93" s="15" t="n"/>
      <c r="I93" s="15" t="n"/>
      <c r="J93" s="15" t="n"/>
      <c r="K93" s="15" t="n"/>
      <c r="L93" s="25" t="n"/>
      <c r="M93" s="15" t="n"/>
      <c r="N93" s="25" t="n"/>
      <c r="O93" s="17" t="n"/>
      <c r="P93" s="17" t="n"/>
      <c r="Q93" s="18">
        <f>IF(F93="","",MAX(0,Dashboard!$B$5-F93))</f>
        <v/>
      </c>
      <c r="R93" s="19">
        <f>IF(COUNTA(A93:P93)=0,"",IF(K93="No","Not Required",IF(K93&lt;&gt;"Yes","",IF(M93="Completed","Completed",IF(M93="Canceled","Canceled",IF(L93="","Missing Due Date",IF(L93&lt;Dashboard!$B$5,"Overdue",IF(L93=Dashboard!$B$5,"Due Today",IF(L93&lt;=Dashboard!$B$5+7,"Due in Next 7 Days","Upcoming")))))))))</f>
        <v/>
      </c>
      <c r="S93" s="20">
        <f>IF(COUNTA(A93:P93)=0,"",IF(AND(A93&lt;&gt;"",COUNTIF($A$2:$A$101,A93)&gt;1),"Duplicate Outreach ID",IF(OR(A93="",B93="",C93="",D93="",E93="",F93="",G93="",H93="",I93="",J93="",K93="",M93=""),"Missing Required Field",IF(AND(K93="Yes",L93=""),"Missing Follow-Up Due Date",IF(AND(K93="No",OR(L93&lt;&gt;"",M93&lt;&gt;"Not Needed",N93&lt;&gt;"")),"Follow-Up Fields Conflict",IF(AND(K93="Yes",M93="Not Needed"),"Follow-Up Status Conflict",IF(AND(M93="Completed",N93=""),"Missing Completion Date",IF(AND(M93&lt;&gt;"Completed",N93&lt;&gt;""),"Completion Status Conflict",IF(AND(L93&lt;&gt;"",F93&lt;&gt;"",L93&lt;F93),"Due Date Before Outreach",IF(AND(N93&lt;&gt;"",F93&lt;&gt;"",N93&lt;F93),"Completion Before Outreach","OK"))))))))))</f>
        <v/>
      </c>
    </row>
    <row r="94">
      <c r="A94" s="15" t="n"/>
      <c r="B94" s="15" t="n"/>
      <c r="C94" s="15" t="n"/>
      <c r="D94" s="15" t="n"/>
      <c r="E94" s="15" t="n"/>
      <c r="F94" s="25" t="n"/>
      <c r="G94" s="15" t="n"/>
      <c r="H94" s="15" t="n"/>
      <c r="I94" s="15" t="n"/>
      <c r="J94" s="15" t="n"/>
      <c r="K94" s="15" t="n"/>
      <c r="L94" s="25" t="n"/>
      <c r="M94" s="15" t="n"/>
      <c r="N94" s="25" t="n"/>
      <c r="O94" s="17" t="n"/>
      <c r="P94" s="17" t="n"/>
      <c r="Q94" s="18">
        <f>IF(F94="","",MAX(0,Dashboard!$B$5-F94))</f>
        <v/>
      </c>
      <c r="R94" s="19">
        <f>IF(COUNTA(A94:P94)=0,"",IF(K94="No","Not Required",IF(K94&lt;&gt;"Yes","",IF(M94="Completed","Completed",IF(M94="Canceled","Canceled",IF(L94="","Missing Due Date",IF(L94&lt;Dashboard!$B$5,"Overdue",IF(L94=Dashboard!$B$5,"Due Today",IF(L94&lt;=Dashboard!$B$5+7,"Due in Next 7 Days","Upcoming")))))))))</f>
        <v/>
      </c>
      <c r="S94" s="20">
        <f>IF(COUNTA(A94:P94)=0,"",IF(AND(A94&lt;&gt;"",COUNTIF($A$2:$A$101,A94)&gt;1),"Duplicate Outreach ID",IF(OR(A94="",B94="",C94="",D94="",E94="",F94="",G94="",H94="",I94="",J94="",K94="",M94=""),"Missing Required Field",IF(AND(K94="Yes",L94=""),"Missing Follow-Up Due Date",IF(AND(K94="No",OR(L94&lt;&gt;"",M94&lt;&gt;"Not Needed",N94&lt;&gt;"")),"Follow-Up Fields Conflict",IF(AND(K94="Yes",M94="Not Needed"),"Follow-Up Status Conflict",IF(AND(M94="Completed",N94=""),"Missing Completion Date",IF(AND(M94&lt;&gt;"Completed",N94&lt;&gt;""),"Completion Status Conflict",IF(AND(L94&lt;&gt;"",F94&lt;&gt;"",L94&lt;F94),"Due Date Before Outreach",IF(AND(N94&lt;&gt;"",F94&lt;&gt;"",N94&lt;F94),"Completion Before Outreach","OK"))))))))))</f>
        <v/>
      </c>
    </row>
    <row r="95">
      <c r="A95" s="15" t="n"/>
      <c r="B95" s="15" t="n"/>
      <c r="C95" s="15" t="n"/>
      <c r="D95" s="15" t="n"/>
      <c r="E95" s="15" t="n"/>
      <c r="F95" s="25" t="n"/>
      <c r="G95" s="15" t="n"/>
      <c r="H95" s="15" t="n"/>
      <c r="I95" s="15" t="n"/>
      <c r="J95" s="15" t="n"/>
      <c r="K95" s="15" t="n"/>
      <c r="L95" s="25" t="n"/>
      <c r="M95" s="15" t="n"/>
      <c r="N95" s="25" t="n"/>
      <c r="O95" s="17" t="n"/>
      <c r="P95" s="17" t="n"/>
      <c r="Q95" s="18">
        <f>IF(F95="","",MAX(0,Dashboard!$B$5-F95))</f>
        <v/>
      </c>
      <c r="R95" s="19">
        <f>IF(COUNTA(A95:P95)=0,"",IF(K95="No","Not Required",IF(K95&lt;&gt;"Yes","",IF(M95="Completed","Completed",IF(M95="Canceled","Canceled",IF(L95="","Missing Due Date",IF(L95&lt;Dashboard!$B$5,"Overdue",IF(L95=Dashboard!$B$5,"Due Today",IF(L95&lt;=Dashboard!$B$5+7,"Due in Next 7 Days","Upcoming")))))))))</f>
        <v/>
      </c>
      <c r="S95" s="20">
        <f>IF(COUNTA(A95:P95)=0,"",IF(AND(A95&lt;&gt;"",COUNTIF($A$2:$A$101,A95)&gt;1),"Duplicate Outreach ID",IF(OR(A95="",B95="",C95="",D95="",E95="",F95="",G95="",H95="",I95="",J95="",K95="",M95=""),"Missing Required Field",IF(AND(K95="Yes",L95=""),"Missing Follow-Up Due Date",IF(AND(K95="No",OR(L95&lt;&gt;"",M95&lt;&gt;"Not Needed",N95&lt;&gt;"")),"Follow-Up Fields Conflict",IF(AND(K95="Yes",M95="Not Needed"),"Follow-Up Status Conflict",IF(AND(M95="Completed",N95=""),"Missing Completion Date",IF(AND(M95&lt;&gt;"Completed",N95&lt;&gt;""),"Completion Status Conflict",IF(AND(L95&lt;&gt;"",F95&lt;&gt;"",L95&lt;F95),"Due Date Before Outreach",IF(AND(N95&lt;&gt;"",F95&lt;&gt;"",N95&lt;F95),"Completion Before Outreach","OK"))))))))))</f>
        <v/>
      </c>
    </row>
    <row r="96">
      <c r="A96" s="15" t="n"/>
      <c r="B96" s="15" t="n"/>
      <c r="C96" s="15" t="n"/>
      <c r="D96" s="15" t="n"/>
      <c r="E96" s="15" t="n"/>
      <c r="F96" s="25" t="n"/>
      <c r="G96" s="15" t="n"/>
      <c r="H96" s="15" t="n"/>
      <c r="I96" s="15" t="n"/>
      <c r="J96" s="15" t="n"/>
      <c r="K96" s="15" t="n"/>
      <c r="L96" s="25" t="n"/>
      <c r="M96" s="15" t="n"/>
      <c r="N96" s="25" t="n"/>
      <c r="O96" s="17" t="n"/>
      <c r="P96" s="17" t="n"/>
      <c r="Q96" s="18">
        <f>IF(F96="","",MAX(0,Dashboard!$B$5-F96))</f>
        <v/>
      </c>
      <c r="R96" s="19">
        <f>IF(COUNTA(A96:P96)=0,"",IF(K96="No","Not Required",IF(K96&lt;&gt;"Yes","",IF(M96="Completed","Completed",IF(M96="Canceled","Canceled",IF(L96="","Missing Due Date",IF(L96&lt;Dashboard!$B$5,"Overdue",IF(L96=Dashboard!$B$5,"Due Today",IF(L96&lt;=Dashboard!$B$5+7,"Due in Next 7 Days","Upcoming")))))))))</f>
        <v/>
      </c>
      <c r="S96" s="20">
        <f>IF(COUNTA(A96:P96)=0,"",IF(AND(A96&lt;&gt;"",COUNTIF($A$2:$A$101,A96)&gt;1),"Duplicate Outreach ID",IF(OR(A96="",B96="",C96="",D96="",E96="",F96="",G96="",H96="",I96="",J96="",K96="",M96=""),"Missing Required Field",IF(AND(K96="Yes",L96=""),"Missing Follow-Up Due Date",IF(AND(K96="No",OR(L96&lt;&gt;"",M96&lt;&gt;"Not Needed",N96&lt;&gt;"")),"Follow-Up Fields Conflict",IF(AND(K96="Yes",M96="Not Needed"),"Follow-Up Status Conflict",IF(AND(M96="Completed",N96=""),"Missing Completion Date",IF(AND(M96&lt;&gt;"Completed",N96&lt;&gt;""),"Completion Status Conflict",IF(AND(L96&lt;&gt;"",F96&lt;&gt;"",L96&lt;F96),"Due Date Before Outreach",IF(AND(N96&lt;&gt;"",F96&lt;&gt;"",N96&lt;F96),"Completion Before Outreach","OK"))))))))))</f>
        <v/>
      </c>
    </row>
    <row r="97">
      <c r="A97" s="15" t="n"/>
      <c r="B97" s="15" t="n"/>
      <c r="C97" s="15" t="n"/>
      <c r="D97" s="15" t="n"/>
      <c r="E97" s="15" t="n"/>
      <c r="F97" s="25" t="n"/>
      <c r="G97" s="15" t="n"/>
      <c r="H97" s="15" t="n"/>
      <c r="I97" s="15" t="n"/>
      <c r="J97" s="15" t="n"/>
      <c r="K97" s="15" t="n"/>
      <c r="L97" s="25" t="n"/>
      <c r="M97" s="15" t="n"/>
      <c r="N97" s="25" t="n"/>
      <c r="O97" s="17" t="n"/>
      <c r="P97" s="17" t="n"/>
      <c r="Q97" s="18">
        <f>IF(F97="","",MAX(0,Dashboard!$B$5-F97))</f>
        <v/>
      </c>
      <c r="R97" s="19">
        <f>IF(COUNTA(A97:P97)=0,"",IF(K97="No","Not Required",IF(K97&lt;&gt;"Yes","",IF(M97="Completed","Completed",IF(M97="Canceled","Canceled",IF(L97="","Missing Due Date",IF(L97&lt;Dashboard!$B$5,"Overdue",IF(L97=Dashboard!$B$5,"Due Today",IF(L97&lt;=Dashboard!$B$5+7,"Due in Next 7 Days","Upcoming")))))))))</f>
        <v/>
      </c>
      <c r="S97" s="20">
        <f>IF(COUNTA(A97:P97)=0,"",IF(AND(A97&lt;&gt;"",COUNTIF($A$2:$A$101,A97)&gt;1),"Duplicate Outreach ID",IF(OR(A97="",B97="",C97="",D97="",E97="",F97="",G97="",H97="",I97="",J97="",K97="",M97=""),"Missing Required Field",IF(AND(K97="Yes",L97=""),"Missing Follow-Up Due Date",IF(AND(K97="No",OR(L97&lt;&gt;"",M97&lt;&gt;"Not Needed",N97&lt;&gt;"")),"Follow-Up Fields Conflict",IF(AND(K97="Yes",M97="Not Needed"),"Follow-Up Status Conflict",IF(AND(M97="Completed",N97=""),"Missing Completion Date",IF(AND(M97&lt;&gt;"Completed",N97&lt;&gt;""),"Completion Status Conflict",IF(AND(L97&lt;&gt;"",F97&lt;&gt;"",L97&lt;F97),"Due Date Before Outreach",IF(AND(N97&lt;&gt;"",F97&lt;&gt;"",N97&lt;F97),"Completion Before Outreach","OK"))))))))))</f>
        <v/>
      </c>
    </row>
    <row r="98">
      <c r="A98" s="15" t="n"/>
      <c r="B98" s="15" t="n"/>
      <c r="C98" s="15" t="n"/>
      <c r="D98" s="15" t="n"/>
      <c r="E98" s="15" t="n"/>
      <c r="F98" s="25" t="n"/>
      <c r="G98" s="15" t="n"/>
      <c r="H98" s="15" t="n"/>
      <c r="I98" s="15" t="n"/>
      <c r="J98" s="15" t="n"/>
      <c r="K98" s="15" t="n"/>
      <c r="L98" s="25" t="n"/>
      <c r="M98" s="15" t="n"/>
      <c r="N98" s="25" t="n"/>
      <c r="O98" s="17" t="n"/>
      <c r="P98" s="17" t="n"/>
      <c r="Q98" s="18">
        <f>IF(F98="","",MAX(0,Dashboard!$B$5-F98))</f>
        <v/>
      </c>
      <c r="R98" s="19">
        <f>IF(COUNTA(A98:P98)=0,"",IF(K98="No","Not Required",IF(K98&lt;&gt;"Yes","",IF(M98="Completed","Completed",IF(M98="Canceled","Canceled",IF(L98="","Missing Due Date",IF(L98&lt;Dashboard!$B$5,"Overdue",IF(L98=Dashboard!$B$5,"Due Today",IF(L98&lt;=Dashboard!$B$5+7,"Due in Next 7 Days","Upcoming")))))))))</f>
        <v/>
      </c>
      <c r="S98" s="20">
        <f>IF(COUNTA(A98:P98)=0,"",IF(AND(A98&lt;&gt;"",COUNTIF($A$2:$A$101,A98)&gt;1),"Duplicate Outreach ID",IF(OR(A98="",B98="",C98="",D98="",E98="",F98="",G98="",H98="",I98="",J98="",K98="",M98=""),"Missing Required Field",IF(AND(K98="Yes",L98=""),"Missing Follow-Up Due Date",IF(AND(K98="No",OR(L98&lt;&gt;"",M98&lt;&gt;"Not Needed",N98&lt;&gt;"")),"Follow-Up Fields Conflict",IF(AND(K98="Yes",M98="Not Needed"),"Follow-Up Status Conflict",IF(AND(M98="Completed",N98=""),"Missing Completion Date",IF(AND(M98&lt;&gt;"Completed",N98&lt;&gt;""),"Completion Status Conflict",IF(AND(L98&lt;&gt;"",F98&lt;&gt;"",L98&lt;F98),"Due Date Before Outreach",IF(AND(N98&lt;&gt;"",F98&lt;&gt;"",N98&lt;F98),"Completion Before Outreach","OK"))))))))))</f>
        <v/>
      </c>
    </row>
    <row r="99">
      <c r="A99" s="15" t="n"/>
      <c r="B99" s="15" t="n"/>
      <c r="C99" s="15" t="n"/>
      <c r="D99" s="15" t="n"/>
      <c r="E99" s="15" t="n"/>
      <c r="F99" s="25" t="n"/>
      <c r="G99" s="15" t="n"/>
      <c r="H99" s="15" t="n"/>
      <c r="I99" s="15" t="n"/>
      <c r="J99" s="15" t="n"/>
      <c r="K99" s="15" t="n"/>
      <c r="L99" s="25" t="n"/>
      <c r="M99" s="15" t="n"/>
      <c r="N99" s="25" t="n"/>
      <c r="O99" s="17" t="n"/>
      <c r="P99" s="17" t="n"/>
      <c r="Q99" s="18">
        <f>IF(F99="","",MAX(0,Dashboard!$B$5-F99))</f>
        <v/>
      </c>
      <c r="R99" s="19">
        <f>IF(COUNTA(A99:P99)=0,"",IF(K99="No","Not Required",IF(K99&lt;&gt;"Yes","",IF(M99="Completed","Completed",IF(M99="Canceled","Canceled",IF(L99="","Missing Due Date",IF(L99&lt;Dashboard!$B$5,"Overdue",IF(L99=Dashboard!$B$5,"Due Today",IF(L99&lt;=Dashboard!$B$5+7,"Due in Next 7 Days","Upcoming")))))))))</f>
        <v/>
      </c>
      <c r="S99" s="20">
        <f>IF(COUNTA(A99:P99)=0,"",IF(AND(A99&lt;&gt;"",COUNTIF($A$2:$A$101,A99)&gt;1),"Duplicate Outreach ID",IF(OR(A99="",B99="",C99="",D99="",E99="",F99="",G99="",H99="",I99="",J99="",K99="",M99=""),"Missing Required Field",IF(AND(K99="Yes",L99=""),"Missing Follow-Up Due Date",IF(AND(K99="No",OR(L99&lt;&gt;"",M99&lt;&gt;"Not Needed",N99&lt;&gt;"")),"Follow-Up Fields Conflict",IF(AND(K99="Yes",M99="Not Needed"),"Follow-Up Status Conflict",IF(AND(M99="Completed",N99=""),"Missing Completion Date",IF(AND(M99&lt;&gt;"Completed",N99&lt;&gt;""),"Completion Status Conflict",IF(AND(L99&lt;&gt;"",F99&lt;&gt;"",L99&lt;F99),"Due Date Before Outreach",IF(AND(N99&lt;&gt;"",F99&lt;&gt;"",N99&lt;F99),"Completion Before Outreach","OK"))))))))))</f>
        <v/>
      </c>
    </row>
    <row r="100">
      <c r="A100" s="15" t="n"/>
      <c r="B100" s="15" t="n"/>
      <c r="C100" s="15" t="n"/>
      <c r="D100" s="15" t="n"/>
      <c r="E100" s="15" t="n"/>
      <c r="F100" s="25" t="n"/>
      <c r="G100" s="15" t="n"/>
      <c r="H100" s="15" t="n"/>
      <c r="I100" s="15" t="n"/>
      <c r="J100" s="15" t="n"/>
      <c r="K100" s="15" t="n"/>
      <c r="L100" s="25" t="n"/>
      <c r="M100" s="15" t="n"/>
      <c r="N100" s="25" t="n"/>
      <c r="O100" s="17" t="n"/>
      <c r="P100" s="17" t="n"/>
      <c r="Q100" s="18">
        <f>IF(F100="","",MAX(0,Dashboard!$B$5-F100))</f>
        <v/>
      </c>
      <c r="R100" s="19">
        <f>IF(COUNTA(A100:P100)=0,"",IF(K100="No","Not Required",IF(K100&lt;&gt;"Yes","",IF(M100="Completed","Completed",IF(M100="Canceled","Canceled",IF(L100="","Missing Due Date",IF(L100&lt;Dashboard!$B$5,"Overdue",IF(L100=Dashboard!$B$5,"Due Today",IF(L100&lt;=Dashboard!$B$5+7,"Due in Next 7 Days","Upcoming")))))))))</f>
        <v/>
      </c>
      <c r="S100" s="20">
        <f>IF(COUNTA(A100:P100)=0,"",IF(AND(A100&lt;&gt;"",COUNTIF($A$2:$A$101,A100)&gt;1),"Duplicate Outreach ID",IF(OR(A100="",B100="",C100="",D100="",E100="",F100="",G100="",H100="",I100="",J100="",K100="",M100=""),"Missing Required Field",IF(AND(K100="Yes",L100=""),"Missing Follow-Up Due Date",IF(AND(K100="No",OR(L100&lt;&gt;"",M100&lt;&gt;"Not Needed",N100&lt;&gt;"")),"Follow-Up Fields Conflict",IF(AND(K100="Yes",M100="Not Needed"),"Follow-Up Status Conflict",IF(AND(M100="Completed",N100=""),"Missing Completion Date",IF(AND(M100&lt;&gt;"Completed",N100&lt;&gt;""),"Completion Status Conflict",IF(AND(L100&lt;&gt;"",F100&lt;&gt;"",L100&lt;F100),"Due Date Before Outreach",IF(AND(N100&lt;&gt;"",F100&lt;&gt;"",N100&lt;F100),"Completion Before Outreach","OK"))))))))))</f>
        <v/>
      </c>
    </row>
    <row r="101">
      <c r="A101" s="15" t="n"/>
      <c r="B101" s="15" t="n"/>
      <c r="C101" s="15" t="n"/>
      <c r="D101" s="15" t="n"/>
      <c r="E101" s="15" t="n"/>
      <c r="F101" s="25" t="n"/>
      <c r="G101" s="15" t="n"/>
      <c r="H101" s="15" t="n"/>
      <c r="I101" s="15" t="n"/>
      <c r="J101" s="15" t="n"/>
      <c r="K101" s="15" t="n"/>
      <c r="L101" s="25" t="n"/>
      <c r="M101" s="15" t="n"/>
      <c r="N101" s="25" t="n"/>
      <c r="O101" s="17" t="n"/>
      <c r="P101" s="17" t="n"/>
      <c r="Q101" s="18">
        <f>IF(F101="","",MAX(0,Dashboard!$B$5-F101))</f>
        <v/>
      </c>
      <c r="R101" s="19">
        <f>IF(COUNTA(A101:P101)=0,"",IF(K101="No","Not Required",IF(K101&lt;&gt;"Yes","",IF(M101="Completed","Completed",IF(M101="Canceled","Canceled",IF(L101="","Missing Due Date",IF(L101&lt;Dashboard!$B$5,"Overdue",IF(L101=Dashboard!$B$5,"Due Today",IF(L101&lt;=Dashboard!$B$5+7,"Due in Next 7 Days","Upcoming")))))))))</f>
        <v/>
      </c>
      <c r="S101" s="20">
        <f>IF(COUNTA(A101:P101)=0,"",IF(AND(A101&lt;&gt;"",COUNTIF($A$2:$A$101,A101)&gt;1),"Duplicate Outreach ID",IF(OR(A101="",B101="",C101="",D101="",E101="",F101="",G101="",H101="",I101="",J101="",K101="",M101=""),"Missing Required Field",IF(AND(K101="Yes",L101=""),"Missing Follow-Up Due Date",IF(AND(K101="No",OR(L101&lt;&gt;"",M101&lt;&gt;"Not Needed",N101&lt;&gt;"")),"Follow-Up Fields Conflict",IF(AND(K101="Yes",M101="Not Needed"),"Follow-Up Status Conflict",IF(AND(M101="Completed",N101=""),"Missing Completion Date",IF(AND(M101&lt;&gt;"Completed",N101&lt;&gt;""),"Completion Status Conflict",IF(AND(L101&lt;&gt;"",F101&lt;&gt;"",L101&lt;F101),"Due Date Before Outreach",IF(AND(N101&lt;&gt;"",F101&lt;&gt;"",N101&lt;F101),"Completion Before Outreach","OK"))))))))))</f>
        <v/>
      </c>
    </row>
  </sheetData>
  <conditionalFormatting sqref="A2:S101">
    <cfRule type="expression" priority="1" dxfId="4">
      <formula>AND(COUNTA($A2:$P2)&gt;0,$R2="Overdue")</formula>
    </cfRule>
    <cfRule type="expression" priority="2" dxfId="5">
      <formula>AND(COUNTA($A2:$P2)&gt;0,$R2="Due Today")</formula>
    </cfRule>
    <cfRule type="expression" priority="3" dxfId="6">
      <formula>AND(COUNTA($A2:$P2)&gt;0,$R2="Due in Next 7 Days")</formula>
    </cfRule>
  </conditionalFormatting>
  <conditionalFormatting sqref="S2:S101">
    <cfRule type="expression" priority="4" dxfId="7">
      <formula>S2="OK"</formula>
    </cfRule>
    <cfRule type="expression" priority="5" dxfId="1">
      <formula>AND(S2&lt;&gt;"",S2&lt;&gt;"OK")</formula>
    </cfRule>
  </conditionalFormatting>
  <conditionalFormatting sqref="A2:A101">
    <cfRule type="expression" priority="6" dxfId="1">
      <formula>AND(A2&lt;&gt;"",COUNTIF($A$2:$A$101,A2)&gt;1)</formula>
    </cfRule>
  </conditionalFormatting>
  <conditionalFormatting sqref="M2:N101">
    <cfRule type="expression" priority="7" dxfId="8">
      <formula>AND(COUNTA($A2:$P2)&gt;0,$M2="Completed")</formula>
    </cfRule>
  </conditionalFormatting>
  <dataValidations count="13">
    <dataValidation sqref="D2:D101" showDropDown="0" showInputMessage="0" showErrorMessage="1" allowBlank="0" errorTitle="Invalid Selection" error="Select a program from the list." type="list" errorStyle="stop">
      <formula1>INDIRECT("'Lists &amp; Settings'!$A$2:$A$31")</formula1>
    </dataValidation>
    <dataValidation sqref="E2:E101" showDropDown="0" showInputMessage="0" showErrorMessage="1" allowBlank="0" errorTitle="Invalid Selection" error="Select an outreach owner from the list." type="list" errorStyle="stop">
      <formula1>INDIRECT("'Lists &amp; Settings'!$B$2:$B$31")</formula1>
    </dataValidation>
    <dataValidation sqref="G2:G101" showDropDown="0" showInputMessage="0" showErrorMessage="1" allowBlank="0" errorTitle="Invalid Selection" error="Select a communication channel from the list." type="list" errorStyle="stop">
      <formula1>INDIRECT("'Lists &amp; Settings'!$C$2:$C$31")</formula1>
    </dataValidation>
    <dataValidation sqref="H2:H101" showDropDown="0" showInputMessage="0" showErrorMessage="1" allowBlank="0" errorTitle="Invalid Selection" error="Select Outbound or Inbound." type="list" errorStyle="stop">
      <formula1>INDIRECT("'Lists &amp; Settings'!$D$2:$D$31")</formula1>
    </dataValidation>
    <dataValidation sqref="I2:I101" showDropDown="0" showInputMessage="0" showErrorMessage="1" allowBlank="0" errorTitle="Invalid Selection" error="Select an outreach purpose from the list." type="list" errorStyle="stop">
      <formula1>INDIRECT("'Lists &amp; Settings'!$E$2:$E$31")</formula1>
    </dataValidation>
    <dataValidation sqref="J2:J101" showDropDown="0" showInputMessage="0" showErrorMessage="1" allowBlank="0" errorTitle="Invalid Selection" error="Select an outcome from the list." type="list" errorStyle="stop">
      <formula1>INDIRECT("'Lists &amp; Settings'!$F$2:$F$31")</formula1>
    </dataValidation>
    <dataValidation sqref="K2:K101" showDropDown="0" showInputMessage="0" showErrorMessage="1" allowBlank="0" errorTitle="Invalid Selection" error="Select Yes or No." type="list" errorStyle="stop">
      <formula1>INDIRECT("'Lists &amp; Settings'!$G$2:$G$31")</formula1>
    </dataValidation>
    <dataValidation sqref="M2:M101" showDropDown="0" showInputMessage="0" showErrorMessage="1" allowBlank="0" errorTitle="Invalid Selection" error="Select a follow-up status from the list." type="list" errorStyle="stop">
      <formula1>INDIRECT("'Lists &amp; Settings'!$H$2:$H$31")</formula1>
    </dataValidation>
    <dataValidation sqref="F2:F101" showDropDown="0" showInputMessage="0" showErrorMessage="1" allowBlank="0" errorTitle="Invalid Date" error="Enter a valid date between 01/01/2020 and 12/31/2100." type="date" errorStyle="stop" operator="between">
      <formula1>DATE(2020,1,1)</formula1>
      <formula2>DATE(2100,12,31)</formula2>
    </dataValidation>
    <dataValidation sqref="L2:L101" showDropDown="0" showInputMessage="0" showErrorMessage="1" allowBlank="0" errorTitle="Invalid Date" error="Enter a valid date between 01/01/2020 and 12/31/2100." type="date" errorStyle="stop" operator="between">
      <formula1>DATE(2020,1,1)</formula1>
      <formula2>DATE(2100,12,31)</formula2>
    </dataValidation>
    <dataValidation sqref="N2:N101" showDropDown="0" showInputMessage="0" showErrorMessage="1" allowBlank="0" errorTitle="Invalid Date" error="Enter a valid date between 01/01/2020 and 12/31/2100." type="date" errorStyle="stop" operator="between">
      <formula1>DATE(2020,1,1)</formula1>
      <formula2>DATE(2100,12,31)</formula2>
    </dataValidation>
    <dataValidation sqref="O2:O101" showDropDown="0" showInputMessage="0" showErrorMessage="1" allowBlank="0" errorTitle="Next Step Too Long" error="Keep the next step to 120 characters or fewer." type="textLength" errorStyle="stop" operator="lessThanOrEqual">
      <formula1>120</formula1>
    </dataValidation>
    <dataValidation sqref="P2:P101" showDropDown="0" showInputMessage="0" showErrorMessage="1" allowBlank="0" errorTitle="Notes Too Long" error="Keep notes to 250 characters or fewer and do not enter sensitive personal information." type="textLength" errorStyle="stop" operator="lessThanOrEqual">
      <formula1>250</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35"/>
  <sheetViews>
    <sheetView showGridLines="1" workbookViewId="0">
      <pane ySplit="1" topLeftCell="A2" activePane="bottomLeft" state="frozen"/>
      <selection pane="bottomLeft" activeCell="A1" sqref="A1"/>
    </sheetView>
  </sheetViews>
  <sheetFormatPr baseColWidth="8" defaultRowHeight="15"/>
  <cols>
    <col width="31" customWidth="1" min="1" max="1"/>
    <col width="23" customWidth="1" min="2" max="2"/>
    <col width="20" customWidth="1" min="3" max="3"/>
    <col width="16" customWidth="1" min="4" max="4"/>
    <col width="25" customWidth="1" min="5" max="5"/>
    <col width="24" customWidth="1" min="6" max="6"/>
    <col width="15" customWidth="1" min="7" max="7"/>
    <col width="22" customWidth="1" min="8" max="8"/>
  </cols>
  <sheetData>
    <row r="1" ht="30" customHeight="1">
      <c r="A1" s="5" t="inlineStr">
        <is>
          <t>Programs</t>
        </is>
      </c>
      <c r="B1" s="5" t="inlineStr">
        <is>
          <t>Outreach Owners</t>
        </is>
      </c>
      <c r="C1" s="5" t="inlineStr">
        <is>
          <t>Channels</t>
        </is>
      </c>
      <c r="D1" s="5" t="inlineStr">
        <is>
          <t>Directions</t>
        </is>
      </c>
      <c r="E1" s="5" t="inlineStr">
        <is>
          <t>Outreach Purposes</t>
        </is>
      </c>
      <c r="F1" s="5" t="inlineStr">
        <is>
          <t>Outcomes</t>
        </is>
      </c>
      <c r="G1" s="5" t="inlineStr">
        <is>
          <t>Yes or No</t>
        </is>
      </c>
      <c r="H1" s="5" t="inlineStr">
        <is>
          <t>Follow-Up Statuses</t>
        </is>
      </c>
    </row>
    <row r="2">
      <c r="A2" s="21" t="inlineStr">
        <is>
          <t>Welding Foundations</t>
        </is>
      </c>
      <c r="B2" s="21" t="inlineStr">
        <is>
          <t>Maya Torres</t>
        </is>
      </c>
      <c r="C2" s="21" t="inlineStr">
        <is>
          <t>Email</t>
        </is>
      </c>
      <c r="D2" s="21" t="inlineStr">
        <is>
          <t>Outbound</t>
        </is>
      </c>
      <c r="E2" s="21" t="inlineStr">
        <is>
          <t>Enrollment Reminder</t>
        </is>
      </c>
      <c r="F2" s="21" t="inlineStr">
        <is>
          <t>Information Provided</t>
        </is>
      </c>
      <c r="G2" s="21" t="inlineStr">
        <is>
          <t>Yes</t>
        </is>
      </c>
      <c r="H2" s="21" t="inlineStr">
        <is>
          <t>Not Needed</t>
        </is>
      </c>
    </row>
    <row r="3">
      <c r="A3" s="21" t="inlineStr">
        <is>
          <t>Medical Office Skills</t>
        </is>
      </c>
      <c r="B3" s="21" t="inlineStr">
        <is>
          <t>Ethan Cole</t>
        </is>
      </c>
      <c r="C3" s="21" t="inlineStr">
        <is>
          <t>Phone</t>
        </is>
      </c>
      <c r="D3" s="21" t="inlineStr">
        <is>
          <t>Inbound</t>
        </is>
      </c>
      <c r="E3" s="21" t="inlineStr">
        <is>
          <t>Attendance Check-In</t>
        </is>
      </c>
      <c r="F3" s="21" t="inlineStr">
        <is>
          <t>No Answer</t>
        </is>
      </c>
      <c r="G3" s="21" t="inlineStr">
        <is>
          <t>No</t>
        </is>
      </c>
      <c r="H3" s="21" t="inlineStr">
        <is>
          <t>Open</t>
        </is>
      </c>
    </row>
    <row r="4">
      <c r="A4" s="21" t="inlineStr">
        <is>
          <t>Information Technology Support</t>
        </is>
      </c>
      <c r="B4" s="21" t="inlineStr">
        <is>
          <t>Priya Shah</t>
        </is>
      </c>
      <c r="C4" s="21" t="inlineStr">
        <is>
          <t>SMS</t>
        </is>
      </c>
      <c r="D4" s="21" t="n"/>
      <c r="E4" s="21" t="inlineStr">
        <is>
          <t>Appointment Reminder</t>
        </is>
      </c>
      <c r="F4" s="21" t="inlineStr">
        <is>
          <t>Student Responded</t>
        </is>
      </c>
      <c r="G4" s="21" t="n"/>
      <c r="H4" s="21" t="inlineStr">
        <is>
          <t>Completed</t>
        </is>
      </c>
    </row>
    <row r="5">
      <c r="A5" s="21" t="inlineStr">
        <is>
          <t>Commercial Driving Basics</t>
        </is>
      </c>
      <c r="B5" s="21" t="inlineStr">
        <is>
          <t>Noah Williams</t>
        </is>
      </c>
      <c r="C5" s="21" t="inlineStr">
        <is>
          <t>In Person</t>
        </is>
      </c>
      <c r="D5" s="21" t="n"/>
      <c r="E5" s="21" t="inlineStr">
        <is>
          <t>Schedule Question</t>
        </is>
      </c>
      <c r="F5" s="21" t="inlineStr">
        <is>
          <t>Resolved</t>
        </is>
      </c>
      <c r="G5" s="21" t="n"/>
      <c r="H5" s="21" t="inlineStr">
        <is>
          <t>Canceled</t>
        </is>
      </c>
    </row>
    <row r="6">
      <c r="A6" s="21" t="inlineStr">
        <is>
          <t>Early Childhood Support</t>
        </is>
      </c>
      <c r="B6" s="21" t="inlineStr">
        <is>
          <t>Lena Park</t>
        </is>
      </c>
      <c r="C6" s="21" t="inlineStr">
        <is>
          <t>Video Call</t>
        </is>
      </c>
      <c r="D6" s="21" t="n"/>
      <c r="E6" s="21" t="inlineStr">
        <is>
          <t>Document Reminder</t>
        </is>
      </c>
      <c r="F6" s="21" t="inlineStr">
        <is>
          <t>Awaiting Response</t>
        </is>
      </c>
      <c r="G6" s="21" t="n"/>
      <c r="H6" s="21" t="n"/>
    </row>
    <row r="7">
      <c r="A7" s="21" t="inlineStr">
        <is>
          <t>Business Operations Certificate</t>
        </is>
      </c>
      <c r="B7" s="21" t="inlineStr">
        <is>
          <t>Unassigned</t>
        </is>
      </c>
      <c r="C7" s="21" t="inlineStr">
        <is>
          <t>Portal Message</t>
        </is>
      </c>
      <c r="D7" s="21" t="n"/>
      <c r="E7" s="21" t="inlineStr">
        <is>
          <t>Academic Support</t>
        </is>
      </c>
      <c r="F7" s="21" t="inlineStr">
        <is>
          <t>Appointment Scheduled</t>
        </is>
      </c>
      <c r="G7" s="21" t="n"/>
      <c r="H7" s="21" t="n"/>
    </row>
    <row r="8">
      <c r="A8" s="21" t="inlineStr">
        <is>
          <t>Other</t>
        </is>
      </c>
      <c r="B8" s="21" t="inlineStr">
        <is>
          <t>Other</t>
        </is>
      </c>
      <c r="C8" s="21" t="inlineStr">
        <is>
          <t>Other</t>
        </is>
      </c>
      <c r="D8" s="21" t="n"/>
      <c r="E8" s="21" t="inlineStr">
        <is>
          <t>Course Progress</t>
        </is>
      </c>
      <c r="F8" s="21" t="inlineStr">
        <is>
          <t>Left Voicemail</t>
        </is>
      </c>
      <c r="G8" s="21" t="n"/>
      <c r="H8" s="21" t="n"/>
    </row>
    <row r="9">
      <c r="A9" s="21" t="n"/>
      <c r="B9" s="21" t="n"/>
      <c r="C9" s="21" t="n"/>
      <c r="D9" s="21" t="n"/>
      <c r="E9" s="21" t="inlineStr">
        <is>
          <t>Career Planning</t>
        </is>
      </c>
      <c r="F9" s="21" t="inlineStr">
        <is>
          <t>Referred to Support</t>
        </is>
      </c>
      <c r="G9" s="21" t="n"/>
      <c r="H9" s="21" t="n"/>
    </row>
    <row r="10">
      <c r="A10" s="21" t="n"/>
      <c r="B10" s="21" t="n"/>
      <c r="C10" s="21" t="n"/>
      <c r="D10" s="21" t="n"/>
      <c r="E10" s="21" t="inlineStr">
        <is>
          <t>General Check-In</t>
        </is>
      </c>
      <c r="F10" s="21" t="inlineStr">
        <is>
          <t>Other</t>
        </is>
      </c>
      <c r="G10" s="21" t="n"/>
      <c r="H10" s="21" t="n"/>
    </row>
    <row r="11">
      <c r="A11" s="21" t="n"/>
      <c r="B11" s="21" t="n"/>
      <c r="C11" s="21" t="n"/>
      <c r="D11" s="21" t="n"/>
      <c r="E11" s="21" t="inlineStr">
        <is>
          <t>Other</t>
        </is>
      </c>
      <c r="F11" s="21" t="n"/>
      <c r="G11" s="21" t="n"/>
      <c r="H11" s="21" t="n"/>
    </row>
    <row r="12">
      <c r="A12" s="21" t="n"/>
      <c r="B12" s="21" t="n"/>
      <c r="C12" s="21" t="n"/>
      <c r="D12" s="21" t="n"/>
      <c r="E12" s="21" t="n"/>
      <c r="F12" s="21" t="n"/>
      <c r="G12" s="21" t="n"/>
      <c r="H12" s="21" t="n"/>
    </row>
    <row r="13">
      <c r="A13" s="21" t="n"/>
      <c r="B13" s="21" t="n"/>
      <c r="C13" s="21" t="n"/>
      <c r="D13" s="21" t="n"/>
      <c r="E13" s="21" t="n"/>
      <c r="F13" s="21" t="n"/>
      <c r="G13" s="21" t="n"/>
      <c r="H13" s="21" t="n"/>
    </row>
    <row r="14">
      <c r="A14" s="21" t="n"/>
      <c r="B14" s="21" t="n"/>
      <c r="C14" s="21" t="n"/>
      <c r="D14" s="21" t="n"/>
      <c r="E14" s="21" t="n"/>
      <c r="F14" s="21" t="n"/>
      <c r="G14" s="21" t="n"/>
      <c r="H14" s="21" t="n"/>
    </row>
    <row r="15">
      <c r="A15" s="21" t="n"/>
      <c r="B15" s="21" t="n"/>
      <c r="C15" s="21" t="n"/>
      <c r="D15" s="21" t="n"/>
      <c r="E15" s="21" t="n"/>
      <c r="F15" s="21" t="n"/>
      <c r="G15" s="21" t="n"/>
      <c r="H15" s="21" t="n"/>
    </row>
    <row r="16">
      <c r="A16" s="21" t="n"/>
      <c r="B16" s="21" t="n"/>
      <c r="C16" s="21" t="n"/>
      <c r="D16" s="21" t="n"/>
      <c r="E16" s="21" t="n"/>
      <c r="F16" s="21" t="n"/>
      <c r="G16" s="21" t="n"/>
      <c r="H16" s="21" t="n"/>
    </row>
    <row r="17">
      <c r="A17" s="21" t="n"/>
      <c r="B17" s="21" t="n"/>
      <c r="C17" s="21" t="n"/>
      <c r="D17" s="21" t="n"/>
      <c r="E17" s="21" t="n"/>
      <c r="F17" s="21" t="n"/>
      <c r="G17" s="21" t="n"/>
      <c r="H17" s="21" t="n"/>
    </row>
    <row r="18">
      <c r="A18" s="21" t="n"/>
      <c r="B18" s="21" t="n"/>
      <c r="C18" s="21" t="n"/>
      <c r="D18" s="21" t="n"/>
      <c r="E18" s="21" t="n"/>
      <c r="F18" s="21" t="n"/>
      <c r="G18" s="21" t="n"/>
      <c r="H18" s="21" t="n"/>
    </row>
    <row r="19">
      <c r="A19" s="21" t="n"/>
      <c r="B19" s="21" t="n"/>
      <c r="C19" s="21" t="n"/>
      <c r="D19" s="21" t="n"/>
      <c r="E19" s="21" t="n"/>
      <c r="F19" s="21" t="n"/>
      <c r="G19" s="21" t="n"/>
      <c r="H19" s="21" t="n"/>
    </row>
    <row r="20">
      <c r="A20" s="21" t="n"/>
      <c r="B20" s="21" t="n"/>
      <c r="C20" s="21" t="n"/>
      <c r="D20" s="21" t="n"/>
      <c r="E20" s="21" t="n"/>
      <c r="F20" s="21" t="n"/>
      <c r="G20" s="21" t="n"/>
      <c r="H20" s="21" t="n"/>
    </row>
    <row r="21">
      <c r="A21" s="21" t="n"/>
      <c r="B21" s="21" t="n"/>
      <c r="C21" s="21" t="n"/>
      <c r="D21" s="21" t="n"/>
      <c r="E21" s="21" t="n"/>
      <c r="F21" s="21" t="n"/>
      <c r="G21" s="21" t="n"/>
      <c r="H21" s="21" t="n"/>
    </row>
    <row r="22">
      <c r="A22" s="21" t="n"/>
      <c r="B22" s="21" t="n"/>
      <c r="C22" s="21" t="n"/>
      <c r="D22" s="21" t="n"/>
      <c r="E22" s="21" t="n"/>
      <c r="F22" s="21" t="n"/>
      <c r="G22" s="21" t="n"/>
      <c r="H22" s="21" t="n"/>
    </row>
    <row r="23">
      <c r="A23" s="21" t="n"/>
      <c r="B23" s="21" t="n"/>
      <c r="C23" s="21" t="n"/>
      <c r="D23" s="21" t="n"/>
      <c r="E23" s="21" t="n"/>
      <c r="F23" s="21" t="n"/>
      <c r="G23" s="21" t="n"/>
      <c r="H23" s="21" t="n"/>
    </row>
    <row r="24">
      <c r="A24" s="21" t="n"/>
      <c r="B24" s="21" t="n"/>
      <c r="C24" s="21" t="n"/>
      <c r="D24" s="21" t="n"/>
      <c r="E24" s="21" t="n"/>
      <c r="F24" s="21" t="n"/>
      <c r="G24" s="21" t="n"/>
      <c r="H24" s="21" t="n"/>
    </row>
    <row r="25">
      <c r="A25" s="21" t="n"/>
      <c r="B25" s="21" t="n"/>
      <c r="C25" s="21" t="n"/>
      <c r="D25" s="21" t="n"/>
      <c r="E25" s="21" t="n"/>
      <c r="F25" s="21" t="n"/>
      <c r="G25" s="21" t="n"/>
      <c r="H25" s="21" t="n"/>
    </row>
    <row r="26">
      <c r="A26" s="21" t="n"/>
      <c r="B26" s="21" t="n"/>
      <c r="C26" s="21" t="n"/>
      <c r="D26" s="21" t="n"/>
      <c r="E26" s="21" t="n"/>
      <c r="F26" s="21" t="n"/>
      <c r="G26" s="21" t="n"/>
      <c r="H26" s="21" t="n"/>
    </row>
    <row r="27">
      <c r="A27" s="21" t="n"/>
      <c r="B27" s="21" t="n"/>
      <c r="C27" s="21" t="n"/>
      <c r="D27" s="21" t="n"/>
      <c r="E27" s="21" t="n"/>
      <c r="F27" s="21" t="n"/>
      <c r="G27" s="21" t="n"/>
      <c r="H27" s="21" t="n"/>
    </row>
    <row r="28">
      <c r="A28" s="21" t="n"/>
      <c r="B28" s="21" t="n"/>
      <c r="C28" s="21" t="n"/>
      <c r="D28" s="21" t="n"/>
      <c r="E28" s="21" t="n"/>
      <c r="F28" s="21" t="n"/>
      <c r="G28" s="21" t="n"/>
      <c r="H28" s="21" t="n"/>
    </row>
    <row r="29">
      <c r="A29" s="21" t="n"/>
      <c r="B29" s="21" t="n"/>
      <c r="C29" s="21" t="n"/>
      <c r="D29" s="21" t="n"/>
      <c r="E29" s="21" t="n"/>
      <c r="F29" s="21" t="n"/>
      <c r="G29" s="21" t="n"/>
      <c r="H29" s="21" t="n"/>
    </row>
    <row r="30">
      <c r="A30" s="21" t="n"/>
      <c r="B30" s="21" t="n"/>
      <c r="C30" s="21" t="n"/>
      <c r="D30" s="21" t="n"/>
      <c r="E30" s="21" t="n"/>
      <c r="F30" s="21" t="n"/>
      <c r="G30" s="21" t="n"/>
      <c r="H30" s="21" t="n"/>
    </row>
    <row r="31">
      <c r="A31" s="21" t="n"/>
      <c r="B31" s="21" t="n"/>
      <c r="C31" s="21" t="n"/>
      <c r="D31" s="21" t="n"/>
      <c r="E31" s="21" t="n"/>
      <c r="F31" s="21" t="n"/>
      <c r="G31" s="21" t="n"/>
      <c r="H31" s="21" t="n"/>
    </row>
    <row r="34" ht="24" customHeight="1">
      <c r="A34" s="22" t="inlineStr">
        <is>
          <t>Add new choices only below the appropriate heading. Do not move or rename the list columns. Dashboard owner and channel summaries are fixed to the displayed categories.</t>
        </is>
      </c>
      <c r="B34" s="26" t="n"/>
      <c r="C34" s="26" t="n"/>
      <c r="D34" s="26" t="n"/>
      <c r="E34" s="26" t="n"/>
      <c r="F34" s="26" t="n"/>
      <c r="G34" s="26" t="n"/>
      <c r="H34" s="27" t="n"/>
    </row>
    <row r="35">
      <c r="A35" s="28" t="n"/>
      <c r="B35" s="29" t="n"/>
      <c r="C35" s="29" t="n"/>
      <c r="D35" s="29" t="n"/>
      <c r="E35" s="29" t="n"/>
      <c r="F35" s="29" t="n"/>
      <c r="G35" s="29" t="n"/>
      <c r="H35" s="30" t="n"/>
    </row>
  </sheetData>
  <mergeCells count="1">
    <mergeCell ref="A34:H35"/>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F27"/>
  <sheetViews>
    <sheetView showGridLines="0" workbookViewId="0">
      <pane ySplit="1" topLeftCell="A2" activePane="bottomLeft" state="frozen"/>
      <selection pane="bottomLeft" activeCell="A1" sqref="A1"/>
    </sheetView>
  </sheetViews>
  <sheetFormatPr baseColWidth="8" defaultRowHeight="15"/>
  <cols>
    <col width="24" customWidth="1" min="1" max="1"/>
    <col width="20" customWidth="1" min="2" max="2"/>
    <col width="20" customWidth="1" min="3" max="3"/>
    <col width="20" customWidth="1" min="4" max="4"/>
    <col width="20" customWidth="1" min="5" max="5"/>
    <col width="20" customWidth="1" min="6" max="6"/>
  </cols>
  <sheetData>
    <row r="1" ht="28" customHeight="1">
      <c r="A1" s="1" t="inlineStr">
        <is>
          <t>Student Outreach Communication Log Instructions</t>
        </is>
      </c>
    </row>
    <row r="3">
      <c r="A3" s="7" t="inlineStr">
        <is>
          <t>Section 1: What This Workbook Does</t>
        </is>
      </c>
      <c r="B3" s="31" t="n"/>
      <c r="C3" s="31" t="n"/>
      <c r="D3" s="31" t="n"/>
      <c r="E3" s="31" t="n"/>
      <c r="F3" s="32" t="n"/>
    </row>
    <row r="4" ht="42" customHeight="1">
      <c r="A4" s="23" t="inlineStr">
        <is>
          <t>Use this workbook to document outreach interactions, manage follow-up commitments, and review outreach activity for a selected reporting period.</t>
        </is>
      </c>
      <c r="B4" s="31" t="n"/>
      <c r="C4" s="31" t="n"/>
      <c r="D4" s="31" t="n"/>
      <c r="E4" s="31" t="n"/>
      <c r="F4" s="32" t="n"/>
    </row>
    <row r="6">
      <c r="A6" s="7" t="inlineStr">
        <is>
          <t>Section 2: Recommended Workflow</t>
        </is>
      </c>
      <c r="B6" s="31" t="n"/>
      <c r="C6" s="31" t="n"/>
      <c r="D6" s="31" t="n"/>
      <c r="E6" s="31" t="n"/>
      <c r="F6" s="32" t="n"/>
    </row>
    <row r="7" ht="125" customHeight="1">
      <c r="A7" s="23" t="inlineStr">
        <is>
          <t>1. Set the Reporting Start Date, Reporting End Date, and As of Date on the Dashboard.
2. Enter one row in the Outreach Log for each distinct communication interaction.
3. Use the provided lists for program, owner, channel, purpose, outcome, and status.
4. If Follow-Up Required is Yes, enter a due date and use Open, Completed, or Canceled as the status.
5. If a follow-up is completed, set the status to Completed and enter the completion date.
6. Review red, orange, and yellow alerts before closing the workbook.
7. Filter the Outreach Log by owner, timing, status, program, or review flag as needed.</t>
        </is>
      </c>
      <c r="B7" s="31" t="n"/>
      <c r="C7" s="31" t="n"/>
      <c r="D7" s="31" t="n"/>
      <c r="E7" s="31" t="n"/>
      <c r="F7" s="32" t="n"/>
    </row>
    <row r="9">
      <c r="A9" s="7" t="inlineStr">
        <is>
          <t>Section 3: Data Entry Guidance</t>
        </is>
      </c>
      <c r="B9" s="31" t="n"/>
      <c r="C9" s="31" t="n"/>
      <c r="D9" s="31" t="n"/>
      <c r="E9" s="31" t="n"/>
      <c r="F9" s="32" t="n"/>
    </row>
    <row r="10" ht="115" customHeight="1">
      <c r="A10" s="23" t="inlineStr">
        <is>
          <t>• Use a non-sensitive internal student reference.
• Record only the preferred display name needed for operational use.
• Do not enter phone numbers, email addresses, birth dates, government identifiers, financial data, health information, or other sensitive personal information.
• Keep notes brief, factual, and related to the outreach action.
• Do not paste formulas over the calculated columns.
• Use one unique Outreach ID per interaction.</t>
        </is>
      </c>
      <c r="B10" s="31" t="n"/>
      <c r="C10" s="31" t="n"/>
      <c r="D10" s="31" t="n"/>
      <c r="E10" s="31" t="n"/>
      <c r="F10" s="32" t="n"/>
    </row>
    <row r="12">
      <c r="A12" s="7" t="inlineStr">
        <is>
          <t>Section 4: Timing Definitions</t>
        </is>
      </c>
      <c r="B12" s="31" t="n"/>
      <c r="C12" s="31" t="n"/>
      <c r="D12" s="31" t="n"/>
      <c r="E12" s="31" t="n"/>
      <c r="F12" s="32" t="n"/>
    </row>
    <row r="13">
      <c r="A13" s="5" t="inlineStr">
        <is>
          <t>Visible Label</t>
        </is>
      </c>
      <c r="B13" s="5" t="inlineStr">
        <is>
          <t>Definition</t>
        </is>
      </c>
      <c r="C13" s="31" t="n"/>
      <c r="D13" s="31" t="n"/>
      <c r="E13" s="31" t="n"/>
      <c r="F13" s="32" t="n"/>
    </row>
    <row r="14">
      <c r="A14" s="11" t="inlineStr">
        <is>
          <t>Overdue</t>
        </is>
      </c>
      <c r="B14" s="11" t="inlineStr">
        <is>
          <t>Open follow-up due before the Dashboard As of Date</t>
        </is>
      </c>
      <c r="C14" s="31" t="n"/>
      <c r="D14" s="31" t="n"/>
      <c r="E14" s="31" t="n"/>
      <c r="F14" s="32" t="n"/>
    </row>
    <row r="15">
      <c r="A15" s="13" t="inlineStr">
        <is>
          <t>Due Today</t>
        </is>
      </c>
      <c r="B15" s="13" t="inlineStr">
        <is>
          <t>Open follow-up due on the Dashboard As of Date</t>
        </is>
      </c>
      <c r="C15" s="31" t="n"/>
      <c r="D15" s="31" t="n"/>
      <c r="E15" s="31" t="n"/>
      <c r="F15" s="32" t="n"/>
    </row>
    <row r="16">
      <c r="A16" s="11" t="inlineStr">
        <is>
          <t>Due in Next 7 Days</t>
        </is>
      </c>
      <c r="B16" s="11" t="inlineStr">
        <is>
          <t>Open follow-up due after the As of Date and within seven calendar days</t>
        </is>
      </c>
      <c r="C16" s="31" t="n"/>
      <c r="D16" s="31" t="n"/>
      <c r="E16" s="31" t="n"/>
      <c r="F16" s="32" t="n"/>
    </row>
    <row r="17">
      <c r="A17" s="13" t="inlineStr">
        <is>
          <t>Upcoming</t>
        </is>
      </c>
      <c r="B17" s="13" t="inlineStr">
        <is>
          <t>Open follow-up due more than seven calendar days after the As of Date</t>
        </is>
      </c>
      <c r="C17" s="31" t="n"/>
      <c r="D17" s="31" t="n"/>
      <c r="E17" s="31" t="n"/>
      <c r="F17" s="32" t="n"/>
    </row>
    <row r="18">
      <c r="A18" s="11" t="inlineStr">
        <is>
          <t>Missing Due Date</t>
        </is>
      </c>
      <c r="B18" s="11" t="inlineStr">
        <is>
          <t>Follow-up is required but no due date is entered</t>
        </is>
      </c>
      <c r="C18" s="31" t="n"/>
      <c r="D18" s="31" t="n"/>
      <c r="E18" s="31" t="n"/>
      <c r="F18" s="32" t="n"/>
    </row>
    <row r="19">
      <c r="A19" s="13" t="inlineStr">
        <is>
          <t>Completed</t>
        </is>
      </c>
      <c r="B19" s="13" t="inlineStr">
        <is>
          <t>Follow-up status is Completed</t>
        </is>
      </c>
      <c r="C19" s="31" t="n"/>
      <c r="D19" s="31" t="n"/>
      <c r="E19" s="31" t="n"/>
      <c r="F19" s="32" t="n"/>
    </row>
    <row r="20">
      <c r="A20" s="11" t="inlineStr">
        <is>
          <t>Not Required</t>
        </is>
      </c>
      <c r="B20" s="11" t="inlineStr">
        <is>
          <t>Follow-Up Required is No</t>
        </is>
      </c>
      <c r="C20" s="31" t="n"/>
      <c r="D20" s="31" t="n"/>
      <c r="E20" s="31" t="n"/>
      <c r="F20" s="32" t="n"/>
    </row>
    <row r="21">
      <c r="A21" s="13" t="inlineStr">
        <is>
          <t>Canceled</t>
        </is>
      </c>
      <c r="B21" s="13" t="inlineStr">
        <is>
          <t>Follow-up status is Canceled</t>
        </is>
      </c>
      <c r="C21" s="31" t="n"/>
      <c r="D21" s="31" t="n"/>
      <c r="E21" s="31" t="n"/>
      <c r="F21" s="32" t="n"/>
    </row>
    <row r="23">
      <c r="A23" s="7" t="inlineStr">
        <is>
          <t>Section 5: Review Flag Guidance</t>
        </is>
      </c>
      <c r="B23" s="31" t="n"/>
      <c r="C23" s="31" t="n"/>
      <c r="D23" s="31" t="n"/>
      <c r="E23" s="31" t="n"/>
      <c r="F23" s="32" t="n"/>
    </row>
    <row r="24" ht="145" customHeight="1">
      <c r="A24" s="23" t="inlineStr">
        <is>
          <t>The Review Flag checks for:
• Duplicate Outreach IDs.
• Missing required fields.
• Missing follow-up due dates.
• Conflicts between follow-up requirement and status.
• Missing or inconsistent completion dates.
• Due dates or completion dates before the outreach date.
A review flag identifies a record that needs attention; it does not automatically correct the entry.</t>
        </is>
      </c>
      <c r="B24" s="31" t="n"/>
      <c r="C24" s="31" t="n"/>
      <c r="D24" s="31" t="n"/>
      <c r="E24" s="31" t="n"/>
      <c r="F24" s="32" t="n"/>
    </row>
    <row r="26">
      <c r="A26" s="7" t="inlineStr">
        <is>
          <t>Section 6: Fictional Sample Data</t>
        </is>
      </c>
      <c r="B26" s="31" t="n"/>
      <c r="C26" s="31" t="n"/>
      <c r="D26" s="31" t="n"/>
      <c r="E26" s="31" t="n"/>
      <c r="F26" s="32" t="n"/>
    </row>
    <row r="27" ht="48" customHeight="1">
      <c r="A27" s="23" t="inlineStr">
        <is>
          <t>The included example records and names are fictional and are provided only to demonstrate workbook behavior. Replace them when preparing a production file.</t>
        </is>
      </c>
      <c r="B27" s="31" t="n"/>
      <c r="C27" s="31" t="n"/>
      <c r="D27" s="31" t="n"/>
      <c r="E27" s="31" t="n"/>
      <c r="F27" s="32" t="n"/>
    </row>
  </sheetData>
  <mergeCells count="21">
    <mergeCell ref="B16:F16"/>
    <mergeCell ref="A27:F27"/>
    <mergeCell ref="A12:F12"/>
    <mergeCell ref="A26:F26"/>
    <mergeCell ref="A3:F3"/>
    <mergeCell ref="B18:F18"/>
    <mergeCell ref="B21:F21"/>
    <mergeCell ref="A23:F23"/>
    <mergeCell ref="A4:F4"/>
    <mergeCell ref="B14:F14"/>
    <mergeCell ref="B17:F17"/>
    <mergeCell ref="B13:F13"/>
    <mergeCell ref="A10:F10"/>
    <mergeCell ref="A9:F9"/>
    <mergeCell ref="B19:F19"/>
    <mergeCell ref="A24:F24"/>
    <mergeCell ref="B20:F20"/>
    <mergeCell ref="B15:F15"/>
    <mergeCell ref="A1:F1"/>
    <mergeCell ref="A6:F6"/>
    <mergeCell ref="A7:F7"/>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2026-09-07T21:11:25Z</dcterms:created>
  <dcterms:modified xmlns:dcterms="http://purl.org/dc/terms/" xmlns:xsi="http://www.w3.org/2001/XMLSchema-instance" xsi:type="dcterms:W3CDTF">2026-09-07T21:11:27+00:00Z</dcterms:modified>
</cp:coreProperties>
</file>