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Event Log" sheetId="2" state="visible" r:id="rId2"/>
    <sheet xmlns:r="http://schemas.openxmlformats.org/officeDocument/2006/relationships" name="Sessions" sheetId="3" state="visible" r:id="rId3"/>
    <sheet xmlns:r="http://schemas.openxmlformats.org/officeDocument/2006/relationships" name="Settings" sheetId="4" state="visible" r:id="rId4"/>
    <sheet xmlns:r="http://schemas.openxmlformats.org/officeDocument/2006/relationships" name="Instructions" sheetId="5" state="visible" r:id="rId5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0.0"/>
    <numFmt numFmtId="166" formatCode="mmm yyyy"/>
    <numFmt numFmtId="167" formatCode="yyyy-mm-dd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40545D"/>
      <sz val="11"/>
    </font>
    <font>
      <name val="Calibri"/>
      <b val="1"/>
      <color rgb="00183B4E"/>
      <sz val="11"/>
    </font>
    <font>
      <name val="Calibri"/>
      <b val="1"/>
      <color rgb="00FFFFFF"/>
      <sz val="11"/>
    </font>
    <font>
      <name val="Calibri"/>
      <b val="1"/>
      <color rgb="00183B4E"/>
      <sz val="18"/>
    </font>
    <font>
      <name val="Calibri"/>
      <color rgb="00FFFFFF"/>
      <sz val="11"/>
    </font>
    <font>
      <name val="Calibri"/>
      <b val="1"/>
      <color rgb="00FFFFFF"/>
      <sz val="12"/>
    </font>
  </fonts>
  <fills count="10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E7E6E6"/>
      </patternFill>
    </fill>
    <fill>
      <patternFill patternType="solid">
        <fgColor rgb="00DDEBF7"/>
      </patternFill>
    </fill>
    <fill>
      <patternFill patternType="solid">
        <fgColor rgb="002F6F73"/>
      </patternFill>
    </fill>
    <fill>
      <patternFill patternType="solid">
        <fgColor rgb="00FFFFFF"/>
      </patternFill>
    </fill>
    <fill>
      <patternFill patternType="solid">
        <fgColor rgb="00F3F7F6"/>
      </patternFill>
    </fill>
    <fill>
      <patternFill patternType="solid">
        <fgColor rgb="00EAF3F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1" pivotButton="0" quotePrefix="0" xfId="0"/>
    <xf numFmtId="164" fontId="0" fillId="4" borderId="1" pivotButton="0" quotePrefix="0" xfId="0"/>
    <xf numFmtId="0" fontId="0" fillId="4" borderId="1" pivotButton="0" quotePrefix="0" xfId="0"/>
    <xf numFmtId="0" fontId="4" fillId="5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166" fontId="0" fillId="7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166" fontId="0" fillId="6" borderId="1" applyAlignment="1" pivotButton="0" quotePrefix="0" xfId="0">
      <alignment horizontal="center" vertical="center"/>
    </xf>
    <xf numFmtId="0" fontId="0" fillId="6" borderId="1" applyAlignment="1" pivotButton="0" quotePrefix="0" xfId="0">
      <alignment horizontal="center" vertical="center"/>
    </xf>
    <xf numFmtId="0" fontId="0" fillId="6" borderId="1" pivotButton="0" quotePrefix="0" xfId="0"/>
    <xf numFmtId="0" fontId="0" fillId="7" borderId="1" pivotButton="0" quotePrefix="0" xfId="0"/>
    <xf numFmtId="0" fontId="6" fillId="5" borderId="0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/>
    </xf>
    <xf numFmtId="21" fontId="0" fillId="4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top" wrapText="1"/>
    </xf>
    <xf numFmtId="167" fontId="0" fillId="4" borderId="1" applyAlignment="1" pivotButton="0" quotePrefix="0" xfId="0">
      <alignment horizontal="left" vertical="center"/>
    </xf>
    <xf numFmtId="0" fontId="0" fillId="4" borderId="1" applyAlignment="1" pivotButton="0" quotePrefix="0" xfId="0">
      <alignment horizontal="left" vertical="top" wrapText="1"/>
    </xf>
    <xf numFmtId="167" fontId="0" fillId="4" borderId="1" pivotButton="0" quotePrefix="0" xfId="0"/>
    <xf numFmtId="21" fontId="0" fillId="4" borderId="1" pivotButton="0" quotePrefix="0" xfId="0"/>
    <xf numFmtId="0" fontId="0" fillId="8" borderId="1" pivotButton="0" quotePrefix="0" xfId="0"/>
    <xf numFmtId="167" fontId="0" fillId="8" borderId="1" pivotButton="0" quotePrefix="0" xfId="0"/>
    <xf numFmtId="21" fontId="0" fillId="8" borderId="1" pivotButton="0" quotePrefix="0" xfId="0"/>
    <xf numFmtId="0" fontId="1" fillId="2" borderId="0" pivotButton="0" quotePrefix="0" xfId="0"/>
    <xf numFmtId="0" fontId="0" fillId="0" borderId="0" applyAlignment="1" pivotButton="0" quotePrefix="0" xfId="0">
      <alignment horizontal="left" vertical="top" wrapText="1"/>
    </xf>
    <xf numFmtId="0" fontId="4" fillId="2" borderId="1" pivotButton="0" quotePrefix="0" xfId="0"/>
    <xf numFmtId="0" fontId="7" fillId="5" borderId="0" pivotButton="0" quotePrefix="0" xfId="0"/>
    <xf numFmtId="0" fontId="0" fillId="7" borderId="0" applyAlignment="1" pivotButton="0" quotePrefix="0" xfId="0">
      <alignment horizontal="left" vertical="top" wrapText="1"/>
    </xf>
    <xf numFmtId="0" fontId="0" fillId="9" borderId="0" applyAlignment="1" pivotButton="0" quotePrefix="0" xfId="0">
      <alignment horizontal="left" vertical="top" wrapText="1"/>
    </xf>
    <xf numFmtId="164" fontId="0" fillId="4" borderId="1" pivotButton="0" quotePrefix="0" xfId="0"/>
    <xf numFmtId="165" fontId="5" fillId="6" borderId="1" applyAlignment="1" pivotButton="0" quotePrefix="0" xfId="0">
      <alignment horizontal="center" vertical="center"/>
    </xf>
    <xf numFmtId="166" fontId="0" fillId="7" borderId="1" applyAlignment="1" pivotButton="0" quotePrefix="0" xfId="0">
      <alignment horizontal="center" vertical="center"/>
    </xf>
    <xf numFmtId="166" fontId="0" fillId="6" borderId="1" applyAlignment="1" pivotButton="0" quotePrefix="0" xfId="0">
      <alignment horizontal="center" vertical="center"/>
    </xf>
    <xf numFmtId="167" fontId="0" fillId="4" borderId="1" applyAlignment="1" pivotButton="0" quotePrefix="0" xfId="0">
      <alignment horizontal="left" vertical="center"/>
    </xf>
    <xf numFmtId="167" fontId="0" fillId="4" borderId="1" pivotButton="0" quotePrefix="0" xfId="0"/>
    <xf numFmtId="167" fontId="0" fillId="8" borderId="1" pivotButton="0" quotePrefix="0" xfId="0"/>
  </cellXfs>
  <cellStyles count="1">
    <cellStyle name="Normal" xfId="0" builtinId="0" hidden="0"/>
  </cellStyles>
  <dxfs count="2">
    <dxf>
      <font>
        <name val="Calibri"/>
        <b val="1"/>
        <color rgb="009C0006"/>
        <sz val="11"/>
      </font>
      <fill>
        <patternFill patternType="solid">
          <fgColor rgb="00F4CCCC"/>
        </patternFill>
      </fill>
    </dxf>
    <dxf>
      <font>
        <name val="Calibri"/>
        <b val="1"/>
        <color rgb="002F7D5B"/>
        <sz val="11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Late Arrivals and Early Departures by Month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'Dashboard'!$A$15:$A$20</f>
            </numRef>
          </cat>
          <val>
            <numRef>
              <f>'Dashboard'!$B$15:$B$20</f>
            </numRef>
          </val>
        </ser>
        <ser>
          <idx val="1"/>
          <order val="1"/>
          <tx>
            <strRef>
              <f>'Dashboard'!C14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'Dashboard'!$A$15:$A$20</f>
            </numRef>
          </cat>
          <val>
            <numRef>
              <f>'Dashboard'!$C$15:$C$20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Records by Reason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'Dashboard'!B23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'Dashboard'!$A$24:$A$30</f>
            </numRef>
          </cat>
          <val>
            <numRef>
              <f>'Dashboard'!$B$24:$B$30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Reason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13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30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Events" displayName="tblEvents" ref="A1:V201" headerRowCount="1">
  <autoFilter ref="A1:V201"/>
  <tableColumns count="22">
    <tableColumn id="1" name="Event ID"/>
    <tableColumn id="2" name="Session Code"/>
    <tableColumn id="3" name="Session Date"/>
    <tableColumn id="4" name="Participant ID"/>
    <tableColumn id="5" name="Participant Name"/>
    <tableColumn id="6" name="Program"/>
    <tableColumn id="7" name="Session Title"/>
    <tableColumn id="8" name="Scheduled Start"/>
    <tableColumn id="9" name="Scheduled End"/>
    <tableColumn id="10" name="Actual Arrival"/>
    <tableColumn id="11" name="Actual Departure"/>
    <tableColumn id="12" name="Late Minutes"/>
    <tableColumn id="13" name="Early Departure Minutes"/>
    <tableColumn id="14" name="Total Minutes Missed"/>
    <tableColumn id="15" name="Event Type"/>
    <tableColumn id="16" name="Reason Category"/>
    <tableColumn id="17" name="Excuse Status"/>
    <tableColumn id="18" name="Review Status"/>
    <tableColumn id="19" name="Follow-Up Owner"/>
    <tableColumn id="20" name="Review Due Date"/>
    <tableColumn id="21" name="Notes"/>
    <tableColumn id="22" name="Aler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Sessions" displayName="tblSessions" ref="A1:G101" headerRowCount="1">
  <autoFilter ref="A1:G101"/>
  <tableColumns count="7">
    <tableColumn id="1" name="Session Code"/>
    <tableColumn id="2" name="Session Date"/>
    <tableColumn id="3" name="Program"/>
    <tableColumn id="4" name="Session Title"/>
    <tableColumn id="5" name="Scheduled Start"/>
    <tableColumn id="6" name="Scheduled End"/>
    <tableColumn id="7" name="Activ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blParticipants" displayName="tblParticipants" ref="A9:C109" headerRowCount="1">
  <autoFilter ref="A9:C109"/>
  <tableColumns count="3">
    <tableColumn id="1" name="Participant ID"/>
    <tableColumn id="2" name="Participant Name"/>
    <tableColumn id="3" name="Activ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blReasons" displayName="tblReasons" ref="H9:H29" headerRowCount="1">
  <autoFilter ref="H9:H29"/>
  <tableColumns count="1">
    <tableColumn id="8" name="Reason Category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blExcuseStatuses" displayName="tblExcuseStatuses" ref="J9:J29" headerRowCount="1">
  <autoFilter ref="J9:J29"/>
  <tableColumns count="1">
    <tableColumn id="10" name="Excuse Status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blReviewStatuses" displayName="tblReviewStatuses" ref="L9:L29" headerRowCount="1">
  <autoFilter ref="L9:L29"/>
  <tableColumns count="1">
    <tableColumn id="12" name="Review Status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blOwners" displayName="tblOwners" ref="N9:N29" headerRowCount="1">
  <autoFilter ref="N9:N29"/>
  <tableColumns count="1">
    <tableColumn id="14" name="Follow-Up Own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Relationship Type="http://schemas.openxmlformats.org/officeDocument/2006/relationships/table" Target="/xl/tables/table5.xml" Id="rId3"/><Relationship Type="http://schemas.openxmlformats.org/officeDocument/2006/relationships/table" Target="/xl/tables/table6.xml" Id="rId4"/><Relationship Type="http://schemas.openxmlformats.org/officeDocument/2006/relationships/table" Target="/xl/tables/table7.xml" Id="rId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26" customWidth="1" min="3" max="3"/>
    <col width="16" customWidth="1" min="4" max="4"/>
    <col width="27" customWidth="1" min="5" max="5"/>
    <col width="16" customWidth="1" min="6" max="6"/>
    <col width="14" customWidth="1" min="7" max="7"/>
    <col width="14" customWidth="1" min="8" max="8"/>
  </cols>
  <sheetData>
    <row r="1" ht="28" customHeight="1">
      <c r="A1" s="1" t="inlineStr">
        <is>
          <t>Tardiness and Early Departure Dashboard</t>
        </is>
      </c>
    </row>
    <row r="2">
      <c r="A2" s="2" t="inlineStr">
        <is>
          <t>Use the filters below to review attendance timing records.</t>
        </is>
      </c>
    </row>
    <row r="3"/>
    <row r="4">
      <c r="A4" s="3" t="inlineStr">
        <is>
          <t>Start Date</t>
        </is>
      </c>
      <c r="B4" s="34" t="n">
        <v>46235</v>
      </c>
    </row>
    <row r="5">
      <c r="A5" s="3" t="inlineStr">
        <is>
          <t>End Date</t>
        </is>
      </c>
      <c r="B5" s="34" t="n">
        <v>46272</v>
      </c>
    </row>
    <row r="6">
      <c r="A6" s="3" t="inlineStr">
        <is>
          <t>Program</t>
        </is>
      </c>
      <c r="B6" s="5" t="inlineStr">
        <is>
          <t>All</t>
        </is>
      </c>
    </row>
    <row r="7"/>
    <row r="8">
      <c r="A8" s="6" t="inlineStr">
        <is>
          <t>Logged Records</t>
        </is>
      </c>
      <c r="B8" s="7">
        <f>IF($B$4&gt;$B$5,0,SUMPRODUCT(--('Event Log'!$A$2:$A$201&lt;&gt;""),--('Event Log'!$C$2:$C$201&gt;=$B$4),--('Event Log'!$C$2:$C$201&lt;=$B$5),--((('Event Log'!$F$2:$F$201=$B$6)+($B$6="All"))&gt;0)))</f>
        <v/>
      </c>
      <c r="C8" s="6" t="inlineStr">
        <is>
          <t>Late Arrivals</t>
        </is>
      </c>
      <c r="D8" s="7">
        <f>IF($B$4&gt;$B$5,0,SUMPRODUCT(--('Event Log'!$A$2:$A$201&lt;&gt;""),--('Event Log'!$C$2:$C$201&gt;=$B$4),--('Event Log'!$C$2:$C$201&lt;=$B$5),--((('Event Log'!$F$2:$F$201=$B$6)+($B$6="All"))&gt;0),--('Event Log'!$L$2:$L$201&gt;0)))</f>
        <v/>
      </c>
      <c r="E8" s="6" t="inlineStr">
        <is>
          <t>Early Departures</t>
        </is>
      </c>
      <c r="F8" s="7">
        <f>IF($B$4&gt;$B$5,0,SUMPRODUCT(--('Event Log'!$A$2:$A$201&lt;&gt;""),--('Event Log'!$C$2:$C$201&gt;=$B$4),--('Event Log'!$C$2:$C$201&lt;=$B$5),--((('Event Log'!$F$2:$F$201=$B$6)+($B$6="All"))&gt;0),--('Event Log'!$M$2:$M$201&gt;0)))</f>
        <v/>
      </c>
    </row>
    <row r="9"/>
    <row r="10">
      <c r="A10" s="6" t="inlineStr">
        <is>
          <t>Total Minutes Missed</t>
        </is>
      </c>
      <c r="B10" s="7">
        <f>IF($B$4&gt;$B$5,0,SUMPRODUCT(--('Event Log'!$A$2:$A$201&lt;&gt;""),--('Event Log'!$C$2:$C$201&gt;=$B$4),--('Event Log'!$C$2:$C$201&lt;=$B$5),--((('Event Log'!$F$2:$F$201=$B$6)+($B$6="All"))&gt;0),'Event Log'!$N$2:$N$201))</f>
        <v/>
      </c>
      <c r="C10" s="6" t="inlineStr">
        <is>
          <t>Average Minutes Missed</t>
        </is>
      </c>
      <c r="D10" s="35">
        <f>IFERROR($B$10/$B$8,0)</f>
        <v/>
      </c>
      <c r="E10" s="6" t="inlineStr">
        <is>
          <t>Records Requiring Action</t>
        </is>
      </c>
      <c r="F10" s="7">
        <f>IF($B$4&gt;$B$5,0,SUMPRODUCT(--('Event Log'!$A$2:$A$201&lt;&gt;""),--('Event Log'!$C$2:$C$201&gt;=$B$4),--('Event Log'!$C$2:$C$201&lt;=$B$5),--((('Event Log'!$F$2:$F$201=$B$6)+($B$6="All"))&gt;0),--('Event Log'!$V$2:$V$201&lt;&gt;"")))</f>
        <v/>
      </c>
    </row>
    <row r="11"/>
    <row r="12"/>
    <row r="13"/>
    <row r="14">
      <c r="A14" s="9" t="inlineStr">
        <is>
          <t>Month</t>
        </is>
      </c>
      <c r="B14" s="9" t="inlineStr">
        <is>
          <t>Late Arrivals</t>
        </is>
      </c>
      <c r="C14" s="9" t="inlineStr">
        <is>
          <t>Early Departures</t>
        </is>
      </c>
    </row>
    <row r="15">
      <c r="A15" s="36">
        <f>EOMONTH($B$5,-6)+1</f>
        <v/>
      </c>
      <c r="B15" s="11">
        <f>IF($B$4&gt;$B$5,0,SUMPRODUCT(--('Event Log'!$A$2:$A$201&lt;&gt;""),--('Event Log'!$C$2:$C$201&gt;=MAX($B$4,$A15)),--('Event Log'!$C$2:$C$201&lt;=MIN($B$5,EOMONTH($A15,0))),--('Event Log'!$L$2:$L$201&gt;0),--((('Event Log'!$F$2:$F$201=$B$6)+($B$6="All"))&gt;0)))</f>
        <v/>
      </c>
      <c r="C15" s="11">
        <f>IF($B$4&gt;$B$5,0,SUMPRODUCT(--('Event Log'!$A$2:$A$201&lt;&gt;""),--('Event Log'!$C$2:$C$201&gt;=MAX($B$4,$A15)),--('Event Log'!$C$2:$C$201&lt;=MIN($B$5,EOMONTH($A15,0))),--('Event Log'!$M$2:$M$201&gt;0),--((('Event Log'!$F$2:$F$201=$B$6)+($B$6="All"))&gt;0)))</f>
        <v/>
      </c>
    </row>
    <row r="16">
      <c r="A16" s="37">
        <f>EDATE(A15,1)</f>
        <v/>
      </c>
      <c r="B16" s="13">
        <f>IF($B$4&gt;$B$5,0,SUMPRODUCT(--('Event Log'!$A$2:$A$201&lt;&gt;""),--('Event Log'!$C$2:$C$201&gt;=MAX($B$4,$A16)),--('Event Log'!$C$2:$C$201&lt;=MIN($B$5,EOMONTH($A16,0))),--('Event Log'!$L$2:$L$201&gt;0),--((('Event Log'!$F$2:$F$201=$B$6)+($B$6="All"))&gt;0)))</f>
        <v/>
      </c>
      <c r="C16" s="13">
        <f>IF($B$4&gt;$B$5,0,SUMPRODUCT(--('Event Log'!$A$2:$A$201&lt;&gt;""),--('Event Log'!$C$2:$C$201&gt;=MAX($B$4,$A16)),--('Event Log'!$C$2:$C$201&lt;=MIN($B$5,EOMONTH($A16,0))),--('Event Log'!$M$2:$M$201&gt;0),--((('Event Log'!$F$2:$F$201=$B$6)+($B$6="All"))&gt;0)))</f>
        <v/>
      </c>
    </row>
    <row r="17">
      <c r="A17" s="36">
        <f>EDATE(A16,1)</f>
        <v/>
      </c>
      <c r="B17" s="11">
        <f>IF($B$4&gt;$B$5,0,SUMPRODUCT(--('Event Log'!$A$2:$A$201&lt;&gt;""),--('Event Log'!$C$2:$C$201&gt;=MAX($B$4,$A17)),--('Event Log'!$C$2:$C$201&lt;=MIN($B$5,EOMONTH($A17,0))),--('Event Log'!$L$2:$L$201&gt;0),--((('Event Log'!$F$2:$F$201=$B$6)+($B$6="All"))&gt;0)))</f>
        <v/>
      </c>
      <c r="C17" s="11">
        <f>IF($B$4&gt;$B$5,0,SUMPRODUCT(--('Event Log'!$A$2:$A$201&lt;&gt;""),--('Event Log'!$C$2:$C$201&gt;=MAX($B$4,$A17)),--('Event Log'!$C$2:$C$201&lt;=MIN($B$5,EOMONTH($A17,0))),--('Event Log'!$M$2:$M$201&gt;0),--((('Event Log'!$F$2:$F$201=$B$6)+($B$6="All"))&gt;0)))</f>
        <v/>
      </c>
    </row>
    <row r="18">
      <c r="A18" s="37">
        <f>EDATE(A17,1)</f>
        <v/>
      </c>
      <c r="B18" s="13">
        <f>IF($B$4&gt;$B$5,0,SUMPRODUCT(--('Event Log'!$A$2:$A$201&lt;&gt;""),--('Event Log'!$C$2:$C$201&gt;=MAX($B$4,$A18)),--('Event Log'!$C$2:$C$201&lt;=MIN($B$5,EOMONTH($A18,0))),--('Event Log'!$L$2:$L$201&gt;0),--((('Event Log'!$F$2:$F$201=$B$6)+($B$6="All"))&gt;0)))</f>
        <v/>
      </c>
      <c r="C18" s="13">
        <f>IF($B$4&gt;$B$5,0,SUMPRODUCT(--('Event Log'!$A$2:$A$201&lt;&gt;""),--('Event Log'!$C$2:$C$201&gt;=MAX($B$4,$A18)),--('Event Log'!$C$2:$C$201&lt;=MIN($B$5,EOMONTH($A18,0))),--('Event Log'!$M$2:$M$201&gt;0),--((('Event Log'!$F$2:$F$201=$B$6)+($B$6="All"))&gt;0)))</f>
        <v/>
      </c>
    </row>
    <row r="19">
      <c r="A19" s="36">
        <f>EDATE(A18,1)</f>
        <v/>
      </c>
      <c r="B19" s="11">
        <f>IF($B$4&gt;$B$5,0,SUMPRODUCT(--('Event Log'!$A$2:$A$201&lt;&gt;""),--('Event Log'!$C$2:$C$201&gt;=MAX($B$4,$A19)),--('Event Log'!$C$2:$C$201&lt;=MIN($B$5,EOMONTH($A19,0))),--('Event Log'!$L$2:$L$201&gt;0),--((('Event Log'!$F$2:$F$201=$B$6)+($B$6="All"))&gt;0)))</f>
        <v/>
      </c>
      <c r="C19" s="11">
        <f>IF($B$4&gt;$B$5,0,SUMPRODUCT(--('Event Log'!$A$2:$A$201&lt;&gt;""),--('Event Log'!$C$2:$C$201&gt;=MAX($B$4,$A19)),--('Event Log'!$C$2:$C$201&lt;=MIN($B$5,EOMONTH($A19,0))),--('Event Log'!$M$2:$M$201&gt;0),--((('Event Log'!$F$2:$F$201=$B$6)+($B$6="All"))&gt;0)))</f>
        <v/>
      </c>
    </row>
    <row r="20">
      <c r="A20" s="37">
        <f>EDATE(A19,1)</f>
        <v/>
      </c>
      <c r="B20" s="13">
        <f>IF($B$4&gt;$B$5,0,SUMPRODUCT(--('Event Log'!$A$2:$A$201&lt;&gt;""),--('Event Log'!$C$2:$C$201&gt;=MAX($B$4,$A20)),--('Event Log'!$C$2:$C$201&lt;=MIN($B$5,EOMONTH($A20,0))),--('Event Log'!$L$2:$L$201&gt;0),--((('Event Log'!$F$2:$F$201=$B$6)+($B$6="All"))&gt;0)))</f>
        <v/>
      </c>
      <c r="C20" s="13">
        <f>IF($B$4&gt;$B$5,0,SUMPRODUCT(--('Event Log'!$A$2:$A$201&lt;&gt;""),--('Event Log'!$C$2:$C$201&gt;=MAX($B$4,$A20)),--('Event Log'!$C$2:$C$201&lt;=MIN($B$5,EOMONTH($A20,0))),--('Event Log'!$M$2:$M$201&gt;0),--((('Event Log'!$F$2:$F$201=$B$6)+($B$6="All"))&gt;0)))</f>
        <v/>
      </c>
    </row>
    <row r="21">
      <c r="C21">
        <f>""</f>
        <v/>
      </c>
    </row>
    <row r="22">
      <c r="C22">
        <f>""</f>
        <v/>
      </c>
    </row>
    <row r="23">
      <c r="A23" s="9" t="inlineStr">
        <is>
          <t>Reason Category</t>
        </is>
      </c>
      <c r="B23" s="9" t="inlineStr">
        <is>
          <t>Record Count</t>
        </is>
      </c>
      <c r="C23">
        <f>""</f>
        <v/>
      </c>
    </row>
    <row r="24">
      <c r="A24" s="14" t="inlineStr">
        <is>
          <t>Transportation Delay</t>
        </is>
      </c>
      <c r="B24" s="14">
        <f>IF($B$4&gt;$B$5,0,SUMPRODUCT(--('Event Log'!$A$2:$A$201&lt;&gt;""),--('Event Log'!$C$2:$C$201&gt;=$B$4),--('Event Log'!$C$2:$C$201&lt;=$B$5),--('Event Log'!$P$2:$P$201=$A24),--((('Event Log'!$F$2:$F$201=$B$6)+($B$6="All"))&gt;0)))</f>
        <v/>
      </c>
      <c r="C24">
        <f>""</f>
        <v/>
      </c>
    </row>
    <row r="25">
      <c r="A25" s="15" t="inlineStr">
        <is>
          <t>Personal Appointment</t>
        </is>
      </c>
      <c r="B25" s="15">
        <f>IF($B$4&gt;$B$5,0,SUMPRODUCT(--('Event Log'!$A$2:$A$201&lt;&gt;""),--('Event Log'!$C$2:$C$201&gt;=$B$4),--('Event Log'!$C$2:$C$201&lt;=$B$5),--('Event Log'!$P$2:$P$201=$A25),--((('Event Log'!$F$2:$F$201=$B$6)+($B$6="All"))&gt;0)))</f>
        <v/>
      </c>
      <c r="C25">
        <f>""</f>
        <v/>
      </c>
    </row>
    <row r="26">
      <c r="A26" s="14" t="inlineStr">
        <is>
          <t>Work Conflict</t>
        </is>
      </c>
      <c r="B26" s="14">
        <f>IF($B$4&gt;$B$5,0,SUMPRODUCT(--('Event Log'!$A$2:$A$201&lt;&gt;""),--('Event Log'!$C$2:$C$201&gt;=$B$4),--('Event Log'!$C$2:$C$201&lt;=$B$5),--('Event Log'!$P$2:$P$201=$A26),--((('Event Log'!$F$2:$F$201=$B$6)+($B$6="All"))&gt;0)))</f>
        <v/>
      </c>
      <c r="C26">
        <f>""</f>
        <v/>
      </c>
    </row>
    <row r="27">
      <c r="A27" s="15" t="inlineStr">
        <is>
          <t>Family Responsibility</t>
        </is>
      </c>
      <c r="B27" s="15">
        <f>IF($B$4&gt;$B$5,0,SUMPRODUCT(--('Event Log'!$A$2:$A$201&lt;&gt;""),--('Event Log'!$C$2:$C$201&gt;=$B$4),--('Event Log'!$C$2:$C$201&lt;=$B$5),--('Event Log'!$P$2:$P$201=$A27),--((('Event Log'!$F$2:$F$201=$B$6)+($B$6="All"))&gt;0)))</f>
        <v/>
      </c>
      <c r="C27">
        <f>""</f>
        <v/>
      </c>
    </row>
    <row r="28">
      <c r="A28" s="14" t="inlineStr">
        <is>
          <t>Weather</t>
        </is>
      </c>
      <c r="B28" s="14">
        <f>IF($B$4&gt;$B$5,0,SUMPRODUCT(--('Event Log'!$A$2:$A$201&lt;&gt;""),--('Event Log'!$C$2:$C$201&gt;=$B$4),--('Event Log'!$C$2:$C$201&lt;=$B$5),--('Event Log'!$P$2:$P$201=$A28),--((('Event Log'!$F$2:$F$201=$B$6)+($B$6="All"))&gt;0)))</f>
        <v/>
      </c>
      <c r="C28">
        <f>""</f>
        <v/>
      </c>
    </row>
    <row r="29">
      <c r="A29" s="15" t="inlineStr">
        <is>
          <t>Other</t>
        </is>
      </c>
      <c r="B29" s="15">
        <f>IF($B$4&gt;$B$5,0,SUMPRODUCT(--('Event Log'!$A$2:$A$201&lt;&gt;""),--('Event Log'!$C$2:$C$201&gt;=$B$4),--('Event Log'!$C$2:$C$201&lt;=$B$5),--('Event Log'!$P$2:$P$201=$A29),--((('Event Log'!$F$2:$F$201=$B$6)+($B$6="All"))&gt;0)))</f>
        <v/>
      </c>
      <c r="C29">
        <f>""</f>
        <v/>
      </c>
    </row>
    <row r="30">
      <c r="A30" s="14" t="inlineStr">
        <is>
          <t>Not Provided</t>
        </is>
      </c>
      <c r="B30" s="14">
        <f>IF($B$4&gt;$B$5,0,SUMPRODUCT(--('Event Log'!$A$2:$A$201&lt;&gt;""),--('Event Log'!$C$2:$C$201&gt;=$B$4),--('Event Log'!$C$2:$C$201&lt;=$B$5),--('Event Log'!$P$2:$P$201=$A30),--((('Event Log'!$F$2:$F$201=$B$6)+($B$6="All"))&gt;0)))</f>
        <v/>
      </c>
      <c r="C30">
        <f>""</f>
        <v/>
      </c>
    </row>
    <row r="31">
      <c r="B31">
        <f>""</f>
        <v/>
      </c>
      <c r="C31">
        <f>""</f>
        <v/>
      </c>
    </row>
    <row r="32">
      <c r="B32">
        <f>""</f>
        <v/>
      </c>
      <c r="C32">
        <f>""</f>
        <v/>
      </c>
    </row>
    <row r="33">
      <c r="B33">
        <f>""</f>
        <v/>
      </c>
      <c r="C33">
        <f>""</f>
        <v/>
      </c>
    </row>
    <row r="34">
      <c r="B34">
        <f>""</f>
        <v/>
      </c>
      <c r="C34">
        <f>""</f>
        <v/>
      </c>
    </row>
    <row r="35">
      <c r="B35">
        <f>""</f>
        <v/>
      </c>
      <c r="C35">
        <f>""</f>
        <v/>
      </c>
    </row>
    <row r="36">
      <c r="B36">
        <f>""</f>
        <v/>
      </c>
      <c r="C36">
        <f>""</f>
        <v/>
      </c>
    </row>
    <row r="37">
      <c r="B37">
        <f>""</f>
        <v/>
      </c>
      <c r="C37">
        <f>""</f>
        <v/>
      </c>
    </row>
    <row r="38">
      <c r="B38">
        <f>""</f>
        <v/>
      </c>
      <c r="C38">
        <f>""</f>
        <v/>
      </c>
    </row>
    <row r="39">
      <c r="B39">
        <f>""</f>
        <v/>
      </c>
      <c r="C39">
        <f>""</f>
        <v/>
      </c>
    </row>
    <row r="40">
      <c r="B40">
        <f>""</f>
        <v/>
      </c>
      <c r="C40">
        <f>""</f>
        <v/>
      </c>
    </row>
    <row r="41">
      <c r="B41">
        <f>""</f>
        <v/>
      </c>
      <c r="C41">
        <f>""</f>
        <v/>
      </c>
    </row>
    <row r="42">
      <c r="B42">
        <f>""</f>
        <v/>
      </c>
      <c r="C42">
        <f>""</f>
        <v/>
      </c>
    </row>
    <row r="43">
      <c r="B43">
        <f>""</f>
        <v/>
      </c>
      <c r="C43">
        <f>""</f>
        <v/>
      </c>
    </row>
    <row r="44">
      <c r="B44">
        <f>""</f>
        <v/>
      </c>
      <c r="C44">
        <f>""</f>
        <v/>
      </c>
    </row>
    <row r="45">
      <c r="B45">
        <f>""</f>
        <v/>
      </c>
      <c r="C45">
        <f>""</f>
        <v/>
      </c>
    </row>
    <row r="46">
      <c r="B46">
        <f>""</f>
        <v/>
      </c>
      <c r="C46">
        <f>""</f>
        <v/>
      </c>
    </row>
    <row r="47">
      <c r="B47">
        <f>""</f>
        <v/>
      </c>
      <c r="C47">
        <f>""</f>
        <v/>
      </c>
    </row>
    <row r="48">
      <c r="B48">
        <f>""</f>
        <v/>
      </c>
      <c r="C48">
        <f>""</f>
        <v/>
      </c>
    </row>
    <row r="49">
      <c r="A49" s="16">
        <f>IF($B$4&gt;$B$5,"Check the date range: Start Date must be on or before End Date.",IF($B$8=0,"No records match the selected filters.","Dashboard is based on completed Event Log entries within the selected filters."))</f>
        <v/>
      </c>
      <c r="B49">
        <f>""</f>
        <v/>
      </c>
      <c r="C49">
        <f>""</f>
        <v/>
      </c>
    </row>
    <row r="50">
      <c r="A50">
        <f>""</f>
        <v/>
      </c>
      <c r="B50">
        <f>""</f>
        <v/>
      </c>
      <c r="C50">
        <f>""</f>
        <v/>
      </c>
    </row>
    <row r="51">
      <c r="A51">
        <f>""</f>
        <v/>
      </c>
      <c r="B51">
        <f>""</f>
        <v/>
      </c>
      <c r="C51">
        <f>""</f>
        <v/>
      </c>
    </row>
    <row r="52">
      <c r="A52">
        <f>""</f>
        <v/>
      </c>
      <c r="B52">
        <f>""</f>
        <v/>
      </c>
      <c r="C52">
        <f>""</f>
        <v/>
      </c>
    </row>
    <row r="53">
      <c r="A53">
        <f>""</f>
        <v/>
      </c>
      <c r="B53">
        <f>""</f>
        <v/>
      </c>
      <c r="C53">
        <f>""</f>
        <v/>
      </c>
    </row>
    <row r="54">
      <c r="A54">
        <f>""</f>
        <v/>
      </c>
      <c r="B54">
        <f>""</f>
        <v/>
      </c>
      <c r="C54">
        <f>""</f>
        <v/>
      </c>
    </row>
    <row r="55">
      <c r="A55">
        <f>""</f>
        <v/>
      </c>
      <c r="B55">
        <f>""</f>
        <v/>
      </c>
      <c r="C55">
        <f>""</f>
        <v/>
      </c>
    </row>
    <row r="56">
      <c r="A56">
        <f>""</f>
        <v/>
      </c>
      <c r="B56">
        <f>""</f>
        <v/>
      </c>
      <c r="C56">
        <f>""</f>
        <v/>
      </c>
    </row>
    <row r="57">
      <c r="A57">
        <f>""</f>
        <v/>
      </c>
      <c r="B57">
        <f>""</f>
        <v/>
      </c>
      <c r="C57">
        <f>""</f>
        <v/>
      </c>
    </row>
    <row r="58">
      <c r="A58">
        <f>""</f>
        <v/>
      </c>
      <c r="B58">
        <f>""</f>
        <v/>
      </c>
      <c r="C58">
        <f>""</f>
        <v/>
      </c>
    </row>
    <row r="59">
      <c r="A59">
        <f>""</f>
        <v/>
      </c>
      <c r="B59">
        <f>""</f>
        <v/>
      </c>
      <c r="C59">
        <f>""</f>
        <v/>
      </c>
    </row>
    <row r="60">
      <c r="A60">
        <f>""</f>
        <v/>
      </c>
      <c r="B60">
        <f>""</f>
        <v/>
      </c>
      <c r="C60">
        <f>""</f>
        <v/>
      </c>
    </row>
    <row r="61">
      <c r="A61">
        <f>""</f>
        <v/>
      </c>
      <c r="B61">
        <f>""</f>
        <v/>
      </c>
      <c r="C61">
        <f>""</f>
        <v/>
      </c>
    </row>
    <row r="62">
      <c r="A62">
        <f>""</f>
        <v/>
      </c>
      <c r="B62">
        <f>""</f>
        <v/>
      </c>
      <c r="C62">
        <f>""</f>
        <v/>
      </c>
    </row>
    <row r="63">
      <c r="A63">
        <f>""</f>
        <v/>
      </c>
      <c r="B63">
        <f>""</f>
        <v/>
      </c>
      <c r="C63">
        <f>""</f>
        <v/>
      </c>
    </row>
    <row r="64">
      <c r="A64">
        <f>""</f>
        <v/>
      </c>
      <c r="B64">
        <f>""</f>
        <v/>
      </c>
      <c r="C64">
        <f>""</f>
        <v/>
      </c>
    </row>
    <row r="65">
      <c r="A65">
        <f>""</f>
        <v/>
      </c>
      <c r="B65">
        <f>""</f>
        <v/>
      </c>
      <c r="C65">
        <f>""</f>
        <v/>
      </c>
    </row>
    <row r="66">
      <c r="A66">
        <f>""</f>
        <v/>
      </c>
      <c r="B66">
        <f>""</f>
        <v/>
      </c>
      <c r="C66">
        <f>""</f>
        <v/>
      </c>
    </row>
    <row r="67">
      <c r="A67">
        <f>""</f>
        <v/>
      </c>
      <c r="B67">
        <f>""</f>
        <v/>
      </c>
      <c r="C67">
        <f>""</f>
        <v/>
      </c>
    </row>
    <row r="68">
      <c r="A68">
        <f>""</f>
        <v/>
      </c>
      <c r="B68">
        <f>""</f>
        <v/>
      </c>
      <c r="C68">
        <f>""</f>
        <v/>
      </c>
    </row>
    <row r="69">
      <c r="A69">
        <f>""</f>
        <v/>
      </c>
      <c r="B69">
        <f>""</f>
        <v/>
      </c>
      <c r="C69">
        <f>""</f>
        <v/>
      </c>
    </row>
    <row r="70">
      <c r="A70">
        <f>""</f>
        <v/>
      </c>
      <c r="B70">
        <f>""</f>
        <v/>
      </c>
      <c r="C70">
        <f>""</f>
        <v/>
      </c>
    </row>
    <row r="71">
      <c r="A71">
        <f>""</f>
        <v/>
      </c>
      <c r="B71">
        <f>""</f>
        <v/>
      </c>
      <c r="C71">
        <f>""</f>
        <v/>
      </c>
    </row>
    <row r="72">
      <c r="A72">
        <f>""</f>
        <v/>
      </c>
      <c r="B72">
        <f>""</f>
        <v/>
      </c>
      <c r="C72">
        <f>""</f>
        <v/>
      </c>
    </row>
    <row r="73">
      <c r="A73">
        <f>""</f>
        <v/>
      </c>
      <c r="B73">
        <f>""</f>
        <v/>
      </c>
      <c r="C73">
        <f>""</f>
        <v/>
      </c>
    </row>
    <row r="74">
      <c r="A74">
        <f>""</f>
        <v/>
      </c>
      <c r="B74">
        <f>""</f>
        <v/>
      </c>
      <c r="C74">
        <f>""</f>
        <v/>
      </c>
    </row>
    <row r="75">
      <c r="A75">
        <f>""</f>
        <v/>
      </c>
      <c r="B75">
        <f>""</f>
        <v/>
      </c>
      <c r="C75">
        <f>""</f>
        <v/>
      </c>
    </row>
    <row r="76">
      <c r="A76">
        <f>""</f>
        <v/>
      </c>
      <c r="B76">
        <f>""</f>
        <v/>
      </c>
      <c r="C76">
        <f>""</f>
        <v/>
      </c>
    </row>
    <row r="77">
      <c r="A77">
        <f>""</f>
        <v/>
      </c>
      <c r="B77">
        <f>""</f>
        <v/>
      </c>
      <c r="C77">
        <f>""</f>
        <v/>
      </c>
    </row>
    <row r="78">
      <c r="A78">
        <f>""</f>
        <v/>
      </c>
      <c r="B78">
        <f>""</f>
        <v/>
      </c>
      <c r="C78">
        <f>""</f>
        <v/>
      </c>
    </row>
    <row r="79">
      <c r="A79">
        <f>""</f>
        <v/>
      </c>
      <c r="B79">
        <f>""</f>
        <v/>
      </c>
      <c r="C79">
        <f>""</f>
        <v/>
      </c>
    </row>
    <row r="80">
      <c r="A80">
        <f>""</f>
        <v/>
      </c>
      <c r="B80">
        <f>""</f>
        <v/>
      </c>
      <c r="C80">
        <f>""</f>
        <v/>
      </c>
    </row>
    <row r="81">
      <c r="A81">
        <f>""</f>
        <v/>
      </c>
      <c r="B81">
        <f>""</f>
        <v/>
      </c>
      <c r="C81">
        <f>""</f>
        <v/>
      </c>
    </row>
    <row r="82">
      <c r="A82">
        <f>""</f>
        <v/>
      </c>
      <c r="B82">
        <f>""</f>
        <v/>
      </c>
      <c r="C82">
        <f>""</f>
        <v/>
      </c>
    </row>
    <row r="83">
      <c r="A83">
        <f>""</f>
        <v/>
      </c>
      <c r="B83">
        <f>""</f>
        <v/>
      </c>
      <c r="C83">
        <f>""</f>
        <v/>
      </c>
    </row>
    <row r="84">
      <c r="A84">
        <f>""</f>
        <v/>
      </c>
      <c r="B84">
        <f>""</f>
        <v/>
      </c>
      <c r="C84">
        <f>""</f>
        <v/>
      </c>
    </row>
    <row r="85">
      <c r="A85">
        <f>""</f>
        <v/>
      </c>
      <c r="B85">
        <f>""</f>
        <v/>
      </c>
      <c r="C85">
        <f>""</f>
        <v/>
      </c>
    </row>
    <row r="86">
      <c r="A86">
        <f>""</f>
        <v/>
      </c>
      <c r="B86">
        <f>""</f>
        <v/>
      </c>
      <c r="C86">
        <f>""</f>
        <v/>
      </c>
    </row>
    <row r="87">
      <c r="A87">
        <f>""</f>
        <v/>
      </c>
      <c r="B87">
        <f>""</f>
        <v/>
      </c>
      <c r="C87">
        <f>""</f>
        <v/>
      </c>
    </row>
    <row r="88">
      <c r="A88">
        <f>""</f>
        <v/>
      </c>
      <c r="B88">
        <f>""</f>
        <v/>
      </c>
      <c r="C88">
        <f>""</f>
        <v/>
      </c>
    </row>
    <row r="89">
      <c r="A89">
        <f>""</f>
        <v/>
      </c>
      <c r="B89">
        <f>""</f>
        <v/>
      </c>
      <c r="C89">
        <f>""</f>
        <v/>
      </c>
    </row>
    <row r="90">
      <c r="A90">
        <f>""</f>
        <v/>
      </c>
      <c r="B90">
        <f>""</f>
        <v/>
      </c>
      <c r="C90">
        <f>""</f>
        <v/>
      </c>
    </row>
    <row r="91">
      <c r="A91">
        <f>""</f>
        <v/>
      </c>
      <c r="B91">
        <f>""</f>
        <v/>
      </c>
      <c r="C91">
        <f>""</f>
        <v/>
      </c>
    </row>
    <row r="92">
      <c r="A92">
        <f>""</f>
        <v/>
      </c>
      <c r="B92">
        <f>""</f>
        <v/>
      </c>
      <c r="C92">
        <f>""</f>
        <v/>
      </c>
    </row>
    <row r="93">
      <c r="A93">
        <f>""</f>
        <v/>
      </c>
      <c r="B93">
        <f>""</f>
        <v/>
      </c>
      <c r="C93">
        <f>""</f>
        <v/>
      </c>
    </row>
    <row r="94">
      <c r="A94">
        <f>""</f>
        <v/>
      </c>
      <c r="B94">
        <f>""</f>
        <v/>
      </c>
      <c r="C94">
        <f>""</f>
        <v/>
      </c>
    </row>
    <row r="95">
      <c r="A95">
        <f>""</f>
        <v/>
      </c>
      <c r="B95">
        <f>""</f>
        <v/>
      </c>
      <c r="C95">
        <f>""</f>
        <v/>
      </c>
    </row>
    <row r="96">
      <c r="A96">
        <f>""</f>
        <v/>
      </c>
      <c r="B96">
        <f>""</f>
        <v/>
      </c>
      <c r="C96">
        <f>""</f>
        <v/>
      </c>
    </row>
    <row r="97">
      <c r="A97">
        <f>""</f>
        <v/>
      </c>
      <c r="B97">
        <f>""</f>
        <v/>
      </c>
      <c r="C97">
        <f>""</f>
        <v/>
      </c>
    </row>
    <row r="98">
      <c r="A98">
        <f>""</f>
        <v/>
      </c>
      <c r="B98">
        <f>""</f>
        <v/>
      </c>
      <c r="C98">
        <f>""</f>
        <v/>
      </c>
    </row>
    <row r="99">
      <c r="A99">
        <f>""</f>
        <v/>
      </c>
      <c r="B99">
        <f>""</f>
        <v/>
      </c>
      <c r="C99">
        <f>""</f>
        <v/>
      </c>
    </row>
    <row r="100">
      <c r="A100">
        <f>""</f>
        <v/>
      </c>
      <c r="B100">
        <f>""</f>
        <v/>
      </c>
      <c r="C100">
        <f>""</f>
        <v/>
      </c>
    </row>
    <row r="101">
      <c r="A101">
        <f>""</f>
        <v/>
      </c>
      <c r="B101">
        <f>""</f>
        <v/>
      </c>
      <c r="C101">
        <f>""</f>
        <v/>
      </c>
    </row>
  </sheetData>
  <mergeCells count="1">
    <mergeCell ref="A1:H1"/>
  </mergeCells>
  <conditionalFormatting sqref="B4:B5">
    <cfRule type="expression" priority="1" dxfId="0">
      <formula>$B$4&gt;$B$5</formula>
    </cfRule>
  </conditionalFormatting>
  <conditionalFormatting sqref="F10">
    <cfRule type="cellIs" priority="2" operator="greaterThan" dxfId="0">
      <formula>0</formula>
    </cfRule>
    <cfRule type="cellIs" priority="3" operator="equal" dxfId="1">
      <formula>0</formula>
    </cfRule>
  </conditionalFormatting>
  <dataValidations count="2">
    <dataValidation sqref="B4:B5" showDropDown="0" showInputMessage="0" showErrorMessage="1" allowBlank="0" errorTitle="Invalid date" error="Enter a date between 01/01/2020 and 12/31/2100." type="date" operator="between">
      <formula1>DATE(2020,1,1)</formula1>
      <formula2>DATE(2100,12,31)</formula2>
    </dataValidation>
    <dataValidation sqref="B6" showDropDown="0" showInputMessage="1" showErrorMessage="1" allowBlank="0" errorTitle="Select a listed value" error="Choose a value from the drop-down list or leave the cell blank." promptTitle="Program filter" prompt="Select All or a program from the maintained list." type="list">
      <formula1>'Settings'!$F$9:$F$109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2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9" t="inlineStr">
        <is>
          <t>Event ID</t>
        </is>
      </c>
      <c r="B1" s="9" t="inlineStr">
        <is>
          <t>Session Code</t>
        </is>
      </c>
      <c r="C1" s="9" t="inlineStr">
        <is>
          <t>Session Date</t>
        </is>
      </c>
      <c r="D1" s="9" t="inlineStr">
        <is>
          <t>Participant ID</t>
        </is>
      </c>
      <c r="E1" s="9" t="inlineStr">
        <is>
          <t>Participant Name</t>
        </is>
      </c>
      <c r="F1" s="9" t="inlineStr">
        <is>
          <t>Program</t>
        </is>
      </c>
      <c r="G1" s="9" t="inlineStr">
        <is>
          <t>Session Title</t>
        </is>
      </c>
      <c r="H1" s="9" t="inlineStr">
        <is>
          <t>Scheduled Start</t>
        </is>
      </c>
      <c r="I1" s="9" t="inlineStr">
        <is>
          <t>Scheduled End</t>
        </is>
      </c>
      <c r="J1" s="9" t="inlineStr">
        <is>
          <t>Actual Arrival</t>
        </is>
      </c>
      <c r="K1" s="9" t="inlineStr">
        <is>
          <t>Actual Departure</t>
        </is>
      </c>
      <c r="L1" s="9" t="inlineStr">
        <is>
          <t>Late Minutes</t>
        </is>
      </c>
      <c r="M1" s="9" t="inlineStr">
        <is>
          <t>Early Departure Minutes</t>
        </is>
      </c>
      <c r="N1" s="9" t="inlineStr">
        <is>
          <t>Total Minutes Missed</t>
        </is>
      </c>
      <c r="O1" s="9" t="inlineStr">
        <is>
          <t>Event Type</t>
        </is>
      </c>
      <c r="P1" s="9" t="inlineStr">
        <is>
          <t>Reason Category</t>
        </is>
      </c>
      <c r="Q1" s="9" t="inlineStr">
        <is>
          <t>Excuse Status</t>
        </is>
      </c>
      <c r="R1" s="9" t="inlineStr">
        <is>
          <t>Review Status</t>
        </is>
      </c>
      <c r="S1" s="9" t="inlineStr">
        <is>
          <t>Follow-Up Owner</t>
        </is>
      </c>
      <c r="T1" s="9" t="inlineStr">
        <is>
          <t>Review Due Date</t>
        </is>
      </c>
      <c r="U1" s="9" t="inlineStr">
        <is>
          <t>Notes</t>
        </is>
      </c>
      <c r="V1" s="9" t="inlineStr">
        <is>
          <t>Alert</t>
        </is>
      </c>
    </row>
    <row r="2">
      <c r="A2" s="17" t="inlineStr">
        <is>
          <t>EVT-2026-001</t>
        </is>
      </c>
      <c r="B2" s="17" t="inlineStr">
        <is>
          <t>ASF-0825-A</t>
        </is>
      </c>
      <c r="C2" s="18">
        <f>IF($B2="","",IFERROR(INDEX(Sessions!$B$2:$B$101,MATCH($B2,Sessions!$A$2:$A$101,0)),""))</f>
        <v/>
      </c>
      <c r="D2" s="17" t="inlineStr">
        <is>
          <t>P-1001</t>
        </is>
      </c>
      <c r="E2" s="18">
        <f>IF($D2="","",IFERROR(INDEX(Settings!$B$10:$B$109,MATCH($D2,Settings!$A$10:$A$109,0)),""))</f>
        <v/>
      </c>
      <c r="F2" s="18">
        <f>IF($B2="","",IFERROR(INDEX(Sessions!$C$2:$C$101,MATCH($B2,Sessions!$A$2:$A$101,0)),""))</f>
        <v/>
      </c>
      <c r="G2" s="18">
        <f>IF($B2="","",IFERROR(INDEX(Sessions!$D$2:$D$101,MATCH($B2,Sessions!$A$2:$A$101,0)),""))</f>
        <v/>
      </c>
      <c r="H2" s="18">
        <f>IF($B2="","",IFERROR(INDEX(Sessions!$E$2:$E$101,MATCH($B2,Sessions!$A$2:$A$101,0)),""))</f>
        <v/>
      </c>
      <c r="I2" s="18">
        <f>IF($B2="","",IFERROR(INDEX(Sessions!$F$2:$F$101,MATCH($B2,Sessions!$A$2:$A$101,0)),""))</f>
        <v/>
      </c>
      <c r="J2" s="19" t="n">
        <v>0.3833333333333334</v>
      </c>
      <c r="K2" s="19" t="n">
        <v>0.4791666666666667</v>
      </c>
      <c r="L2" s="18">
        <f>IF(OR($A2="",$H2="",$J2=""),"",MAX(0,ROUND(($J2-$H2)*1440,0)))</f>
        <v/>
      </c>
      <c r="M2" s="18">
        <f>IF(OR($A2="",$I2="",$K2=""),"",MAX(0,ROUND(($I2-$K2)*1440,0)))</f>
        <v/>
      </c>
      <c r="N2" s="18">
        <f>IF($A2="","",IF(COUNT($L2:$M2)=0,"",SUM($L2:$M2)))</f>
        <v/>
      </c>
      <c r="O2" s="20">
        <f>IF($A2="","",IF(AND($J2="",$K2=""),"",IF(AND(N($L2)&gt;0,N($M2)&gt;0),"Late Arrival and Early Departure",IF(N($L2)&gt;0,"Late Arrival",IF(N($M2)&gt;0,"Early Departure","On Time")))))</f>
        <v/>
      </c>
      <c r="P2" s="17" t="inlineStr">
        <is>
          <t>Transportation Delay</t>
        </is>
      </c>
      <c r="Q2" s="17" t="inlineStr">
        <is>
          <t>Not Provided</t>
        </is>
      </c>
      <c r="R2" s="17" t="inlineStr">
        <is>
          <t>Open</t>
        </is>
      </c>
      <c r="S2" s="17" t="inlineStr">
        <is>
          <t>Avery Stone</t>
        </is>
      </c>
      <c r="T2" s="38" t="n">
        <v>46262</v>
      </c>
      <c r="U2" s="22" t="inlineStr">
        <is>
          <t>Bus route delay reported.</t>
        </is>
      </c>
      <c r="V2" s="20">
        <f>IF($A2="","",IF(OR($B2="",$D2=""),"Missing required information",IF(AND($J2="",$K2=""),"Enter arrival or departure time",IF(AND(N($N2)&gt;=Settings!$B$3,OR($R2="",$R2="Open")),"Review required",IF(AND($T2&lt;&gt;"",$T2&lt;TODAY(),$R2&lt;&gt;"Completed"),"Review overdue","")))))</f>
        <v/>
      </c>
    </row>
    <row r="3">
      <c r="A3" s="17" t="inlineStr">
        <is>
          <t>EVT-2026-002</t>
        </is>
      </c>
      <c r="B3" s="17" t="inlineStr">
        <is>
          <t>BTL-0826-A</t>
        </is>
      </c>
      <c r="C3" s="18">
        <f>IF($B3="","",IFERROR(INDEX(Sessions!$B$2:$B$101,MATCH($B3,Sessions!$A$2:$A$101,0)),""))</f>
        <v/>
      </c>
      <c r="D3" s="17" t="inlineStr">
        <is>
          <t>P-1002</t>
        </is>
      </c>
      <c r="E3" s="18">
        <f>IF($D3="","",IFERROR(INDEX(Settings!$B$10:$B$109,MATCH($D3,Settings!$A$10:$A$109,0)),""))</f>
        <v/>
      </c>
      <c r="F3" s="18">
        <f>IF($B3="","",IFERROR(INDEX(Sessions!$C$2:$C$101,MATCH($B3,Sessions!$A$2:$A$101,0)),""))</f>
        <v/>
      </c>
      <c r="G3" s="18">
        <f>IF($B3="","",IFERROR(INDEX(Sessions!$D$2:$D$101,MATCH($B3,Sessions!$A$2:$A$101,0)),""))</f>
        <v/>
      </c>
      <c r="H3" s="18">
        <f>IF($B3="","",IFERROR(INDEX(Sessions!$E$2:$E$101,MATCH($B3,Sessions!$A$2:$A$101,0)),""))</f>
        <v/>
      </c>
      <c r="I3" s="18">
        <f>IF($B3="","",IFERROR(INDEX(Sessions!$F$2:$F$101,MATCH($B3,Sessions!$A$2:$A$101,0)),""))</f>
        <v/>
      </c>
      <c r="J3" s="19" t="n">
        <v>0.5416666666666666</v>
      </c>
      <c r="K3" s="19" t="n">
        <v>0.6319444444444444</v>
      </c>
      <c r="L3" s="18">
        <f>IF(OR($A3="",$H3="",$J3=""),"",MAX(0,ROUND(($J3-$H3)*1440,0)))</f>
        <v/>
      </c>
      <c r="M3" s="18">
        <f>IF(OR($A3="",$I3="",$K3=""),"",MAX(0,ROUND(($I3-$K3)*1440,0)))</f>
        <v/>
      </c>
      <c r="N3" s="18">
        <f>IF($A3="","",IF(COUNT($L3:$M3)=0,"",SUM($L3:$M3)))</f>
        <v/>
      </c>
      <c r="O3" s="20">
        <f>IF($A3="","",IF(AND($J3="",$K3=""),"",IF(AND(N($L3)&gt;0,N($M3)&gt;0),"Late Arrival and Early Departure",IF(N($L3)&gt;0,"Late Arrival",IF(N($M3)&gt;0,"Early Departure","On Time")))))</f>
        <v/>
      </c>
      <c r="P3" s="17" t="inlineStr">
        <is>
          <t>Personal Appointment</t>
        </is>
      </c>
      <c r="Q3" s="17" t="inlineStr">
        <is>
          <t>Accepted</t>
        </is>
      </c>
      <c r="R3" s="17" t="inlineStr">
        <is>
          <t>Completed</t>
        </is>
      </c>
      <c r="S3" s="17" t="inlineStr">
        <is>
          <t>Jordan Lee</t>
        </is>
      </c>
      <c r="T3" s="38" t="n">
        <v>46261</v>
      </c>
      <c r="U3" s="22" t="inlineStr">
        <is>
          <t>Departure was discussed in advance.</t>
        </is>
      </c>
      <c r="V3" s="20">
        <f>IF($A3="","",IF(OR($B3="",$D3=""),"Missing required information",IF(AND($J3="",$K3=""),"Enter arrival or departure time",IF(AND(N($N3)&gt;=Settings!$B$3,OR($R3="",$R3="Open")),"Review required",IF(AND($T3&lt;&gt;"",$T3&lt;TODAY(),$R3&lt;&gt;"Completed"),"Review overdue","")))))</f>
        <v/>
      </c>
    </row>
    <row r="4">
      <c r="A4" s="17" t="inlineStr">
        <is>
          <t>EVT-2026-003</t>
        </is>
      </c>
      <c r="B4" s="17" t="inlineStr">
        <is>
          <t>CRW-0827-A</t>
        </is>
      </c>
      <c r="C4" s="18">
        <f>IF($B4="","",IFERROR(INDEX(Sessions!$B$2:$B$101,MATCH($B4,Sessions!$A$2:$A$101,0)),""))</f>
        <v/>
      </c>
      <c r="D4" s="17" t="inlineStr">
        <is>
          <t>P-1003</t>
        </is>
      </c>
      <c r="E4" s="18">
        <f>IF($D4="","",IFERROR(INDEX(Settings!$B$10:$B$109,MATCH($D4,Settings!$A$10:$A$109,0)),""))</f>
        <v/>
      </c>
      <c r="F4" s="18">
        <f>IF($B4="","",IFERROR(INDEX(Sessions!$C$2:$C$101,MATCH($B4,Sessions!$A$2:$A$101,0)),""))</f>
        <v/>
      </c>
      <c r="G4" s="18">
        <f>IF($B4="","",IFERROR(INDEX(Sessions!$D$2:$D$101,MATCH($B4,Sessions!$A$2:$A$101,0)),""))</f>
        <v/>
      </c>
      <c r="H4" s="18">
        <f>IF($B4="","",IFERROR(INDEX(Sessions!$E$2:$E$101,MATCH($B4,Sessions!$A$2:$A$101,0)),""))</f>
        <v/>
      </c>
      <c r="I4" s="18">
        <f>IF($B4="","",IFERROR(INDEX(Sessions!$F$2:$F$101,MATCH($B4,Sessions!$A$2:$A$101,0)),""))</f>
        <v/>
      </c>
      <c r="J4" s="19" t="n">
        <v>0.4291666666666666</v>
      </c>
      <c r="K4" s="19" t="n">
        <v>0.4944444444444445</v>
      </c>
      <c r="L4" s="18">
        <f>IF(OR($A4="",$H4="",$J4=""),"",MAX(0,ROUND(($J4-$H4)*1440,0)))</f>
        <v/>
      </c>
      <c r="M4" s="18">
        <f>IF(OR($A4="",$I4="",$K4=""),"",MAX(0,ROUND(($I4-$K4)*1440,0)))</f>
        <v/>
      </c>
      <c r="N4" s="18">
        <f>IF($A4="","",IF(COUNT($L4:$M4)=0,"",SUM($L4:$M4)))</f>
        <v/>
      </c>
      <c r="O4" s="20">
        <f>IF($A4="","",IF(AND($J4="",$K4=""),"",IF(AND(N($L4)&gt;0,N($M4)&gt;0),"Late Arrival and Early Departure",IF(N($L4)&gt;0,"Late Arrival",IF(N($M4)&gt;0,"Early Departure","On Time")))))</f>
        <v/>
      </c>
      <c r="P4" s="17" t="inlineStr">
        <is>
          <t>Work Conflict</t>
        </is>
      </c>
      <c r="Q4" s="17" t="inlineStr">
        <is>
          <t>Pending</t>
        </is>
      </c>
      <c r="R4" s="17" t="inlineStr">
        <is>
          <t>Monitoring</t>
        </is>
      </c>
      <c r="S4" s="17" t="inlineStr">
        <is>
          <t>Morgan Reyes</t>
        </is>
      </c>
      <c r="T4" s="38" t="n">
        <v>46267</v>
      </c>
      <c r="U4" s="22" t="inlineStr">
        <is>
          <t>Schedule conflict under review.</t>
        </is>
      </c>
      <c r="V4" s="20">
        <f>IF($A4="","",IF(OR($B4="",$D4=""),"Missing required information",IF(AND($J4="",$K4=""),"Enter arrival or departure time",IF(AND(N($N4)&gt;=Settings!$B$3,OR($R4="",$R4="Open")),"Review required",IF(AND($T4&lt;&gt;"",$T4&lt;TODAY(),$R4&lt;&gt;"Completed"),"Review overdue","")))))</f>
        <v/>
      </c>
    </row>
    <row r="5">
      <c r="A5" s="17" t="n"/>
      <c r="B5" s="17" t="n"/>
      <c r="C5" s="18">
        <f>IF($B5="","",IFERROR(INDEX(Sessions!$B$2:$B$101,MATCH($B5,Sessions!$A$2:$A$101,0)),""))</f>
        <v/>
      </c>
      <c r="D5" s="17" t="n"/>
      <c r="E5" s="18">
        <f>IF($D5="","",IFERROR(INDEX(Settings!$B$10:$B$109,MATCH($D5,Settings!$A$10:$A$109,0)),""))</f>
        <v/>
      </c>
      <c r="F5" s="18">
        <f>IF($B5="","",IFERROR(INDEX(Sessions!$C$2:$C$101,MATCH($B5,Sessions!$A$2:$A$101,0)),""))</f>
        <v/>
      </c>
      <c r="G5" s="18">
        <f>IF($B5="","",IFERROR(INDEX(Sessions!$D$2:$D$101,MATCH($B5,Sessions!$A$2:$A$101,0)),""))</f>
        <v/>
      </c>
      <c r="H5" s="18">
        <f>IF($B5="","",IFERROR(INDEX(Sessions!$E$2:$E$101,MATCH($B5,Sessions!$A$2:$A$101,0)),""))</f>
        <v/>
      </c>
      <c r="I5" s="18">
        <f>IF($B5="","",IFERROR(INDEX(Sessions!$F$2:$F$101,MATCH($B5,Sessions!$A$2:$A$101,0)),""))</f>
        <v/>
      </c>
      <c r="J5" s="17" t="n"/>
      <c r="K5" s="17" t="n"/>
      <c r="L5" s="18">
        <f>IF(OR($A5="",$H5="",$J5=""),"",MAX(0,ROUND(($J5-$H5)*1440,0)))</f>
        <v/>
      </c>
      <c r="M5" s="18">
        <f>IF(OR($A5="",$I5="",$K5=""),"",MAX(0,ROUND(($I5-$K5)*1440,0)))</f>
        <v/>
      </c>
      <c r="N5" s="18">
        <f>IF($A5="","",IF(COUNT($L5:$M5)=0,"",SUM($L5:$M5)))</f>
        <v/>
      </c>
      <c r="O5" s="20">
        <f>IF($A5="","",IF(AND($J5="",$K5=""),"",IF(AND(N($L5)&gt;0,N($M5)&gt;0),"Late Arrival and Early Departure",IF(N($L5)&gt;0,"Late Arrival",IF(N($M5)&gt;0,"Early Departure","On Time")))))</f>
        <v/>
      </c>
      <c r="P5" s="17" t="n"/>
      <c r="Q5" s="17" t="n"/>
      <c r="R5" s="17" t="n"/>
      <c r="S5" s="17" t="n"/>
      <c r="T5" s="17" t="n"/>
      <c r="U5" s="22" t="n"/>
      <c r="V5" s="20">
        <f>IF($A5="","",IF(OR($B5="",$D5=""),"Missing required information",IF(AND($J5="",$K5=""),"Enter arrival or departure time",IF(AND(N($N5)&gt;=Settings!$B$3,OR($R5="",$R5="Open")),"Review required",IF(AND($T5&lt;&gt;"",$T5&lt;TODAY(),$R5&lt;&gt;"Completed"),"Review overdue","")))))</f>
        <v/>
      </c>
    </row>
    <row r="6">
      <c r="A6" s="17" t="n"/>
      <c r="B6" s="17" t="n"/>
      <c r="C6" s="18">
        <f>IF($B6="","",IFERROR(INDEX(Sessions!$B$2:$B$101,MATCH($B6,Sessions!$A$2:$A$101,0)),""))</f>
        <v/>
      </c>
      <c r="D6" s="17" t="n"/>
      <c r="E6" s="18">
        <f>IF($D6="","",IFERROR(INDEX(Settings!$B$10:$B$109,MATCH($D6,Settings!$A$10:$A$109,0)),""))</f>
        <v/>
      </c>
      <c r="F6" s="18">
        <f>IF($B6="","",IFERROR(INDEX(Sessions!$C$2:$C$101,MATCH($B6,Sessions!$A$2:$A$101,0)),""))</f>
        <v/>
      </c>
      <c r="G6" s="18">
        <f>IF($B6="","",IFERROR(INDEX(Sessions!$D$2:$D$101,MATCH($B6,Sessions!$A$2:$A$101,0)),""))</f>
        <v/>
      </c>
      <c r="H6" s="18">
        <f>IF($B6="","",IFERROR(INDEX(Sessions!$E$2:$E$101,MATCH($B6,Sessions!$A$2:$A$101,0)),""))</f>
        <v/>
      </c>
      <c r="I6" s="18">
        <f>IF($B6="","",IFERROR(INDEX(Sessions!$F$2:$F$101,MATCH($B6,Sessions!$A$2:$A$101,0)),""))</f>
        <v/>
      </c>
      <c r="J6" s="17" t="n"/>
      <c r="K6" s="17" t="n"/>
      <c r="L6" s="18">
        <f>IF(OR($A6="",$H6="",$J6=""),"",MAX(0,ROUND(($J6-$H6)*1440,0)))</f>
        <v/>
      </c>
      <c r="M6" s="18">
        <f>IF(OR($A6="",$I6="",$K6=""),"",MAX(0,ROUND(($I6-$K6)*1440,0)))</f>
        <v/>
      </c>
      <c r="N6" s="18">
        <f>IF($A6="","",IF(COUNT($L6:$M6)=0,"",SUM($L6:$M6)))</f>
        <v/>
      </c>
      <c r="O6" s="20">
        <f>IF($A6="","",IF(AND($J6="",$K6=""),"",IF(AND(N($L6)&gt;0,N($M6)&gt;0),"Late Arrival and Early Departure",IF(N($L6)&gt;0,"Late Arrival",IF(N($M6)&gt;0,"Early Departure","On Time")))))</f>
        <v/>
      </c>
      <c r="P6" s="17" t="n"/>
      <c r="Q6" s="17" t="n"/>
      <c r="R6" s="17" t="n"/>
      <c r="S6" s="17" t="n"/>
      <c r="T6" s="17" t="n"/>
      <c r="U6" s="22" t="n"/>
      <c r="V6" s="20">
        <f>IF($A6="","",IF(OR($B6="",$D6=""),"Missing required information",IF(AND($J6="",$K6=""),"Enter arrival or departure time",IF(AND(N($N6)&gt;=Settings!$B$3,OR($R6="",$R6="Open")),"Review required",IF(AND($T6&lt;&gt;"",$T6&lt;TODAY(),$R6&lt;&gt;"Completed"),"Review overdue","")))))</f>
        <v/>
      </c>
    </row>
    <row r="7">
      <c r="A7" s="17" t="n"/>
      <c r="B7" s="17" t="n"/>
      <c r="C7" s="18">
        <f>IF($B7="","",IFERROR(INDEX(Sessions!$B$2:$B$101,MATCH($B7,Sessions!$A$2:$A$101,0)),""))</f>
        <v/>
      </c>
      <c r="D7" s="17" t="n"/>
      <c r="E7" s="18">
        <f>IF($D7="","",IFERROR(INDEX(Settings!$B$10:$B$109,MATCH($D7,Settings!$A$10:$A$109,0)),""))</f>
        <v/>
      </c>
      <c r="F7" s="18">
        <f>IF($B7="","",IFERROR(INDEX(Sessions!$C$2:$C$101,MATCH($B7,Sessions!$A$2:$A$101,0)),""))</f>
        <v/>
      </c>
      <c r="G7" s="18">
        <f>IF($B7="","",IFERROR(INDEX(Sessions!$D$2:$D$101,MATCH($B7,Sessions!$A$2:$A$101,0)),""))</f>
        <v/>
      </c>
      <c r="H7" s="18">
        <f>IF($B7="","",IFERROR(INDEX(Sessions!$E$2:$E$101,MATCH($B7,Sessions!$A$2:$A$101,0)),""))</f>
        <v/>
      </c>
      <c r="I7" s="18">
        <f>IF($B7="","",IFERROR(INDEX(Sessions!$F$2:$F$101,MATCH($B7,Sessions!$A$2:$A$101,0)),""))</f>
        <v/>
      </c>
      <c r="J7" s="17" t="n"/>
      <c r="K7" s="17" t="n"/>
      <c r="L7" s="18">
        <f>IF(OR($A7="",$H7="",$J7=""),"",MAX(0,ROUND(($J7-$H7)*1440,0)))</f>
        <v/>
      </c>
      <c r="M7" s="18">
        <f>IF(OR($A7="",$I7="",$K7=""),"",MAX(0,ROUND(($I7-$K7)*1440,0)))</f>
        <v/>
      </c>
      <c r="N7" s="18">
        <f>IF($A7="","",IF(COUNT($L7:$M7)=0,"",SUM($L7:$M7)))</f>
        <v/>
      </c>
      <c r="O7" s="20">
        <f>IF($A7="","",IF(AND($J7="",$K7=""),"",IF(AND(N($L7)&gt;0,N($M7)&gt;0),"Late Arrival and Early Departure",IF(N($L7)&gt;0,"Late Arrival",IF(N($M7)&gt;0,"Early Departure","On Time")))))</f>
        <v/>
      </c>
      <c r="P7" s="17" t="n"/>
      <c r="Q7" s="17" t="n"/>
      <c r="R7" s="17" t="n"/>
      <c r="S7" s="17" t="n"/>
      <c r="T7" s="17" t="n"/>
      <c r="U7" s="22" t="n"/>
      <c r="V7" s="20">
        <f>IF($A7="","",IF(OR($B7="",$D7=""),"Missing required information",IF(AND($J7="",$K7=""),"Enter arrival or departure time",IF(AND(N($N7)&gt;=Settings!$B$3,OR($R7="",$R7="Open")),"Review required",IF(AND($T7&lt;&gt;"",$T7&lt;TODAY(),$R7&lt;&gt;"Completed"),"Review overdue","")))))</f>
        <v/>
      </c>
    </row>
    <row r="8">
      <c r="A8" s="17" t="n"/>
      <c r="B8" s="17" t="n"/>
      <c r="C8" s="18">
        <f>IF($B8="","",IFERROR(INDEX(Sessions!$B$2:$B$101,MATCH($B8,Sessions!$A$2:$A$101,0)),""))</f>
        <v/>
      </c>
      <c r="D8" s="17" t="n"/>
      <c r="E8" s="18">
        <f>IF($D8="","",IFERROR(INDEX(Settings!$B$10:$B$109,MATCH($D8,Settings!$A$10:$A$109,0)),""))</f>
        <v/>
      </c>
      <c r="F8" s="18">
        <f>IF($B8="","",IFERROR(INDEX(Sessions!$C$2:$C$101,MATCH($B8,Sessions!$A$2:$A$101,0)),""))</f>
        <v/>
      </c>
      <c r="G8" s="18">
        <f>IF($B8="","",IFERROR(INDEX(Sessions!$D$2:$D$101,MATCH($B8,Sessions!$A$2:$A$101,0)),""))</f>
        <v/>
      </c>
      <c r="H8" s="18">
        <f>IF($B8="","",IFERROR(INDEX(Sessions!$E$2:$E$101,MATCH($B8,Sessions!$A$2:$A$101,0)),""))</f>
        <v/>
      </c>
      <c r="I8" s="18">
        <f>IF($B8="","",IFERROR(INDEX(Sessions!$F$2:$F$101,MATCH($B8,Sessions!$A$2:$A$101,0)),""))</f>
        <v/>
      </c>
      <c r="J8" s="17" t="n"/>
      <c r="K8" s="17" t="n"/>
      <c r="L8" s="18">
        <f>IF(OR($A8="",$H8="",$J8=""),"",MAX(0,ROUND(($J8-$H8)*1440,0)))</f>
        <v/>
      </c>
      <c r="M8" s="18">
        <f>IF(OR($A8="",$I8="",$K8=""),"",MAX(0,ROUND(($I8-$K8)*1440,0)))</f>
        <v/>
      </c>
      <c r="N8" s="18">
        <f>IF($A8="","",IF(COUNT($L8:$M8)=0,"",SUM($L8:$M8)))</f>
        <v/>
      </c>
      <c r="O8" s="20">
        <f>IF($A8="","",IF(AND($J8="",$K8=""),"",IF(AND(N($L8)&gt;0,N($M8)&gt;0),"Late Arrival and Early Departure",IF(N($L8)&gt;0,"Late Arrival",IF(N($M8)&gt;0,"Early Departure","On Time")))))</f>
        <v/>
      </c>
      <c r="P8" s="17" t="n"/>
      <c r="Q8" s="17" t="n"/>
      <c r="R8" s="17" t="n"/>
      <c r="S8" s="17" t="n"/>
      <c r="T8" s="17" t="n"/>
      <c r="U8" s="22" t="n"/>
      <c r="V8" s="20">
        <f>IF($A8="","",IF(OR($B8="",$D8=""),"Missing required information",IF(AND($J8="",$K8=""),"Enter arrival or departure time",IF(AND(N($N8)&gt;=Settings!$B$3,OR($R8="",$R8="Open")),"Review required",IF(AND($T8&lt;&gt;"",$T8&lt;TODAY(),$R8&lt;&gt;"Completed"),"Review overdue","")))))</f>
        <v/>
      </c>
    </row>
    <row r="9">
      <c r="A9" s="17" t="n"/>
      <c r="B9" s="17" t="n"/>
      <c r="C9" s="18">
        <f>IF($B9="","",IFERROR(INDEX(Sessions!$B$2:$B$101,MATCH($B9,Sessions!$A$2:$A$101,0)),""))</f>
        <v/>
      </c>
      <c r="D9" s="17" t="n"/>
      <c r="E9" s="18">
        <f>IF($D9="","",IFERROR(INDEX(Settings!$B$10:$B$109,MATCH($D9,Settings!$A$10:$A$109,0)),""))</f>
        <v/>
      </c>
      <c r="F9" s="18">
        <f>IF($B9="","",IFERROR(INDEX(Sessions!$C$2:$C$101,MATCH($B9,Sessions!$A$2:$A$101,0)),""))</f>
        <v/>
      </c>
      <c r="G9" s="18">
        <f>IF($B9="","",IFERROR(INDEX(Sessions!$D$2:$D$101,MATCH($B9,Sessions!$A$2:$A$101,0)),""))</f>
        <v/>
      </c>
      <c r="H9" s="18">
        <f>IF($B9="","",IFERROR(INDEX(Sessions!$E$2:$E$101,MATCH($B9,Sessions!$A$2:$A$101,0)),""))</f>
        <v/>
      </c>
      <c r="I9" s="18">
        <f>IF($B9="","",IFERROR(INDEX(Sessions!$F$2:$F$101,MATCH($B9,Sessions!$A$2:$A$101,0)),""))</f>
        <v/>
      </c>
      <c r="J9" s="17" t="n"/>
      <c r="K9" s="17" t="n"/>
      <c r="L9" s="18">
        <f>IF(OR($A9="",$H9="",$J9=""),"",MAX(0,ROUND(($J9-$H9)*1440,0)))</f>
        <v/>
      </c>
      <c r="M9" s="18">
        <f>IF(OR($A9="",$I9="",$K9=""),"",MAX(0,ROUND(($I9-$K9)*1440,0)))</f>
        <v/>
      </c>
      <c r="N9" s="18">
        <f>IF($A9="","",IF(COUNT($L9:$M9)=0,"",SUM($L9:$M9)))</f>
        <v/>
      </c>
      <c r="O9" s="20">
        <f>IF($A9="","",IF(AND($J9="",$K9=""),"",IF(AND(N($L9)&gt;0,N($M9)&gt;0),"Late Arrival and Early Departure",IF(N($L9)&gt;0,"Late Arrival",IF(N($M9)&gt;0,"Early Departure","On Time")))))</f>
        <v/>
      </c>
      <c r="P9" s="17" t="n"/>
      <c r="Q9" s="17" t="n"/>
      <c r="R9" s="17" t="n"/>
      <c r="S9" s="17" t="n"/>
      <c r="T9" s="17" t="n"/>
      <c r="U9" s="22" t="n"/>
      <c r="V9" s="20">
        <f>IF($A9="","",IF(OR($B9="",$D9=""),"Missing required information",IF(AND($J9="",$K9=""),"Enter arrival or departure time",IF(AND(N($N9)&gt;=Settings!$B$3,OR($R9="",$R9="Open")),"Review required",IF(AND($T9&lt;&gt;"",$T9&lt;TODAY(),$R9&lt;&gt;"Completed"),"Review overdue","")))))</f>
        <v/>
      </c>
    </row>
    <row r="10">
      <c r="A10" s="17" t="n"/>
      <c r="B10" s="17" t="n"/>
      <c r="C10" s="18">
        <f>IF($B10="","",IFERROR(INDEX(Sessions!$B$2:$B$101,MATCH($B10,Sessions!$A$2:$A$101,0)),""))</f>
        <v/>
      </c>
      <c r="D10" s="17" t="n"/>
      <c r="E10" s="18">
        <f>IF($D10="","",IFERROR(INDEX(Settings!$B$10:$B$109,MATCH($D10,Settings!$A$10:$A$109,0)),""))</f>
        <v/>
      </c>
      <c r="F10" s="18">
        <f>IF($B10="","",IFERROR(INDEX(Sessions!$C$2:$C$101,MATCH($B10,Sessions!$A$2:$A$101,0)),""))</f>
        <v/>
      </c>
      <c r="G10" s="18">
        <f>IF($B10="","",IFERROR(INDEX(Sessions!$D$2:$D$101,MATCH($B10,Sessions!$A$2:$A$101,0)),""))</f>
        <v/>
      </c>
      <c r="H10" s="18">
        <f>IF($B10="","",IFERROR(INDEX(Sessions!$E$2:$E$101,MATCH($B10,Sessions!$A$2:$A$101,0)),""))</f>
        <v/>
      </c>
      <c r="I10" s="18">
        <f>IF($B10="","",IFERROR(INDEX(Sessions!$F$2:$F$101,MATCH($B10,Sessions!$A$2:$A$101,0)),""))</f>
        <v/>
      </c>
      <c r="J10" s="17" t="n"/>
      <c r="K10" s="17" t="n"/>
      <c r="L10" s="18">
        <f>IF(OR($A10="",$H10="",$J10=""),"",MAX(0,ROUND(($J10-$H10)*1440,0)))</f>
        <v/>
      </c>
      <c r="M10" s="18">
        <f>IF(OR($A10="",$I10="",$K10=""),"",MAX(0,ROUND(($I10-$K10)*1440,0)))</f>
        <v/>
      </c>
      <c r="N10" s="18">
        <f>IF($A10="","",IF(COUNT($L10:$M10)=0,"",SUM($L10:$M10)))</f>
        <v/>
      </c>
      <c r="O10" s="20">
        <f>IF($A10="","",IF(AND($J10="",$K10=""),"",IF(AND(N($L10)&gt;0,N($M10)&gt;0),"Late Arrival and Early Departure",IF(N($L10)&gt;0,"Late Arrival",IF(N($M10)&gt;0,"Early Departure","On Time")))))</f>
        <v/>
      </c>
      <c r="P10" s="17" t="n"/>
      <c r="Q10" s="17" t="n"/>
      <c r="R10" s="17" t="n"/>
      <c r="S10" s="17" t="n"/>
      <c r="T10" s="17" t="n"/>
      <c r="U10" s="22" t="n"/>
      <c r="V10" s="20">
        <f>IF($A10="","",IF(OR($B10="",$D10=""),"Missing required information",IF(AND($J10="",$K10=""),"Enter arrival or departure time",IF(AND(N($N10)&gt;=Settings!$B$3,OR($R10="",$R10="Open")),"Review required",IF(AND($T10&lt;&gt;"",$T10&lt;TODAY(),$R10&lt;&gt;"Completed"),"Review overdue","")))))</f>
        <v/>
      </c>
    </row>
    <row r="11">
      <c r="A11" s="17" t="n"/>
      <c r="B11" s="17" t="n"/>
      <c r="C11" s="18">
        <f>IF($B11="","",IFERROR(INDEX(Sessions!$B$2:$B$101,MATCH($B11,Sessions!$A$2:$A$101,0)),""))</f>
        <v/>
      </c>
      <c r="D11" s="17" t="n"/>
      <c r="E11" s="18">
        <f>IF($D11="","",IFERROR(INDEX(Settings!$B$10:$B$109,MATCH($D11,Settings!$A$10:$A$109,0)),""))</f>
        <v/>
      </c>
      <c r="F11" s="18">
        <f>IF($B11="","",IFERROR(INDEX(Sessions!$C$2:$C$101,MATCH($B11,Sessions!$A$2:$A$101,0)),""))</f>
        <v/>
      </c>
      <c r="G11" s="18">
        <f>IF($B11="","",IFERROR(INDEX(Sessions!$D$2:$D$101,MATCH($B11,Sessions!$A$2:$A$101,0)),""))</f>
        <v/>
      </c>
      <c r="H11" s="18">
        <f>IF($B11="","",IFERROR(INDEX(Sessions!$E$2:$E$101,MATCH($B11,Sessions!$A$2:$A$101,0)),""))</f>
        <v/>
      </c>
      <c r="I11" s="18">
        <f>IF($B11="","",IFERROR(INDEX(Sessions!$F$2:$F$101,MATCH($B11,Sessions!$A$2:$A$101,0)),""))</f>
        <v/>
      </c>
      <c r="J11" s="17" t="n"/>
      <c r="K11" s="17" t="n"/>
      <c r="L11" s="18">
        <f>IF(OR($A11="",$H11="",$J11=""),"",MAX(0,ROUND(($J11-$H11)*1440,0)))</f>
        <v/>
      </c>
      <c r="M11" s="18">
        <f>IF(OR($A11="",$I11="",$K11=""),"",MAX(0,ROUND(($I11-$K11)*1440,0)))</f>
        <v/>
      </c>
      <c r="N11" s="18">
        <f>IF($A11="","",IF(COUNT($L11:$M11)=0,"",SUM($L11:$M11)))</f>
        <v/>
      </c>
      <c r="O11" s="20">
        <f>IF($A11="","",IF(AND($J11="",$K11=""),"",IF(AND(N($L11)&gt;0,N($M11)&gt;0),"Late Arrival and Early Departure",IF(N($L11)&gt;0,"Late Arrival",IF(N($M11)&gt;0,"Early Departure","On Time")))))</f>
        <v/>
      </c>
      <c r="P11" s="17" t="n"/>
      <c r="Q11" s="17" t="n"/>
      <c r="R11" s="17" t="n"/>
      <c r="S11" s="17" t="n"/>
      <c r="T11" s="17" t="n"/>
      <c r="U11" s="22" t="n"/>
      <c r="V11" s="20">
        <f>IF($A11="","",IF(OR($B11="",$D11=""),"Missing required information",IF(AND($J11="",$K11=""),"Enter arrival or departure time",IF(AND(N($N11)&gt;=Settings!$B$3,OR($R11="",$R11="Open")),"Review required",IF(AND($T11&lt;&gt;"",$T11&lt;TODAY(),$R11&lt;&gt;"Completed"),"Review overdue","")))))</f>
        <v/>
      </c>
    </row>
    <row r="12">
      <c r="A12" s="17" t="n"/>
      <c r="B12" s="17" t="n"/>
      <c r="C12" s="18">
        <f>IF($B12="","",IFERROR(INDEX(Sessions!$B$2:$B$101,MATCH($B12,Sessions!$A$2:$A$101,0)),""))</f>
        <v/>
      </c>
      <c r="D12" s="17" t="n"/>
      <c r="E12" s="18">
        <f>IF($D12="","",IFERROR(INDEX(Settings!$B$10:$B$109,MATCH($D12,Settings!$A$10:$A$109,0)),""))</f>
        <v/>
      </c>
      <c r="F12" s="18">
        <f>IF($B12="","",IFERROR(INDEX(Sessions!$C$2:$C$101,MATCH($B12,Sessions!$A$2:$A$101,0)),""))</f>
        <v/>
      </c>
      <c r="G12" s="18">
        <f>IF($B12="","",IFERROR(INDEX(Sessions!$D$2:$D$101,MATCH($B12,Sessions!$A$2:$A$101,0)),""))</f>
        <v/>
      </c>
      <c r="H12" s="18">
        <f>IF($B12="","",IFERROR(INDEX(Sessions!$E$2:$E$101,MATCH($B12,Sessions!$A$2:$A$101,0)),""))</f>
        <v/>
      </c>
      <c r="I12" s="18">
        <f>IF($B12="","",IFERROR(INDEX(Sessions!$F$2:$F$101,MATCH($B12,Sessions!$A$2:$A$101,0)),""))</f>
        <v/>
      </c>
      <c r="J12" s="17" t="n"/>
      <c r="K12" s="17" t="n"/>
      <c r="L12" s="18">
        <f>IF(OR($A12="",$H12="",$J12=""),"",MAX(0,ROUND(($J12-$H12)*1440,0)))</f>
        <v/>
      </c>
      <c r="M12" s="18">
        <f>IF(OR($A12="",$I12="",$K12=""),"",MAX(0,ROUND(($I12-$K12)*1440,0)))</f>
        <v/>
      </c>
      <c r="N12" s="18">
        <f>IF($A12="","",IF(COUNT($L12:$M12)=0,"",SUM($L12:$M12)))</f>
        <v/>
      </c>
      <c r="O12" s="20">
        <f>IF($A12="","",IF(AND($J12="",$K12=""),"",IF(AND(N($L12)&gt;0,N($M12)&gt;0),"Late Arrival and Early Departure",IF(N($L12)&gt;0,"Late Arrival",IF(N($M12)&gt;0,"Early Departure","On Time")))))</f>
        <v/>
      </c>
      <c r="P12" s="17" t="n"/>
      <c r="Q12" s="17" t="n"/>
      <c r="R12" s="17" t="n"/>
      <c r="S12" s="17" t="n"/>
      <c r="T12" s="17" t="n"/>
      <c r="U12" s="22" t="n"/>
      <c r="V12" s="20">
        <f>IF($A12="","",IF(OR($B12="",$D12=""),"Missing required information",IF(AND($J12="",$K12=""),"Enter arrival or departure time",IF(AND(N($N12)&gt;=Settings!$B$3,OR($R12="",$R12="Open")),"Review required",IF(AND($T12&lt;&gt;"",$T12&lt;TODAY(),$R12&lt;&gt;"Completed"),"Review overdue","")))))</f>
        <v/>
      </c>
    </row>
    <row r="13">
      <c r="A13" s="17" t="n"/>
      <c r="B13" s="17" t="n"/>
      <c r="C13" s="18">
        <f>IF($B13="","",IFERROR(INDEX(Sessions!$B$2:$B$101,MATCH($B13,Sessions!$A$2:$A$101,0)),""))</f>
        <v/>
      </c>
      <c r="D13" s="17" t="n"/>
      <c r="E13" s="18">
        <f>IF($D13="","",IFERROR(INDEX(Settings!$B$10:$B$109,MATCH($D13,Settings!$A$10:$A$109,0)),""))</f>
        <v/>
      </c>
      <c r="F13" s="18">
        <f>IF($B13="","",IFERROR(INDEX(Sessions!$C$2:$C$101,MATCH($B13,Sessions!$A$2:$A$101,0)),""))</f>
        <v/>
      </c>
      <c r="G13" s="18">
        <f>IF($B13="","",IFERROR(INDEX(Sessions!$D$2:$D$101,MATCH($B13,Sessions!$A$2:$A$101,0)),""))</f>
        <v/>
      </c>
      <c r="H13" s="18">
        <f>IF($B13="","",IFERROR(INDEX(Sessions!$E$2:$E$101,MATCH($B13,Sessions!$A$2:$A$101,0)),""))</f>
        <v/>
      </c>
      <c r="I13" s="18">
        <f>IF($B13="","",IFERROR(INDEX(Sessions!$F$2:$F$101,MATCH($B13,Sessions!$A$2:$A$101,0)),""))</f>
        <v/>
      </c>
      <c r="J13" s="17" t="n"/>
      <c r="K13" s="17" t="n"/>
      <c r="L13" s="18">
        <f>IF(OR($A13="",$H13="",$J13=""),"",MAX(0,ROUND(($J13-$H13)*1440,0)))</f>
        <v/>
      </c>
      <c r="M13" s="18">
        <f>IF(OR($A13="",$I13="",$K13=""),"",MAX(0,ROUND(($I13-$K13)*1440,0)))</f>
        <v/>
      </c>
      <c r="N13" s="18">
        <f>IF($A13="","",IF(COUNT($L13:$M13)=0,"",SUM($L13:$M13)))</f>
        <v/>
      </c>
      <c r="O13" s="20">
        <f>IF($A13="","",IF(AND($J13="",$K13=""),"",IF(AND(N($L13)&gt;0,N($M13)&gt;0),"Late Arrival and Early Departure",IF(N($L13)&gt;0,"Late Arrival",IF(N($M13)&gt;0,"Early Departure","On Time")))))</f>
        <v/>
      </c>
      <c r="P13" s="17" t="n"/>
      <c r="Q13" s="17" t="n"/>
      <c r="R13" s="17" t="n"/>
      <c r="S13" s="17" t="n"/>
      <c r="T13" s="17" t="n"/>
      <c r="U13" s="22" t="n"/>
      <c r="V13" s="20">
        <f>IF($A13="","",IF(OR($B13="",$D13=""),"Missing required information",IF(AND($J13="",$K13=""),"Enter arrival or departure time",IF(AND(N($N13)&gt;=Settings!$B$3,OR($R13="",$R13="Open")),"Review required",IF(AND($T13&lt;&gt;"",$T13&lt;TODAY(),$R13&lt;&gt;"Completed"),"Review overdue","")))))</f>
        <v/>
      </c>
    </row>
    <row r="14">
      <c r="A14" s="17" t="n"/>
      <c r="B14" s="17" t="n"/>
      <c r="C14" s="18">
        <f>IF($B14="","",IFERROR(INDEX(Sessions!$B$2:$B$101,MATCH($B14,Sessions!$A$2:$A$101,0)),""))</f>
        <v/>
      </c>
      <c r="D14" s="17" t="n"/>
      <c r="E14" s="18">
        <f>IF($D14="","",IFERROR(INDEX(Settings!$B$10:$B$109,MATCH($D14,Settings!$A$10:$A$109,0)),""))</f>
        <v/>
      </c>
      <c r="F14" s="18">
        <f>IF($B14="","",IFERROR(INDEX(Sessions!$C$2:$C$101,MATCH($B14,Sessions!$A$2:$A$101,0)),""))</f>
        <v/>
      </c>
      <c r="G14" s="18">
        <f>IF($B14="","",IFERROR(INDEX(Sessions!$D$2:$D$101,MATCH($B14,Sessions!$A$2:$A$101,0)),""))</f>
        <v/>
      </c>
      <c r="H14" s="18">
        <f>IF($B14="","",IFERROR(INDEX(Sessions!$E$2:$E$101,MATCH($B14,Sessions!$A$2:$A$101,0)),""))</f>
        <v/>
      </c>
      <c r="I14" s="18">
        <f>IF($B14="","",IFERROR(INDEX(Sessions!$F$2:$F$101,MATCH($B14,Sessions!$A$2:$A$101,0)),""))</f>
        <v/>
      </c>
      <c r="J14" s="17" t="n"/>
      <c r="K14" s="17" t="n"/>
      <c r="L14" s="18">
        <f>IF(OR($A14="",$H14="",$J14=""),"",MAX(0,ROUND(($J14-$H14)*1440,0)))</f>
        <v/>
      </c>
      <c r="M14" s="18">
        <f>IF(OR($A14="",$I14="",$K14=""),"",MAX(0,ROUND(($I14-$K14)*1440,0)))</f>
        <v/>
      </c>
      <c r="N14" s="18">
        <f>IF($A14="","",IF(COUNT($L14:$M14)=0,"",SUM($L14:$M14)))</f>
        <v/>
      </c>
      <c r="O14" s="20">
        <f>IF($A14="","",IF(AND($J14="",$K14=""),"",IF(AND(N($L14)&gt;0,N($M14)&gt;0),"Late Arrival and Early Departure",IF(N($L14)&gt;0,"Late Arrival",IF(N($M14)&gt;0,"Early Departure","On Time")))))</f>
        <v/>
      </c>
      <c r="P14" s="17" t="n"/>
      <c r="Q14" s="17" t="n"/>
      <c r="R14" s="17" t="n"/>
      <c r="S14" s="17" t="n"/>
      <c r="T14" s="17" t="n"/>
      <c r="U14" s="22" t="n"/>
      <c r="V14" s="20">
        <f>IF($A14="","",IF(OR($B14="",$D14=""),"Missing required information",IF(AND($J14="",$K14=""),"Enter arrival or departure time",IF(AND(N($N14)&gt;=Settings!$B$3,OR($R14="",$R14="Open")),"Review required",IF(AND($T14&lt;&gt;"",$T14&lt;TODAY(),$R14&lt;&gt;"Completed"),"Review overdue","")))))</f>
        <v/>
      </c>
    </row>
    <row r="15">
      <c r="A15" s="17" t="n"/>
      <c r="B15" s="17" t="n"/>
      <c r="C15" s="18">
        <f>IF($B15="","",IFERROR(INDEX(Sessions!$B$2:$B$101,MATCH($B15,Sessions!$A$2:$A$101,0)),""))</f>
        <v/>
      </c>
      <c r="D15" s="17" t="n"/>
      <c r="E15" s="18">
        <f>IF($D15="","",IFERROR(INDEX(Settings!$B$10:$B$109,MATCH($D15,Settings!$A$10:$A$109,0)),""))</f>
        <v/>
      </c>
      <c r="F15" s="18">
        <f>IF($B15="","",IFERROR(INDEX(Sessions!$C$2:$C$101,MATCH($B15,Sessions!$A$2:$A$101,0)),""))</f>
        <v/>
      </c>
      <c r="G15" s="18">
        <f>IF($B15="","",IFERROR(INDEX(Sessions!$D$2:$D$101,MATCH($B15,Sessions!$A$2:$A$101,0)),""))</f>
        <v/>
      </c>
      <c r="H15" s="18">
        <f>IF($B15="","",IFERROR(INDEX(Sessions!$E$2:$E$101,MATCH($B15,Sessions!$A$2:$A$101,0)),""))</f>
        <v/>
      </c>
      <c r="I15" s="18">
        <f>IF($B15="","",IFERROR(INDEX(Sessions!$F$2:$F$101,MATCH($B15,Sessions!$A$2:$A$101,0)),""))</f>
        <v/>
      </c>
      <c r="J15" s="17" t="n"/>
      <c r="K15" s="17" t="n"/>
      <c r="L15" s="18">
        <f>IF(OR($A15="",$H15="",$J15=""),"",MAX(0,ROUND(($J15-$H15)*1440,0)))</f>
        <v/>
      </c>
      <c r="M15" s="18">
        <f>IF(OR($A15="",$I15="",$K15=""),"",MAX(0,ROUND(($I15-$K15)*1440,0)))</f>
        <v/>
      </c>
      <c r="N15" s="18">
        <f>IF($A15="","",IF(COUNT($L15:$M15)=0,"",SUM($L15:$M15)))</f>
        <v/>
      </c>
      <c r="O15" s="20">
        <f>IF($A15="","",IF(AND($J15="",$K15=""),"",IF(AND(N($L15)&gt;0,N($M15)&gt;0),"Late Arrival and Early Departure",IF(N($L15)&gt;0,"Late Arrival",IF(N($M15)&gt;0,"Early Departure","On Time")))))</f>
        <v/>
      </c>
      <c r="P15" s="17" t="n"/>
      <c r="Q15" s="17" t="n"/>
      <c r="R15" s="17" t="n"/>
      <c r="S15" s="17" t="n"/>
      <c r="T15" s="17" t="n"/>
      <c r="U15" s="22" t="n"/>
      <c r="V15" s="20">
        <f>IF($A15="","",IF(OR($B15="",$D15=""),"Missing required information",IF(AND($J15="",$K15=""),"Enter arrival or departure time",IF(AND(N($N15)&gt;=Settings!$B$3,OR($R15="",$R15="Open")),"Review required",IF(AND($T15&lt;&gt;"",$T15&lt;TODAY(),$R15&lt;&gt;"Completed"),"Review overdue","")))))</f>
        <v/>
      </c>
    </row>
    <row r="16">
      <c r="A16" s="17" t="n"/>
      <c r="B16" s="17" t="n"/>
      <c r="C16" s="18">
        <f>IF($B16="","",IFERROR(INDEX(Sessions!$B$2:$B$101,MATCH($B16,Sessions!$A$2:$A$101,0)),""))</f>
        <v/>
      </c>
      <c r="D16" s="17" t="n"/>
      <c r="E16" s="18">
        <f>IF($D16="","",IFERROR(INDEX(Settings!$B$10:$B$109,MATCH($D16,Settings!$A$10:$A$109,0)),""))</f>
        <v/>
      </c>
      <c r="F16" s="18">
        <f>IF($B16="","",IFERROR(INDEX(Sessions!$C$2:$C$101,MATCH($B16,Sessions!$A$2:$A$101,0)),""))</f>
        <v/>
      </c>
      <c r="G16" s="18">
        <f>IF($B16="","",IFERROR(INDEX(Sessions!$D$2:$D$101,MATCH($B16,Sessions!$A$2:$A$101,0)),""))</f>
        <v/>
      </c>
      <c r="H16" s="18">
        <f>IF($B16="","",IFERROR(INDEX(Sessions!$E$2:$E$101,MATCH($B16,Sessions!$A$2:$A$101,0)),""))</f>
        <v/>
      </c>
      <c r="I16" s="18">
        <f>IF($B16="","",IFERROR(INDEX(Sessions!$F$2:$F$101,MATCH($B16,Sessions!$A$2:$A$101,0)),""))</f>
        <v/>
      </c>
      <c r="J16" s="17" t="n"/>
      <c r="K16" s="17" t="n"/>
      <c r="L16" s="18">
        <f>IF(OR($A16="",$H16="",$J16=""),"",MAX(0,ROUND(($J16-$H16)*1440,0)))</f>
        <v/>
      </c>
      <c r="M16" s="18">
        <f>IF(OR($A16="",$I16="",$K16=""),"",MAX(0,ROUND(($I16-$K16)*1440,0)))</f>
        <v/>
      </c>
      <c r="N16" s="18">
        <f>IF($A16="","",IF(COUNT($L16:$M16)=0,"",SUM($L16:$M16)))</f>
        <v/>
      </c>
      <c r="O16" s="20">
        <f>IF($A16="","",IF(AND($J16="",$K16=""),"",IF(AND(N($L16)&gt;0,N($M16)&gt;0),"Late Arrival and Early Departure",IF(N($L16)&gt;0,"Late Arrival",IF(N($M16)&gt;0,"Early Departure","On Time")))))</f>
        <v/>
      </c>
      <c r="P16" s="17" t="n"/>
      <c r="Q16" s="17" t="n"/>
      <c r="R16" s="17" t="n"/>
      <c r="S16" s="17" t="n"/>
      <c r="T16" s="17" t="n"/>
      <c r="U16" s="22" t="n"/>
      <c r="V16" s="20">
        <f>IF($A16="","",IF(OR($B16="",$D16=""),"Missing required information",IF(AND($J16="",$K16=""),"Enter arrival or departure time",IF(AND(N($N16)&gt;=Settings!$B$3,OR($R16="",$R16="Open")),"Review required",IF(AND($T16&lt;&gt;"",$T16&lt;TODAY(),$R16&lt;&gt;"Completed"),"Review overdue","")))))</f>
        <v/>
      </c>
    </row>
    <row r="17">
      <c r="A17" s="17" t="n"/>
      <c r="B17" s="17" t="n"/>
      <c r="C17" s="18">
        <f>IF($B17="","",IFERROR(INDEX(Sessions!$B$2:$B$101,MATCH($B17,Sessions!$A$2:$A$101,0)),""))</f>
        <v/>
      </c>
      <c r="D17" s="17" t="n"/>
      <c r="E17" s="18">
        <f>IF($D17="","",IFERROR(INDEX(Settings!$B$10:$B$109,MATCH($D17,Settings!$A$10:$A$109,0)),""))</f>
        <v/>
      </c>
      <c r="F17" s="18">
        <f>IF($B17="","",IFERROR(INDEX(Sessions!$C$2:$C$101,MATCH($B17,Sessions!$A$2:$A$101,0)),""))</f>
        <v/>
      </c>
      <c r="G17" s="18">
        <f>IF($B17="","",IFERROR(INDEX(Sessions!$D$2:$D$101,MATCH($B17,Sessions!$A$2:$A$101,0)),""))</f>
        <v/>
      </c>
      <c r="H17" s="18">
        <f>IF($B17="","",IFERROR(INDEX(Sessions!$E$2:$E$101,MATCH($B17,Sessions!$A$2:$A$101,0)),""))</f>
        <v/>
      </c>
      <c r="I17" s="18">
        <f>IF($B17="","",IFERROR(INDEX(Sessions!$F$2:$F$101,MATCH($B17,Sessions!$A$2:$A$101,0)),""))</f>
        <v/>
      </c>
      <c r="J17" s="17" t="n"/>
      <c r="K17" s="17" t="n"/>
      <c r="L17" s="18">
        <f>IF(OR($A17="",$H17="",$J17=""),"",MAX(0,ROUND(($J17-$H17)*1440,0)))</f>
        <v/>
      </c>
      <c r="M17" s="18">
        <f>IF(OR($A17="",$I17="",$K17=""),"",MAX(0,ROUND(($I17-$K17)*1440,0)))</f>
        <v/>
      </c>
      <c r="N17" s="18">
        <f>IF($A17="","",IF(COUNT($L17:$M17)=0,"",SUM($L17:$M17)))</f>
        <v/>
      </c>
      <c r="O17" s="20">
        <f>IF($A17="","",IF(AND($J17="",$K17=""),"",IF(AND(N($L17)&gt;0,N($M17)&gt;0),"Late Arrival and Early Departure",IF(N($L17)&gt;0,"Late Arrival",IF(N($M17)&gt;0,"Early Departure","On Time")))))</f>
        <v/>
      </c>
      <c r="P17" s="17" t="n"/>
      <c r="Q17" s="17" t="n"/>
      <c r="R17" s="17" t="n"/>
      <c r="S17" s="17" t="n"/>
      <c r="T17" s="17" t="n"/>
      <c r="U17" s="22" t="n"/>
      <c r="V17" s="20">
        <f>IF($A17="","",IF(OR($B17="",$D17=""),"Missing required information",IF(AND($J17="",$K17=""),"Enter arrival or departure time",IF(AND(N($N17)&gt;=Settings!$B$3,OR($R17="",$R17="Open")),"Review required",IF(AND($T17&lt;&gt;"",$T17&lt;TODAY(),$R17&lt;&gt;"Completed"),"Review overdue","")))))</f>
        <v/>
      </c>
    </row>
    <row r="18">
      <c r="A18" s="17" t="n"/>
      <c r="B18" s="17" t="n"/>
      <c r="C18" s="18">
        <f>IF($B18="","",IFERROR(INDEX(Sessions!$B$2:$B$101,MATCH($B18,Sessions!$A$2:$A$101,0)),""))</f>
        <v/>
      </c>
      <c r="D18" s="17" t="n"/>
      <c r="E18" s="18">
        <f>IF($D18="","",IFERROR(INDEX(Settings!$B$10:$B$109,MATCH($D18,Settings!$A$10:$A$109,0)),""))</f>
        <v/>
      </c>
      <c r="F18" s="18">
        <f>IF($B18="","",IFERROR(INDEX(Sessions!$C$2:$C$101,MATCH($B18,Sessions!$A$2:$A$101,0)),""))</f>
        <v/>
      </c>
      <c r="G18" s="18">
        <f>IF($B18="","",IFERROR(INDEX(Sessions!$D$2:$D$101,MATCH($B18,Sessions!$A$2:$A$101,0)),""))</f>
        <v/>
      </c>
      <c r="H18" s="18">
        <f>IF($B18="","",IFERROR(INDEX(Sessions!$E$2:$E$101,MATCH($B18,Sessions!$A$2:$A$101,0)),""))</f>
        <v/>
      </c>
      <c r="I18" s="18">
        <f>IF($B18="","",IFERROR(INDEX(Sessions!$F$2:$F$101,MATCH($B18,Sessions!$A$2:$A$101,0)),""))</f>
        <v/>
      </c>
      <c r="J18" s="17" t="n"/>
      <c r="K18" s="17" t="n"/>
      <c r="L18" s="18">
        <f>IF(OR($A18="",$H18="",$J18=""),"",MAX(0,ROUND(($J18-$H18)*1440,0)))</f>
        <v/>
      </c>
      <c r="M18" s="18">
        <f>IF(OR($A18="",$I18="",$K18=""),"",MAX(0,ROUND(($I18-$K18)*1440,0)))</f>
        <v/>
      </c>
      <c r="N18" s="18">
        <f>IF($A18="","",IF(COUNT($L18:$M18)=0,"",SUM($L18:$M18)))</f>
        <v/>
      </c>
      <c r="O18" s="20">
        <f>IF($A18="","",IF(AND($J18="",$K18=""),"",IF(AND(N($L18)&gt;0,N($M18)&gt;0),"Late Arrival and Early Departure",IF(N($L18)&gt;0,"Late Arrival",IF(N($M18)&gt;0,"Early Departure","On Time")))))</f>
        <v/>
      </c>
      <c r="P18" s="17" t="n"/>
      <c r="Q18" s="17" t="n"/>
      <c r="R18" s="17" t="n"/>
      <c r="S18" s="17" t="n"/>
      <c r="T18" s="17" t="n"/>
      <c r="U18" s="22" t="n"/>
      <c r="V18" s="20">
        <f>IF($A18="","",IF(OR($B18="",$D18=""),"Missing required information",IF(AND($J18="",$K18=""),"Enter arrival or departure time",IF(AND(N($N18)&gt;=Settings!$B$3,OR($R18="",$R18="Open")),"Review required",IF(AND($T18&lt;&gt;"",$T18&lt;TODAY(),$R18&lt;&gt;"Completed"),"Review overdue","")))))</f>
        <v/>
      </c>
    </row>
    <row r="19">
      <c r="A19" s="17" t="n"/>
      <c r="B19" s="17" t="n"/>
      <c r="C19" s="18">
        <f>IF($B19="","",IFERROR(INDEX(Sessions!$B$2:$B$101,MATCH($B19,Sessions!$A$2:$A$101,0)),""))</f>
        <v/>
      </c>
      <c r="D19" s="17" t="n"/>
      <c r="E19" s="18">
        <f>IF($D19="","",IFERROR(INDEX(Settings!$B$10:$B$109,MATCH($D19,Settings!$A$10:$A$109,0)),""))</f>
        <v/>
      </c>
      <c r="F19" s="18">
        <f>IF($B19="","",IFERROR(INDEX(Sessions!$C$2:$C$101,MATCH($B19,Sessions!$A$2:$A$101,0)),""))</f>
        <v/>
      </c>
      <c r="G19" s="18">
        <f>IF($B19="","",IFERROR(INDEX(Sessions!$D$2:$D$101,MATCH($B19,Sessions!$A$2:$A$101,0)),""))</f>
        <v/>
      </c>
      <c r="H19" s="18">
        <f>IF($B19="","",IFERROR(INDEX(Sessions!$E$2:$E$101,MATCH($B19,Sessions!$A$2:$A$101,0)),""))</f>
        <v/>
      </c>
      <c r="I19" s="18">
        <f>IF($B19="","",IFERROR(INDEX(Sessions!$F$2:$F$101,MATCH($B19,Sessions!$A$2:$A$101,0)),""))</f>
        <v/>
      </c>
      <c r="J19" s="17" t="n"/>
      <c r="K19" s="17" t="n"/>
      <c r="L19" s="18">
        <f>IF(OR($A19="",$H19="",$J19=""),"",MAX(0,ROUND(($J19-$H19)*1440,0)))</f>
        <v/>
      </c>
      <c r="M19" s="18">
        <f>IF(OR($A19="",$I19="",$K19=""),"",MAX(0,ROUND(($I19-$K19)*1440,0)))</f>
        <v/>
      </c>
      <c r="N19" s="18">
        <f>IF($A19="","",IF(COUNT($L19:$M19)=0,"",SUM($L19:$M19)))</f>
        <v/>
      </c>
      <c r="O19" s="20">
        <f>IF($A19="","",IF(AND($J19="",$K19=""),"",IF(AND(N($L19)&gt;0,N($M19)&gt;0),"Late Arrival and Early Departure",IF(N($L19)&gt;0,"Late Arrival",IF(N($M19)&gt;0,"Early Departure","On Time")))))</f>
        <v/>
      </c>
      <c r="P19" s="17" t="n"/>
      <c r="Q19" s="17" t="n"/>
      <c r="R19" s="17" t="n"/>
      <c r="S19" s="17" t="n"/>
      <c r="T19" s="17" t="n"/>
      <c r="U19" s="22" t="n"/>
      <c r="V19" s="20">
        <f>IF($A19="","",IF(OR($B19="",$D19=""),"Missing required information",IF(AND($J19="",$K19=""),"Enter arrival or departure time",IF(AND(N($N19)&gt;=Settings!$B$3,OR($R19="",$R19="Open")),"Review required",IF(AND($T19&lt;&gt;"",$T19&lt;TODAY(),$R19&lt;&gt;"Completed"),"Review overdue","")))))</f>
        <v/>
      </c>
    </row>
    <row r="20">
      <c r="A20" s="17" t="n"/>
      <c r="B20" s="17" t="n"/>
      <c r="C20" s="18">
        <f>IF($B20="","",IFERROR(INDEX(Sessions!$B$2:$B$101,MATCH($B20,Sessions!$A$2:$A$101,0)),""))</f>
        <v/>
      </c>
      <c r="D20" s="17" t="n"/>
      <c r="E20" s="18">
        <f>IF($D20="","",IFERROR(INDEX(Settings!$B$10:$B$109,MATCH($D20,Settings!$A$10:$A$109,0)),""))</f>
        <v/>
      </c>
      <c r="F20" s="18">
        <f>IF($B20="","",IFERROR(INDEX(Sessions!$C$2:$C$101,MATCH($B20,Sessions!$A$2:$A$101,0)),""))</f>
        <v/>
      </c>
      <c r="G20" s="18">
        <f>IF($B20="","",IFERROR(INDEX(Sessions!$D$2:$D$101,MATCH($B20,Sessions!$A$2:$A$101,0)),""))</f>
        <v/>
      </c>
      <c r="H20" s="18">
        <f>IF($B20="","",IFERROR(INDEX(Sessions!$E$2:$E$101,MATCH($B20,Sessions!$A$2:$A$101,0)),""))</f>
        <v/>
      </c>
      <c r="I20" s="18">
        <f>IF($B20="","",IFERROR(INDEX(Sessions!$F$2:$F$101,MATCH($B20,Sessions!$A$2:$A$101,0)),""))</f>
        <v/>
      </c>
      <c r="J20" s="17" t="n"/>
      <c r="K20" s="17" t="n"/>
      <c r="L20" s="18">
        <f>IF(OR($A20="",$H20="",$J20=""),"",MAX(0,ROUND(($J20-$H20)*1440,0)))</f>
        <v/>
      </c>
      <c r="M20" s="18">
        <f>IF(OR($A20="",$I20="",$K20=""),"",MAX(0,ROUND(($I20-$K20)*1440,0)))</f>
        <v/>
      </c>
      <c r="N20" s="18">
        <f>IF($A20="","",IF(COUNT($L20:$M20)=0,"",SUM($L20:$M20)))</f>
        <v/>
      </c>
      <c r="O20" s="20">
        <f>IF($A20="","",IF(AND($J20="",$K20=""),"",IF(AND(N($L20)&gt;0,N($M20)&gt;0),"Late Arrival and Early Departure",IF(N($L20)&gt;0,"Late Arrival",IF(N($M20)&gt;0,"Early Departure","On Time")))))</f>
        <v/>
      </c>
      <c r="P20" s="17" t="n"/>
      <c r="Q20" s="17" t="n"/>
      <c r="R20" s="17" t="n"/>
      <c r="S20" s="17" t="n"/>
      <c r="T20" s="17" t="n"/>
      <c r="U20" s="22" t="n"/>
      <c r="V20" s="20">
        <f>IF($A20="","",IF(OR($B20="",$D20=""),"Missing required information",IF(AND($J20="",$K20=""),"Enter arrival or departure time",IF(AND(N($N20)&gt;=Settings!$B$3,OR($R20="",$R20="Open")),"Review required",IF(AND($T20&lt;&gt;"",$T20&lt;TODAY(),$R20&lt;&gt;"Completed"),"Review overdue","")))))</f>
        <v/>
      </c>
    </row>
    <row r="21">
      <c r="A21" s="17" t="n"/>
      <c r="B21" s="17" t="n"/>
      <c r="C21" s="18">
        <f>IF($B21="","",IFERROR(INDEX(Sessions!$B$2:$B$101,MATCH($B21,Sessions!$A$2:$A$101,0)),""))</f>
        <v/>
      </c>
      <c r="D21" s="17" t="n"/>
      <c r="E21" s="18">
        <f>IF($D21="","",IFERROR(INDEX(Settings!$B$10:$B$109,MATCH($D21,Settings!$A$10:$A$109,0)),""))</f>
        <v/>
      </c>
      <c r="F21" s="18">
        <f>IF($B21="","",IFERROR(INDEX(Sessions!$C$2:$C$101,MATCH($B21,Sessions!$A$2:$A$101,0)),""))</f>
        <v/>
      </c>
      <c r="G21" s="18">
        <f>IF($B21="","",IFERROR(INDEX(Sessions!$D$2:$D$101,MATCH($B21,Sessions!$A$2:$A$101,0)),""))</f>
        <v/>
      </c>
      <c r="H21" s="18">
        <f>IF($B21="","",IFERROR(INDEX(Sessions!$E$2:$E$101,MATCH($B21,Sessions!$A$2:$A$101,0)),""))</f>
        <v/>
      </c>
      <c r="I21" s="18">
        <f>IF($B21="","",IFERROR(INDEX(Sessions!$F$2:$F$101,MATCH($B21,Sessions!$A$2:$A$101,0)),""))</f>
        <v/>
      </c>
      <c r="J21" s="17" t="n"/>
      <c r="K21" s="17" t="n"/>
      <c r="L21" s="18">
        <f>IF(OR($A21="",$H21="",$J21=""),"",MAX(0,ROUND(($J21-$H21)*1440,0)))</f>
        <v/>
      </c>
      <c r="M21" s="18">
        <f>IF(OR($A21="",$I21="",$K21=""),"",MAX(0,ROUND(($I21-$K21)*1440,0)))</f>
        <v/>
      </c>
      <c r="N21" s="18">
        <f>IF($A21="","",IF(COUNT($L21:$M21)=0,"",SUM($L21:$M21)))</f>
        <v/>
      </c>
      <c r="O21" s="20">
        <f>IF($A21="","",IF(AND($J21="",$K21=""),"",IF(AND(N($L21)&gt;0,N($M21)&gt;0),"Late Arrival and Early Departure",IF(N($L21)&gt;0,"Late Arrival",IF(N($M21)&gt;0,"Early Departure","On Time")))))</f>
        <v/>
      </c>
      <c r="P21" s="17" t="n"/>
      <c r="Q21" s="17" t="n"/>
      <c r="R21" s="17" t="n"/>
      <c r="S21" s="17" t="n"/>
      <c r="T21" s="17" t="n"/>
      <c r="U21" s="22" t="n"/>
      <c r="V21" s="20">
        <f>IF($A21="","",IF(OR($B21="",$D21=""),"Missing required information",IF(AND($J21="",$K21=""),"Enter arrival or departure time",IF(AND(N($N21)&gt;=Settings!$B$3,OR($R21="",$R21="Open")),"Review required",IF(AND($T21&lt;&gt;"",$T21&lt;TODAY(),$R21&lt;&gt;"Completed"),"Review overdue","")))))</f>
        <v/>
      </c>
    </row>
    <row r="22">
      <c r="A22" s="17" t="n"/>
      <c r="B22" s="17" t="n"/>
      <c r="C22" s="18">
        <f>IF($B22="","",IFERROR(INDEX(Sessions!$B$2:$B$101,MATCH($B22,Sessions!$A$2:$A$101,0)),""))</f>
        <v/>
      </c>
      <c r="D22" s="17" t="n"/>
      <c r="E22" s="18">
        <f>IF($D22="","",IFERROR(INDEX(Settings!$B$10:$B$109,MATCH($D22,Settings!$A$10:$A$109,0)),""))</f>
        <v/>
      </c>
      <c r="F22" s="18">
        <f>IF($B22="","",IFERROR(INDEX(Sessions!$C$2:$C$101,MATCH($B22,Sessions!$A$2:$A$101,0)),""))</f>
        <v/>
      </c>
      <c r="G22" s="18">
        <f>IF($B22="","",IFERROR(INDEX(Sessions!$D$2:$D$101,MATCH($B22,Sessions!$A$2:$A$101,0)),""))</f>
        <v/>
      </c>
      <c r="H22" s="18">
        <f>IF($B22="","",IFERROR(INDEX(Sessions!$E$2:$E$101,MATCH($B22,Sessions!$A$2:$A$101,0)),""))</f>
        <v/>
      </c>
      <c r="I22" s="18">
        <f>IF($B22="","",IFERROR(INDEX(Sessions!$F$2:$F$101,MATCH($B22,Sessions!$A$2:$A$101,0)),""))</f>
        <v/>
      </c>
      <c r="J22" s="17" t="n"/>
      <c r="K22" s="17" t="n"/>
      <c r="L22" s="18">
        <f>IF(OR($A22="",$H22="",$J22=""),"",MAX(0,ROUND(($J22-$H22)*1440,0)))</f>
        <v/>
      </c>
      <c r="M22" s="18">
        <f>IF(OR($A22="",$I22="",$K22=""),"",MAX(0,ROUND(($I22-$K22)*1440,0)))</f>
        <v/>
      </c>
      <c r="N22" s="18">
        <f>IF($A22="","",IF(COUNT($L22:$M22)=0,"",SUM($L22:$M22)))</f>
        <v/>
      </c>
      <c r="O22" s="20">
        <f>IF($A22="","",IF(AND($J22="",$K22=""),"",IF(AND(N($L22)&gt;0,N($M22)&gt;0),"Late Arrival and Early Departure",IF(N($L22)&gt;0,"Late Arrival",IF(N($M22)&gt;0,"Early Departure","On Time")))))</f>
        <v/>
      </c>
      <c r="P22" s="17" t="n"/>
      <c r="Q22" s="17" t="n"/>
      <c r="R22" s="17" t="n"/>
      <c r="S22" s="17" t="n"/>
      <c r="T22" s="17" t="n"/>
      <c r="U22" s="22" t="n"/>
      <c r="V22" s="20">
        <f>IF($A22="","",IF(OR($B22="",$D22=""),"Missing required information",IF(AND($J22="",$K22=""),"Enter arrival or departure time",IF(AND(N($N22)&gt;=Settings!$B$3,OR($R22="",$R22="Open")),"Review required",IF(AND($T22&lt;&gt;"",$T22&lt;TODAY(),$R22&lt;&gt;"Completed"),"Review overdue","")))))</f>
        <v/>
      </c>
    </row>
    <row r="23">
      <c r="A23" s="17" t="n"/>
      <c r="B23" s="17" t="n"/>
      <c r="C23" s="18">
        <f>IF($B23="","",IFERROR(INDEX(Sessions!$B$2:$B$101,MATCH($B23,Sessions!$A$2:$A$101,0)),""))</f>
        <v/>
      </c>
      <c r="D23" s="17" t="n"/>
      <c r="E23" s="18">
        <f>IF($D23="","",IFERROR(INDEX(Settings!$B$10:$B$109,MATCH($D23,Settings!$A$10:$A$109,0)),""))</f>
        <v/>
      </c>
      <c r="F23" s="18">
        <f>IF($B23="","",IFERROR(INDEX(Sessions!$C$2:$C$101,MATCH($B23,Sessions!$A$2:$A$101,0)),""))</f>
        <v/>
      </c>
      <c r="G23" s="18">
        <f>IF($B23="","",IFERROR(INDEX(Sessions!$D$2:$D$101,MATCH($B23,Sessions!$A$2:$A$101,0)),""))</f>
        <v/>
      </c>
      <c r="H23" s="18">
        <f>IF($B23="","",IFERROR(INDEX(Sessions!$E$2:$E$101,MATCH($B23,Sessions!$A$2:$A$101,0)),""))</f>
        <v/>
      </c>
      <c r="I23" s="18">
        <f>IF($B23="","",IFERROR(INDEX(Sessions!$F$2:$F$101,MATCH($B23,Sessions!$A$2:$A$101,0)),""))</f>
        <v/>
      </c>
      <c r="J23" s="17" t="n"/>
      <c r="K23" s="17" t="n"/>
      <c r="L23" s="18">
        <f>IF(OR($A23="",$H23="",$J23=""),"",MAX(0,ROUND(($J23-$H23)*1440,0)))</f>
        <v/>
      </c>
      <c r="M23" s="18">
        <f>IF(OR($A23="",$I23="",$K23=""),"",MAX(0,ROUND(($I23-$K23)*1440,0)))</f>
        <v/>
      </c>
      <c r="N23" s="18">
        <f>IF($A23="","",IF(COUNT($L23:$M23)=0,"",SUM($L23:$M23)))</f>
        <v/>
      </c>
      <c r="O23" s="20">
        <f>IF($A23="","",IF(AND($J23="",$K23=""),"",IF(AND(N($L23)&gt;0,N($M23)&gt;0),"Late Arrival and Early Departure",IF(N($L23)&gt;0,"Late Arrival",IF(N($M23)&gt;0,"Early Departure","On Time")))))</f>
        <v/>
      </c>
      <c r="P23" s="17" t="n"/>
      <c r="Q23" s="17" t="n"/>
      <c r="R23" s="17" t="n"/>
      <c r="S23" s="17" t="n"/>
      <c r="T23" s="17" t="n"/>
      <c r="U23" s="22" t="n"/>
      <c r="V23" s="20">
        <f>IF($A23="","",IF(OR($B23="",$D23=""),"Missing required information",IF(AND($J23="",$K23=""),"Enter arrival or departure time",IF(AND(N($N23)&gt;=Settings!$B$3,OR($R23="",$R23="Open")),"Review required",IF(AND($T23&lt;&gt;"",$T23&lt;TODAY(),$R23&lt;&gt;"Completed"),"Review overdue","")))))</f>
        <v/>
      </c>
    </row>
    <row r="24">
      <c r="A24" s="17" t="n"/>
      <c r="B24" s="17" t="n"/>
      <c r="C24" s="18">
        <f>IF($B24="","",IFERROR(INDEX(Sessions!$B$2:$B$101,MATCH($B24,Sessions!$A$2:$A$101,0)),""))</f>
        <v/>
      </c>
      <c r="D24" s="17" t="n"/>
      <c r="E24" s="18">
        <f>IF($D24="","",IFERROR(INDEX(Settings!$B$10:$B$109,MATCH($D24,Settings!$A$10:$A$109,0)),""))</f>
        <v/>
      </c>
      <c r="F24" s="18">
        <f>IF($B24="","",IFERROR(INDEX(Sessions!$C$2:$C$101,MATCH($B24,Sessions!$A$2:$A$101,0)),""))</f>
        <v/>
      </c>
      <c r="G24" s="18">
        <f>IF($B24="","",IFERROR(INDEX(Sessions!$D$2:$D$101,MATCH($B24,Sessions!$A$2:$A$101,0)),""))</f>
        <v/>
      </c>
      <c r="H24" s="18">
        <f>IF($B24="","",IFERROR(INDEX(Sessions!$E$2:$E$101,MATCH($B24,Sessions!$A$2:$A$101,0)),""))</f>
        <v/>
      </c>
      <c r="I24" s="18">
        <f>IF($B24="","",IFERROR(INDEX(Sessions!$F$2:$F$101,MATCH($B24,Sessions!$A$2:$A$101,0)),""))</f>
        <v/>
      </c>
      <c r="J24" s="17" t="n"/>
      <c r="K24" s="17" t="n"/>
      <c r="L24" s="18">
        <f>IF(OR($A24="",$H24="",$J24=""),"",MAX(0,ROUND(($J24-$H24)*1440,0)))</f>
        <v/>
      </c>
      <c r="M24" s="18">
        <f>IF(OR($A24="",$I24="",$K24=""),"",MAX(0,ROUND(($I24-$K24)*1440,0)))</f>
        <v/>
      </c>
      <c r="N24" s="18">
        <f>IF($A24="","",IF(COUNT($L24:$M24)=0,"",SUM($L24:$M24)))</f>
        <v/>
      </c>
      <c r="O24" s="20">
        <f>IF($A24="","",IF(AND($J24="",$K24=""),"",IF(AND(N($L24)&gt;0,N($M24)&gt;0),"Late Arrival and Early Departure",IF(N($L24)&gt;0,"Late Arrival",IF(N($M24)&gt;0,"Early Departure","On Time")))))</f>
        <v/>
      </c>
      <c r="P24" s="17" t="n"/>
      <c r="Q24" s="17" t="n"/>
      <c r="R24" s="17" t="n"/>
      <c r="S24" s="17" t="n"/>
      <c r="T24" s="17" t="n"/>
      <c r="U24" s="22" t="n"/>
      <c r="V24" s="20">
        <f>IF($A24="","",IF(OR($B24="",$D24=""),"Missing required information",IF(AND($J24="",$K24=""),"Enter arrival or departure time",IF(AND(N($N24)&gt;=Settings!$B$3,OR($R24="",$R24="Open")),"Review required",IF(AND($T24&lt;&gt;"",$T24&lt;TODAY(),$R24&lt;&gt;"Completed"),"Review overdue","")))))</f>
        <v/>
      </c>
    </row>
    <row r="25">
      <c r="A25" s="17" t="n"/>
      <c r="B25" s="17" t="n"/>
      <c r="C25" s="18">
        <f>IF($B25="","",IFERROR(INDEX(Sessions!$B$2:$B$101,MATCH($B25,Sessions!$A$2:$A$101,0)),""))</f>
        <v/>
      </c>
      <c r="D25" s="17" t="n"/>
      <c r="E25" s="18">
        <f>IF($D25="","",IFERROR(INDEX(Settings!$B$10:$B$109,MATCH($D25,Settings!$A$10:$A$109,0)),""))</f>
        <v/>
      </c>
      <c r="F25" s="18">
        <f>IF($B25="","",IFERROR(INDEX(Sessions!$C$2:$C$101,MATCH($B25,Sessions!$A$2:$A$101,0)),""))</f>
        <v/>
      </c>
      <c r="G25" s="18">
        <f>IF($B25="","",IFERROR(INDEX(Sessions!$D$2:$D$101,MATCH($B25,Sessions!$A$2:$A$101,0)),""))</f>
        <v/>
      </c>
      <c r="H25" s="18">
        <f>IF($B25="","",IFERROR(INDEX(Sessions!$E$2:$E$101,MATCH($B25,Sessions!$A$2:$A$101,0)),""))</f>
        <v/>
      </c>
      <c r="I25" s="18">
        <f>IF($B25="","",IFERROR(INDEX(Sessions!$F$2:$F$101,MATCH($B25,Sessions!$A$2:$A$101,0)),""))</f>
        <v/>
      </c>
      <c r="J25" s="17" t="n"/>
      <c r="K25" s="17" t="n"/>
      <c r="L25" s="18">
        <f>IF(OR($A25="",$H25="",$J25=""),"",MAX(0,ROUND(($J25-$H25)*1440,0)))</f>
        <v/>
      </c>
      <c r="M25" s="18">
        <f>IF(OR($A25="",$I25="",$K25=""),"",MAX(0,ROUND(($I25-$K25)*1440,0)))</f>
        <v/>
      </c>
      <c r="N25" s="18">
        <f>IF($A25="","",IF(COUNT($L25:$M25)=0,"",SUM($L25:$M25)))</f>
        <v/>
      </c>
      <c r="O25" s="20">
        <f>IF($A25="","",IF(AND($J25="",$K25=""),"",IF(AND(N($L25)&gt;0,N($M25)&gt;0),"Late Arrival and Early Departure",IF(N($L25)&gt;0,"Late Arrival",IF(N($M25)&gt;0,"Early Departure","On Time")))))</f>
        <v/>
      </c>
      <c r="P25" s="17" t="n"/>
      <c r="Q25" s="17" t="n"/>
      <c r="R25" s="17" t="n"/>
      <c r="S25" s="17" t="n"/>
      <c r="T25" s="17" t="n"/>
      <c r="U25" s="22" t="n"/>
      <c r="V25" s="20">
        <f>IF($A25="","",IF(OR($B25="",$D25=""),"Missing required information",IF(AND($J25="",$K25=""),"Enter arrival or departure time",IF(AND(N($N25)&gt;=Settings!$B$3,OR($R25="",$R25="Open")),"Review required",IF(AND($T25&lt;&gt;"",$T25&lt;TODAY(),$R25&lt;&gt;"Completed"),"Review overdue","")))))</f>
        <v/>
      </c>
    </row>
    <row r="26">
      <c r="A26" s="17" t="n"/>
      <c r="B26" s="17" t="n"/>
      <c r="C26" s="18">
        <f>IF($B26="","",IFERROR(INDEX(Sessions!$B$2:$B$101,MATCH($B26,Sessions!$A$2:$A$101,0)),""))</f>
        <v/>
      </c>
      <c r="D26" s="17" t="n"/>
      <c r="E26" s="18">
        <f>IF($D26="","",IFERROR(INDEX(Settings!$B$10:$B$109,MATCH($D26,Settings!$A$10:$A$109,0)),""))</f>
        <v/>
      </c>
      <c r="F26" s="18">
        <f>IF($B26="","",IFERROR(INDEX(Sessions!$C$2:$C$101,MATCH($B26,Sessions!$A$2:$A$101,0)),""))</f>
        <v/>
      </c>
      <c r="G26" s="18">
        <f>IF($B26="","",IFERROR(INDEX(Sessions!$D$2:$D$101,MATCH($B26,Sessions!$A$2:$A$101,0)),""))</f>
        <v/>
      </c>
      <c r="H26" s="18">
        <f>IF($B26="","",IFERROR(INDEX(Sessions!$E$2:$E$101,MATCH($B26,Sessions!$A$2:$A$101,0)),""))</f>
        <v/>
      </c>
      <c r="I26" s="18">
        <f>IF($B26="","",IFERROR(INDEX(Sessions!$F$2:$F$101,MATCH($B26,Sessions!$A$2:$A$101,0)),""))</f>
        <v/>
      </c>
      <c r="J26" s="17" t="n"/>
      <c r="K26" s="17" t="n"/>
      <c r="L26" s="18">
        <f>IF(OR($A26="",$H26="",$J26=""),"",MAX(0,ROUND(($J26-$H26)*1440,0)))</f>
        <v/>
      </c>
      <c r="M26" s="18">
        <f>IF(OR($A26="",$I26="",$K26=""),"",MAX(0,ROUND(($I26-$K26)*1440,0)))</f>
        <v/>
      </c>
      <c r="N26" s="18">
        <f>IF($A26="","",IF(COUNT($L26:$M26)=0,"",SUM($L26:$M26)))</f>
        <v/>
      </c>
      <c r="O26" s="20">
        <f>IF($A26="","",IF(AND($J26="",$K26=""),"",IF(AND(N($L26)&gt;0,N($M26)&gt;0),"Late Arrival and Early Departure",IF(N($L26)&gt;0,"Late Arrival",IF(N($M26)&gt;0,"Early Departure","On Time")))))</f>
        <v/>
      </c>
      <c r="P26" s="17" t="n"/>
      <c r="Q26" s="17" t="n"/>
      <c r="R26" s="17" t="n"/>
      <c r="S26" s="17" t="n"/>
      <c r="T26" s="17" t="n"/>
      <c r="U26" s="22" t="n"/>
      <c r="V26" s="20">
        <f>IF($A26="","",IF(OR($B26="",$D26=""),"Missing required information",IF(AND($J26="",$K26=""),"Enter arrival or departure time",IF(AND(N($N26)&gt;=Settings!$B$3,OR($R26="",$R26="Open")),"Review required",IF(AND($T26&lt;&gt;"",$T26&lt;TODAY(),$R26&lt;&gt;"Completed"),"Review overdue","")))))</f>
        <v/>
      </c>
    </row>
    <row r="27">
      <c r="A27" s="17" t="n"/>
      <c r="B27" s="17" t="n"/>
      <c r="C27" s="18">
        <f>IF($B27="","",IFERROR(INDEX(Sessions!$B$2:$B$101,MATCH($B27,Sessions!$A$2:$A$101,0)),""))</f>
        <v/>
      </c>
      <c r="D27" s="17" t="n"/>
      <c r="E27" s="18">
        <f>IF($D27="","",IFERROR(INDEX(Settings!$B$10:$B$109,MATCH($D27,Settings!$A$10:$A$109,0)),""))</f>
        <v/>
      </c>
      <c r="F27" s="18">
        <f>IF($B27="","",IFERROR(INDEX(Sessions!$C$2:$C$101,MATCH($B27,Sessions!$A$2:$A$101,0)),""))</f>
        <v/>
      </c>
      <c r="G27" s="18">
        <f>IF($B27="","",IFERROR(INDEX(Sessions!$D$2:$D$101,MATCH($B27,Sessions!$A$2:$A$101,0)),""))</f>
        <v/>
      </c>
      <c r="H27" s="18">
        <f>IF($B27="","",IFERROR(INDEX(Sessions!$E$2:$E$101,MATCH($B27,Sessions!$A$2:$A$101,0)),""))</f>
        <v/>
      </c>
      <c r="I27" s="18">
        <f>IF($B27="","",IFERROR(INDEX(Sessions!$F$2:$F$101,MATCH($B27,Sessions!$A$2:$A$101,0)),""))</f>
        <v/>
      </c>
      <c r="J27" s="17" t="n"/>
      <c r="K27" s="17" t="n"/>
      <c r="L27" s="18">
        <f>IF(OR($A27="",$H27="",$J27=""),"",MAX(0,ROUND(($J27-$H27)*1440,0)))</f>
        <v/>
      </c>
      <c r="M27" s="18">
        <f>IF(OR($A27="",$I27="",$K27=""),"",MAX(0,ROUND(($I27-$K27)*1440,0)))</f>
        <v/>
      </c>
      <c r="N27" s="18">
        <f>IF($A27="","",IF(COUNT($L27:$M27)=0,"",SUM($L27:$M27)))</f>
        <v/>
      </c>
      <c r="O27" s="20">
        <f>IF($A27="","",IF(AND($J27="",$K27=""),"",IF(AND(N($L27)&gt;0,N($M27)&gt;0),"Late Arrival and Early Departure",IF(N($L27)&gt;0,"Late Arrival",IF(N($M27)&gt;0,"Early Departure","On Time")))))</f>
        <v/>
      </c>
      <c r="P27" s="17" t="n"/>
      <c r="Q27" s="17" t="n"/>
      <c r="R27" s="17" t="n"/>
      <c r="S27" s="17" t="n"/>
      <c r="T27" s="17" t="n"/>
      <c r="U27" s="22" t="n"/>
      <c r="V27" s="20">
        <f>IF($A27="","",IF(OR($B27="",$D27=""),"Missing required information",IF(AND($J27="",$K27=""),"Enter arrival or departure time",IF(AND(N($N27)&gt;=Settings!$B$3,OR($R27="",$R27="Open")),"Review required",IF(AND($T27&lt;&gt;"",$T27&lt;TODAY(),$R27&lt;&gt;"Completed"),"Review overdue","")))))</f>
        <v/>
      </c>
    </row>
    <row r="28">
      <c r="A28" s="17" t="n"/>
      <c r="B28" s="17" t="n"/>
      <c r="C28" s="18">
        <f>IF($B28="","",IFERROR(INDEX(Sessions!$B$2:$B$101,MATCH($B28,Sessions!$A$2:$A$101,0)),""))</f>
        <v/>
      </c>
      <c r="D28" s="17" t="n"/>
      <c r="E28" s="18">
        <f>IF($D28="","",IFERROR(INDEX(Settings!$B$10:$B$109,MATCH($D28,Settings!$A$10:$A$109,0)),""))</f>
        <v/>
      </c>
      <c r="F28" s="18">
        <f>IF($B28="","",IFERROR(INDEX(Sessions!$C$2:$C$101,MATCH($B28,Sessions!$A$2:$A$101,0)),""))</f>
        <v/>
      </c>
      <c r="G28" s="18">
        <f>IF($B28="","",IFERROR(INDEX(Sessions!$D$2:$D$101,MATCH($B28,Sessions!$A$2:$A$101,0)),""))</f>
        <v/>
      </c>
      <c r="H28" s="18">
        <f>IF($B28="","",IFERROR(INDEX(Sessions!$E$2:$E$101,MATCH($B28,Sessions!$A$2:$A$101,0)),""))</f>
        <v/>
      </c>
      <c r="I28" s="18">
        <f>IF($B28="","",IFERROR(INDEX(Sessions!$F$2:$F$101,MATCH($B28,Sessions!$A$2:$A$101,0)),""))</f>
        <v/>
      </c>
      <c r="J28" s="17" t="n"/>
      <c r="K28" s="17" t="n"/>
      <c r="L28" s="18">
        <f>IF(OR($A28="",$H28="",$J28=""),"",MAX(0,ROUND(($J28-$H28)*1440,0)))</f>
        <v/>
      </c>
      <c r="M28" s="18">
        <f>IF(OR($A28="",$I28="",$K28=""),"",MAX(0,ROUND(($I28-$K28)*1440,0)))</f>
        <v/>
      </c>
      <c r="N28" s="18">
        <f>IF($A28="","",IF(COUNT($L28:$M28)=0,"",SUM($L28:$M28)))</f>
        <v/>
      </c>
      <c r="O28" s="20">
        <f>IF($A28="","",IF(AND($J28="",$K28=""),"",IF(AND(N($L28)&gt;0,N($M28)&gt;0),"Late Arrival and Early Departure",IF(N($L28)&gt;0,"Late Arrival",IF(N($M28)&gt;0,"Early Departure","On Time")))))</f>
        <v/>
      </c>
      <c r="P28" s="17" t="n"/>
      <c r="Q28" s="17" t="n"/>
      <c r="R28" s="17" t="n"/>
      <c r="S28" s="17" t="n"/>
      <c r="T28" s="17" t="n"/>
      <c r="U28" s="22" t="n"/>
      <c r="V28" s="20">
        <f>IF($A28="","",IF(OR($B28="",$D28=""),"Missing required information",IF(AND($J28="",$K28=""),"Enter arrival or departure time",IF(AND(N($N28)&gt;=Settings!$B$3,OR($R28="",$R28="Open")),"Review required",IF(AND($T28&lt;&gt;"",$T28&lt;TODAY(),$R28&lt;&gt;"Completed"),"Review overdue","")))))</f>
        <v/>
      </c>
    </row>
    <row r="29">
      <c r="A29" s="17" t="n"/>
      <c r="B29" s="17" t="n"/>
      <c r="C29" s="18">
        <f>IF($B29="","",IFERROR(INDEX(Sessions!$B$2:$B$101,MATCH($B29,Sessions!$A$2:$A$101,0)),""))</f>
        <v/>
      </c>
      <c r="D29" s="17" t="n"/>
      <c r="E29" s="18">
        <f>IF($D29="","",IFERROR(INDEX(Settings!$B$10:$B$109,MATCH($D29,Settings!$A$10:$A$109,0)),""))</f>
        <v/>
      </c>
      <c r="F29" s="18">
        <f>IF($B29="","",IFERROR(INDEX(Sessions!$C$2:$C$101,MATCH($B29,Sessions!$A$2:$A$101,0)),""))</f>
        <v/>
      </c>
      <c r="G29" s="18">
        <f>IF($B29="","",IFERROR(INDEX(Sessions!$D$2:$D$101,MATCH($B29,Sessions!$A$2:$A$101,0)),""))</f>
        <v/>
      </c>
      <c r="H29" s="18">
        <f>IF($B29="","",IFERROR(INDEX(Sessions!$E$2:$E$101,MATCH($B29,Sessions!$A$2:$A$101,0)),""))</f>
        <v/>
      </c>
      <c r="I29" s="18">
        <f>IF($B29="","",IFERROR(INDEX(Sessions!$F$2:$F$101,MATCH($B29,Sessions!$A$2:$A$101,0)),""))</f>
        <v/>
      </c>
      <c r="J29" s="17" t="n"/>
      <c r="K29" s="17" t="n"/>
      <c r="L29" s="18">
        <f>IF(OR($A29="",$H29="",$J29=""),"",MAX(0,ROUND(($J29-$H29)*1440,0)))</f>
        <v/>
      </c>
      <c r="M29" s="18">
        <f>IF(OR($A29="",$I29="",$K29=""),"",MAX(0,ROUND(($I29-$K29)*1440,0)))</f>
        <v/>
      </c>
      <c r="N29" s="18">
        <f>IF($A29="","",IF(COUNT($L29:$M29)=0,"",SUM($L29:$M29)))</f>
        <v/>
      </c>
      <c r="O29" s="20">
        <f>IF($A29="","",IF(AND($J29="",$K29=""),"",IF(AND(N($L29)&gt;0,N($M29)&gt;0),"Late Arrival and Early Departure",IF(N($L29)&gt;0,"Late Arrival",IF(N($M29)&gt;0,"Early Departure","On Time")))))</f>
        <v/>
      </c>
      <c r="P29" s="17" t="n"/>
      <c r="Q29" s="17" t="n"/>
      <c r="R29" s="17" t="n"/>
      <c r="S29" s="17" t="n"/>
      <c r="T29" s="17" t="n"/>
      <c r="U29" s="22" t="n"/>
      <c r="V29" s="20">
        <f>IF($A29="","",IF(OR($B29="",$D29=""),"Missing required information",IF(AND($J29="",$K29=""),"Enter arrival or departure time",IF(AND(N($N29)&gt;=Settings!$B$3,OR($R29="",$R29="Open")),"Review required",IF(AND($T29&lt;&gt;"",$T29&lt;TODAY(),$R29&lt;&gt;"Completed"),"Review overdue","")))))</f>
        <v/>
      </c>
    </row>
    <row r="30">
      <c r="A30" s="17" t="n"/>
      <c r="B30" s="17" t="n"/>
      <c r="C30" s="18">
        <f>IF($B30="","",IFERROR(INDEX(Sessions!$B$2:$B$101,MATCH($B30,Sessions!$A$2:$A$101,0)),""))</f>
        <v/>
      </c>
      <c r="D30" s="17" t="n"/>
      <c r="E30" s="18">
        <f>IF($D30="","",IFERROR(INDEX(Settings!$B$10:$B$109,MATCH($D30,Settings!$A$10:$A$109,0)),""))</f>
        <v/>
      </c>
      <c r="F30" s="18">
        <f>IF($B30="","",IFERROR(INDEX(Sessions!$C$2:$C$101,MATCH($B30,Sessions!$A$2:$A$101,0)),""))</f>
        <v/>
      </c>
      <c r="G30" s="18">
        <f>IF($B30="","",IFERROR(INDEX(Sessions!$D$2:$D$101,MATCH($B30,Sessions!$A$2:$A$101,0)),""))</f>
        <v/>
      </c>
      <c r="H30" s="18">
        <f>IF($B30="","",IFERROR(INDEX(Sessions!$E$2:$E$101,MATCH($B30,Sessions!$A$2:$A$101,0)),""))</f>
        <v/>
      </c>
      <c r="I30" s="18">
        <f>IF($B30="","",IFERROR(INDEX(Sessions!$F$2:$F$101,MATCH($B30,Sessions!$A$2:$A$101,0)),""))</f>
        <v/>
      </c>
      <c r="J30" s="17" t="n"/>
      <c r="K30" s="17" t="n"/>
      <c r="L30" s="18">
        <f>IF(OR($A30="",$H30="",$J30=""),"",MAX(0,ROUND(($J30-$H30)*1440,0)))</f>
        <v/>
      </c>
      <c r="M30" s="18">
        <f>IF(OR($A30="",$I30="",$K30=""),"",MAX(0,ROUND(($I30-$K30)*1440,0)))</f>
        <v/>
      </c>
      <c r="N30" s="18">
        <f>IF($A30="","",IF(COUNT($L30:$M30)=0,"",SUM($L30:$M30)))</f>
        <v/>
      </c>
      <c r="O30" s="20">
        <f>IF($A30="","",IF(AND($J30="",$K30=""),"",IF(AND(N($L30)&gt;0,N($M30)&gt;0),"Late Arrival and Early Departure",IF(N($L30)&gt;0,"Late Arrival",IF(N($M30)&gt;0,"Early Departure","On Time")))))</f>
        <v/>
      </c>
      <c r="P30" s="17" t="n"/>
      <c r="Q30" s="17" t="n"/>
      <c r="R30" s="17" t="n"/>
      <c r="S30" s="17" t="n"/>
      <c r="T30" s="17" t="n"/>
      <c r="U30" s="22" t="n"/>
      <c r="V30" s="20">
        <f>IF($A30="","",IF(OR($B30="",$D30=""),"Missing required information",IF(AND($J30="",$K30=""),"Enter arrival or departure time",IF(AND(N($N30)&gt;=Settings!$B$3,OR($R30="",$R30="Open")),"Review required",IF(AND($T30&lt;&gt;"",$T30&lt;TODAY(),$R30&lt;&gt;"Completed"),"Review overdue","")))))</f>
        <v/>
      </c>
    </row>
    <row r="31">
      <c r="A31" s="17" t="n"/>
      <c r="B31" s="17" t="n"/>
      <c r="C31" s="18">
        <f>IF($B31="","",IFERROR(INDEX(Sessions!$B$2:$B$101,MATCH($B31,Sessions!$A$2:$A$101,0)),""))</f>
        <v/>
      </c>
      <c r="D31" s="17" t="n"/>
      <c r="E31" s="18">
        <f>IF($D31="","",IFERROR(INDEX(Settings!$B$10:$B$109,MATCH($D31,Settings!$A$10:$A$109,0)),""))</f>
        <v/>
      </c>
      <c r="F31" s="18">
        <f>IF($B31="","",IFERROR(INDEX(Sessions!$C$2:$C$101,MATCH($B31,Sessions!$A$2:$A$101,0)),""))</f>
        <v/>
      </c>
      <c r="G31" s="18">
        <f>IF($B31="","",IFERROR(INDEX(Sessions!$D$2:$D$101,MATCH($B31,Sessions!$A$2:$A$101,0)),""))</f>
        <v/>
      </c>
      <c r="H31" s="18">
        <f>IF($B31="","",IFERROR(INDEX(Sessions!$E$2:$E$101,MATCH($B31,Sessions!$A$2:$A$101,0)),""))</f>
        <v/>
      </c>
      <c r="I31" s="18">
        <f>IF($B31="","",IFERROR(INDEX(Sessions!$F$2:$F$101,MATCH($B31,Sessions!$A$2:$A$101,0)),""))</f>
        <v/>
      </c>
      <c r="J31" s="17" t="n"/>
      <c r="K31" s="17" t="n"/>
      <c r="L31" s="18">
        <f>IF(OR($A31="",$H31="",$J31=""),"",MAX(0,ROUND(($J31-$H31)*1440,0)))</f>
        <v/>
      </c>
      <c r="M31" s="18">
        <f>IF(OR($A31="",$I31="",$K31=""),"",MAX(0,ROUND(($I31-$K31)*1440,0)))</f>
        <v/>
      </c>
      <c r="N31" s="18">
        <f>IF($A31="","",IF(COUNT($L31:$M31)=0,"",SUM($L31:$M31)))</f>
        <v/>
      </c>
      <c r="O31" s="20">
        <f>IF($A31="","",IF(AND($J31="",$K31=""),"",IF(AND(N($L31)&gt;0,N($M31)&gt;0),"Late Arrival and Early Departure",IF(N($L31)&gt;0,"Late Arrival",IF(N($M31)&gt;0,"Early Departure","On Time")))))</f>
        <v/>
      </c>
      <c r="P31" s="17" t="n"/>
      <c r="Q31" s="17" t="n"/>
      <c r="R31" s="17" t="n"/>
      <c r="S31" s="17" t="n"/>
      <c r="T31" s="17" t="n"/>
      <c r="U31" s="22" t="n"/>
      <c r="V31" s="20">
        <f>IF($A31="","",IF(OR($B31="",$D31=""),"Missing required information",IF(AND($J31="",$K31=""),"Enter arrival or departure time",IF(AND(N($N31)&gt;=Settings!$B$3,OR($R31="",$R31="Open")),"Review required",IF(AND($T31&lt;&gt;"",$T31&lt;TODAY(),$R31&lt;&gt;"Completed"),"Review overdue","")))))</f>
        <v/>
      </c>
    </row>
    <row r="32">
      <c r="A32" s="17" t="n"/>
      <c r="B32" s="17" t="n"/>
      <c r="C32" s="18">
        <f>IF($B32="","",IFERROR(INDEX(Sessions!$B$2:$B$101,MATCH($B32,Sessions!$A$2:$A$101,0)),""))</f>
        <v/>
      </c>
      <c r="D32" s="17" t="n"/>
      <c r="E32" s="18">
        <f>IF($D32="","",IFERROR(INDEX(Settings!$B$10:$B$109,MATCH($D32,Settings!$A$10:$A$109,0)),""))</f>
        <v/>
      </c>
      <c r="F32" s="18">
        <f>IF($B32="","",IFERROR(INDEX(Sessions!$C$2:$C$101,MATCH($B32,Sessions!$A$2:$A$101,0)),""))</f>
        <v/>
      </c>
      <c r="G32" s="18">
        <f>IF($B32="","",IFERROR(INDEX(Sessions!$D$2:$D$101,MATCH($B32,Sessions!$A$2:$A$101,0)),""))</f>
        <v/>
      </c>
      <c r="H32" s="18">
        <f>IF($B32="","",IFERROR(INDEX(Sessions!$E$2:$E$101,MATCH($B32,Sessions!$A$2:$A$101,0)),""))</f>
        <v/>
      </c>
      <c r="I32" s="18">
        <f>IF($B32="","",IFERROR(INDEX(Sessions!$F$2:$F$101,MATCH($B32,Sessions!$A$2:$A$101,0)),""))</f>
        <v/>
      </c>
      <c r="J32" s="17" t="n"/>
      <c r="K32" s="17" t="n"/>
      <c r="L32" s="18">
        <f>IF(OR($A32="",$H32="",$J32=""),"",MAX(0,ROUND(($J32-$H32)*1440,0)))</f>
        <v/>
      </c>
      <c r="M32" s="18">
        <f>IF(OR($A32="",$I32="",$K32=""),"",MAX(0,ROUND(($I32-$K32)*1440,0)))</f>
        <v/>
      </c>
      <c r="N32" s="18">
        <f>IF($A32="","",IF(COUNT($L32:$M32)=0,"",SUM($L32:$M32)))</f>
        <v/>
      </c>
      <c r="O32" s="20">
        <f>IF($A32="","",IF(AND($J32="",$K32=""),"",IF(AND(N($L32)&gt;0,N($M32)&gt;0),"Late Arrival and Early Departure",IF(N($L32)&gt;0,"Late Arrival",IF(N($M32)&gt;0,"Early Departure","On Time")))))</f>
        <v/>
      </c>
      <c r="P32" s="17" t="n"/>
      <c r="Q32" s="17" t="n"/>
      <c r="R32" s="17" t="n"/>
      <c r="S32" s="17" t="n"/>
      <c r="T32" s="17" t="n"/>
      <c r="U32" s="22" t="n"/>
      <c r="V32" s="20">
        <f>IF($A32="","",IF(OR($B32="",$D32=""),"Missing required information",IF(AND($J32="",$K32=""),"Enter arrival or departure time",IF(AND(N($N32)&gt;=Settings!$B$3,OR($R32="",$R32="Open")),"Review required",IF(AND($T32&lt;&gt;"",$T32&lt;TODAY(),$R32&lt;&gt;"Completed"),"Review overdue","")))))</f>
        <v/>
      </c>
    </row>
    <row r="33">
      <c r="A33" s="17" t="n"/>
      <c r="B33" s="17" t="n"/>
      <c r="C33" s="18">
        <f>IF($B33="","",IFERROR(INDEX(Sessions!$B$2:$B$101,MATCH($B33,Sessions!$A$2:$A$101,0)),""))</f>
        <v/>
      </c>
      <c r="D33" s="17" t="n"/>
      <c r="E33" s="18">
        <f>IF($D33="","",IFERROR(INDEX(Settings!$B$10:$B$109,MATCH($D33,Settings!$A$10:$A$109,0)),""))</f>
        <v/>
      </c>
      <c r="F33" s="18">
        <f>IF($B33="","",IFERROR(INDEX(Sessions!$C$2:$C$101,MATCH($B33,Sessions!$A$2:$A$101,0)),""))</f>
        <v/>
      </c>
      <c r="G33" s="18">
        <f>IF($B33="","",IFERROR(INDEX(Sessions!$D$2:$D$101,MATCH($B33,Sessions!$A$2:$A$101,0)),""))</f>
        <v/>
      </c>
      <c r="H33" s="18">
        <f>IF($B33="","",IFERROR(INDEX(Sessions!$E$2:$E$101,MATCH($B33,Sessions!$A$2:$A$101,0)),""))</f>
        <v/>
      </c>
      <c r="I33" s="18">
        <f>IF($B33="","",IFERROR(INDEX(Sessions!$F$2:$F$101,MATCH($B33,Sessions!$A$2:$A$101,0)),""))</f>
        <v/>
      </c>
      <c r="J33" s="17" t="n"/>
      <c r="K33" s="17" t="n"/>
      <c r="L33" s="18">
        <f>IF(OR($A33="",$H33="",$J33=""),"",MAX(0,ROUND(($J33-$H33)*1440,0)))</f>
        <v/>
      </c>
      <c r="M33" s="18">
        <f>IF(OR($A33="",$I33="",$K33=""),"",MAX(0,ROUND(($I33-$K33)*1440,0)))</f>
        <v/>
      </c>
      <c r="N33" s="18">
        <f>IF($A33="","",IF(COUNT($L33:$M33)=0,"",SUM($L33:$M33)))</f>
        <v/>
      </c>
      <c r="O33" s="20">
        <f>IF($A33="","",IF(AND($J33="",$K33=""),"",IF(AND(N($L33)&gt;0,N($M33)&gt;0),"Late Arrival and Early Departure",IF(N($L33)&gt;0,"Late Arrival",IF(N($M33)&gt;0,"Early Departure","On Time")))))</f>
        <v/>
      </c>
      <c r="P33" s="17" t="n"/>
      <c r="Q33" s="17" t="n"/>
      <c r="R33" s="17" t="n"/>
      <c r="S33" s="17" t="n"/>
      <c r="T33" s="17" t="n"/>
      <c r="U33" s="22" t="n"/>
      <c r="V33" s="20">
        <f>IF($A33="","",IF(OR($B33="",$D33=""),"Missing required information",IF(AND($J33="",$K33=""),"Enter arrival or departure time",IF(AND(N($N33)&gt;=Settings!$B$3,OR($R33="",$R33="Open")),"Review required",IF(AND($T33&lt;&gt;"",$T33&lt;TODAY(),$R33&lt;&gt;"Completed"),"Review overdue","")))))</f>
        <v/>
      </c>
    </row>
    <row r="34">
      <c r="A34" s="17" t="n"/>
      <c r="B34" s="17" t="n"/>
      <c r="C34" s="18">
        <f>IF($B34="","",IFERROR(INDEX(Sessions!$B$2:$B$101,MATCH($B34,Sessions!$A$2:$A$101,0)),""))</f>
        <v/>
      </c>
      <c r="D34" s="17" t="n"/>
      <c r="E34" s="18">
        <f>IF($D34="","",IFERROR(INDEX(Settings!$B$10:$B$109,MATCH($D34,Settings!$A$10:$A$109,0)),""))</f>
        <v/>
      </c>
      <c r="F34" s="18">
        <f>IF($B34="","",IFERROR(INDEX(Sessions!$C$2:$C$101,MATCH($B34,Sessions!$A$2:$A$101,0)),""))</f>
        <v/>
      </c>
      <c r="G34" s="18">
        <f>IF($B34="","",IFERROR(INDEX(Sessions!$D$2:$D$101,MATCH($B34,Sessions!$A$2:$A$101,0)),""))</f>
        <v/>
      </c>
      <c r="H34" s="18">
        <f>IF($B34="","",IFERROR(INDEX(Sessions!$E$2:$E$101,MATCH($B34,Sessions!$A$2:$A$101,0)),""))</f>
        <v/>
      </c>
      <c r="I34" s="18">
        <f>IF($B34="","",IFERROR(INDEX(Sessions!$F$2:$F$101,MATCH($B34,Sessions!$A$2:$A$101,0)),""))</f>
        <v/>
      </c>
      <c r="J34" s="17" t="n"/>
      <c r="K34" s="17" t="n"/>
      <c r="L34" s="18">
        <f>IF(OR($A34="",$H34="",$J34=""),"",MAX(0,ROUND(($J34-$H34)*1440,0)))</f>
        <v/>
      </c>
      <c r="M34" s="18">
        <f>IF(OR($A34="",$I34="",$K34=""),"",MAX(0,ROUND(($I34-$K34)*1440,0)))</f>
        <v/>
      </c>
      <c r="N34" s="18">
        <f>IF($A34="","",IF(COUNT($L34:$M34)=0,"",SUM($L34:$M34)))</f>
        <v/>
      </c>
      <c r="O34" s="20">
        <f>IF($A34="","",IF(AND($J34="",$K34=""),"",IF(AND(N($L34)&gt;0,N($M34)&gt;0),"Late Arrival and Early Departure",IF(N($L34)&gt;0,"Late Arrival",IF(N($M34)&gt;0,"Early Departure","On Time")))))</f>
        <v/>
      </c>
      <c r="P34" s="17" t="n"/>
      <c r="Q34" s="17" t="n"/>
      <c r="R34" s="17" t="n"/>
      <c r="S34" s="17" t="n"/>
      <c r="T34" s="17" t="n"/>
      <c r="U34" s="22" t="n"/>
      <c r="V34" s="20">
        <f>IF($A34="","",IF(OR($B34="",$D34=""),"Missing required information",IF(AND($J34="",$K34=""),"Enter arrival or departure time",IF(AND(N($N34)&gt;=Settings!$B$3,OR($R34="",$R34="Open")),"Review required",IF(AND($T34&lt;&gt;"",$T34&lt;TODAY(),$R34&lt;&gt;"Completed"),"Review overdue","")))))</f>
        <v/>
      </c>
    </row>
    <row r="35">
      <c r="A35" s="17" t="n"/>
      <c r="B35" s="17" t="n"/>
      <c r="C35" s="18">
        <f>IF($B35="","",IFERROR(INDEX(Sessions!$B$2:$B$101,MATCH($B35,Sessions!$A$2:$A$101,0)),""))</f>
        <v/>
      </c>
      <c r="D35" s="17" t="n"/>
      <c r="E35" s="18">
        <f>IF($D35="","",IFERROR(INDEX(Settings!$B$10:$B$109,MATCH($D35,Settings!$A$10:$A$109,0)),""))</f>
        <v/>
      </c>
      <c r="F35" s="18">
        <f>IF($B35="","",IFERROR(INDEX(Sessions!$C$2:$C$101,MATCH($B35,Sessions!$A$2:$A$101,0)),""))</f>
        <v/>
      </c>
      <c r="G35" s="18">
        <f>IF($B35="","",IFERROR(INDEX(Sessions!$D$2:$D$101,MATCH($B35,Sessions!$A$2:$A$101,0)),""))</f>
        <v/>
      </c>
      <c r="H35" s="18">
        <f>IF($B35="","",IFERROR(INDEX(Sessions!$E$2:$E$101,MATCH($B35,Sessions!$A$2:$A$101,0)),""))</f>
        <v/>
      </c>
      <c r="I35" s="18">
        <f>IF($B35="","",IFERROR(INDEX(Sessions!$F$2:$F$101,MATCH($B35,Sessions!$A$2:$A$101,0)),""))</f>
        <v/>
      </c>
      <c r="J35" s="17" t="n"/>
      <c r="K35" s="17" t="n"/>
      <c r="L35" s="18">
        <f>IF(OR($A35="",$H35="",$J35=""),"",MAX(0,ROUND(($J35-$H35)*1440,0)))</f>
        <v/>
      </c>
      <c r="M35" s="18">
        <f>IF(OR($A35="",$I35="",$K35=""),"",MAX(0,ROUND(($I35-$K35)*1440,0)))</f>
        <v/>
      </c>
      <c r="N35" s="18">
        <f>IF($A35="","",IF(COUNT($L35:$M35)=0,"",SUM($L35:$M35)))</f>
        <v/>
      </c>
      <c r="O35" s="20">
        <f>IF($A35="","",IF(AND($J35="",$K35=""),"",IF(AND(N($L35)&gt;0,N($M35)&gt;0),"Late Arrival and Early Departure",IF(N($L35)&gt;0,"Late Arrival",IF(N($M35)&gt;0,"Early Departure","On Time")))))</f>
        <v/>
      </c>
      <c r="P35" s="17" t="n"/>
      <c r="Q35" s="17" t="n"/>
      <c r="R35" s="17" t="n"/>
      <c r="S35" s="17" t="n"/>
      <c r="T35" s="17" t="n"/>
      <c r="U35" s="22" t="n"/>
      <c r="V35" s="20">
        <f>IF($A35="","",IF(OR($B35="",$D35=""),"Missing required information",IF(AND($J35="",$K35=""),"Enter arrival or departure time",IF(AND(N($N35)&gt;=Settings!$B$3,OR($R35="",$R35="Open")),"Review required",IF(AND($T35&lt;&gt;"",$T35&lt;TODAY(),$R35&lt;&gt;"Completed"),"Review overdue","")))))</f>
        <v/>
      </c>
    </row>
    <row r="36">
      <c r="A36" s="17" t="n"/>
      <c r="B36" s="17" t="n"/>
      <c r="C36" s="18">
        <f>IF($B36="","",IFERROR(INDEX(Sessions!$B$2:$B$101,MATCH($B36,Sessions!$A$2:$A$101,0)),""))</f>
        <v/>
      </c>
      <c r="D36" s="17" t="n"/>
      <c r="E36" s="18">
        <f>IF($D36="","",IFERROR(INDEX(Settings!$B$10:$B$109,MATCH($D36,Settings!$A$10:$A$109,0)),""))</f>
        <v/>
      </c>
      <c r="F36" s="18">
        <f>IF($B36="","",IFERROR(INDEX(Sessions!$C$2:$C$101,MATCH($B36,Sessions!$A$2:$A$101,0)),""))</f>
        <v/>
      </c>
      <c r="G36" s="18">
        <f>IF($B36="","",IFERROR(INDEX(Sessions!$D$2:$D$101,MATCH($B36,Sessions!$A$2:$A$101,0)),""))</f>
        <v/>
      </c>
      <c r="H36" s="18">
        <f>IF($B36="","",IFERROR(INDEX(Sessions!$E$2:$E$101,MATCH($B36,Sessions!$A$2:$A$101,0)),""))</f>
        <v/>
      </c>
      <c r="I36" s="18">
        <f>IF($B36="","",IFERROR(INDEX(Sessions!$F$2:$F$101,MATCH($B36,Sessions!$A$2:$A$101,0)),""))</f>
        <v/>
      </c>
      <c r="J36" s="17" t="n"/>
      <c r="K36" s="17" t="n"/>
      <c r="L36" s="18">
        <f>IF(OR($A36="",$H36="",$J36=""),"",MAX(0,ROUND(($J36-$H36)*1440,0)))</f>
        <v/>
      </c>
      <c r="M36" s="18">
        <f>IF(OR($A36="",$I36="",$K36=""),"",MAX(0,ROUND(($I36-$K36)*1440,0)))</f>
        <v/>
      </c>
      <c r="N36" s="18">
        <f>IF($A36="","",IF(COUNT($L36:$M36)=0,"",SUM($L36:$M36)))</f>
        <v/>
      </c>
      <c r="O36" s="20">
        <f>IF($A36="","",IF(AND($J36="",$K36=""),"",IF(AND(N($L36)&gt;0,N($M36)&gt;0),"Late Arrival and Early Departure",IF(N($L36)&gt;0,"Late Arrival",IF(N($M36)&gt;0,"Early Departure","On Time")))))</f>
        <v/>
      </c>
      <c r="P36" s="17" t="n"/>
      <c r="Q36" s="17" t="n"/>
      <c r="R36" s="17" t="n"/>
      <c r="S36" s="17" t="n"/>
      <c r="T36" s="17" t="n"/>
      <c r="U36" s="22" t="n"/>
      <c r="V36" s="20">
        <f>IF($A36="","",IF(OR($B36="",$D36=""),"Missing required information",IF(AND($J36="",$K36=""),"Enter arrival or departure time",IF(AND(N($N36)&gt;=Settings!$B$3,OR($R36="",$R36="Open")),"Review required",IF(AND($T36&lt;&gt;"",$T36&lt;TODAY(),$R36&lt;&gt;"Completed"),"Review overdue","")))))</f>
        <v/>
      </c>
    </row>
    <row r="37">
      <c r="A37" s="17" t="n"/>
      <c r="B37" s="17" t="n"/>
      <c r="C37" s="18">
        <f>IF($B37="","",IFERROR(INDEX(Sessions!$B$2:$B$101,MATCH($B37,Sessions!$A$2:$A$101,0)),""))</f>
        <v/>
      </c>
      <c r="D37" s="17" t="n"/>
      <c r="E37" s="18">
        <f>IF($D37="","",IFERROR(INDEX(Settings!$B$10:$B$109,MATCH($D37,Settings!$A$10:$A$109,0)),""))</f>
        <v/>
      </c>
      <c r="F37" s="18">
        <f>IF($B37="","",IFERROR(INDEX(Sessions!$C$2:$C$101,MATCH($B37,Sessions!$A$2:$A$101,0)),""))</f>
        <v/>
      </c>
      <c r="G37" s="18">
        <f>IF($B37="","",IFERROR(INDEX(Sessions!$D$2:$D$101,MATCH($B37,Sessions!$A$2:$A$101,0)),""))</f>
        <v/>
      </c>
      <c r="H37" s="18">
        <f>IF($B37="","",IFERROR(INDEX(Sessions!$E$2:$E$101,MATCH($B37,Sessions!$A$2:$A$101,0)),""))</f>
        <v/>
      </c>
      <c r="I37" s="18">
        <f>IF($B37="","",IFERROR(INDEX(Sessions!$F$2:$F$101,MATCH($B37,Sessions!$A$2:$A$101,0)),""))</f>
        <v/>
      </c>
      <c r="J37" s="17" t="n"/>
      <c r="K37" s="17" t="n"/>
      <c r="L37" s="18">
        <f>IF(OR($A37="",$H37="",$J37=""),"",MAX(0,ROUND(($J37-$H37)*1440,0)))</f>
        <v/>
      </c>
      <c r="M37" s="18">
        <f>IF(OR($A37="",$I37="",$K37=""),"",MAX(0,ROUND(($I37-$K37)*1440,0)))</f>
        <v/>
      </c>
      <c r="N37" s="18">
        <f>IF($A37="","",IF(COUNT($L37:$M37)=0,"",SUM($L37:$M37)))</f>
        <v/>
      </c>
      <c r="O37" s="20">
        <f>IF($A37="","",IF(AND($J37="",$K37=""),"",IF(AND(N($L37)&gt;0,N($M37)&gt;0),"Late Arrival and Early Departure",IF(N($L37)&gt;0,"Late Arrival",IF(N($M37)&gt;0,"Early Departure","On Time")))))</f>
        <v/>
      </c>
      <c r="P37" s="17" t="n"/>
      <c r="Q37" s="17" t="n"/>
      <c r="R37" s="17" t="n"/>
      <c r="S37" s="17" t="n"/>
      <c r="T37" s="17" t="n"/>
      <c r="U37" s="22" t="n"/>
      <c r="V37" s="20">
        <f>IF($A37="","",IF(OR($B37="",$D37=""),"Missing required information",IF(AND($J37="",$K37=""),"Enter arrival or departure time",IF(AND(N($N37)&gt;=Settings!$B$3,OR($R37="",$R37="Open")),"Review required",IF(AND($T37&lt;&gt;"",$T37&lt;TODAY(),$R37&lt;&gt;"Completed"),"Review overdue","")))))</f>
        <v/>
      </c>
    </row>
    <row r="38">
      <c r="A38" s="17" t="n"/>
      <c r="B38" s="17" t="n"/>
      <c r="C38" s="18">
        <f>IF($B38="","",IFERROR(INDEX(Sessions!$B$2:$B$101,MATCH($B38,Sessions!$A$2:$A$101,0)),""))</f>
        <v/>
      </c>
      <c r="D38" s="17" t="n"/>
      <c r="E38" s="18">
        <f>IF($D38="","",IFERROR(INDEX(Settings!$B$10:$B$109,MATCH($D38,Settings!$A$10:$A$109,0)),""))</f>
        <v/>
      </c>
      <c r="F38" s="18">
        <f>IF($B38="","",IFERROR(INDEX(Sessions!$C$2:$C$101,MATCH($B38,Sessions!$A$2:$A$101,0)),""))</f>
        <v/>
      </c>
      <c r="G38" s="18">
        <f>IF($B38="","",IFERROR(INDEX(Sessions!$D$2:$D$101,MATCH($B38,Sessions!$A$2:$A$101,0)),""))</f>
        <v/>
      </c>
      <c r="H38" s="18">
        <f>IF($B38="","",IFERROR(INDEX(Sessions!$E$2:$E$101,MATCH($B38,Sessions!$A$2:$A$101,0)),""))</f>
        <v/>
      </c>
      <c r="I38" s="18">
        <f>IF($B38="","",IFERROR(INDEX(Sessions!$F$2:$F$101,MATCH($B38,Sessions!$A$2:$A$101,0)),""))</f>
        <v/>
      </c>
      <c r="J38" s="17" t="n"/>
      <c r="K38" s="17" t="n"/>
      <c r="L38" s="18">
        <f>IF(OR($A38="",$H38="",$J38=""),"",MAX(0,ROUND(($J38-$H38)*1440,0)))</f>
        <v/>
      </c>
      <c r="M38" s="18">
        <f>IF(OR($A38="",$I38="",$K38=""),"",MAX(0,ROUND(($I38-$K38)*1440,0)))</f>
        <v/>
      </c>
      <c r="N38" s="18">
        <f>IF($A38="","",IF(COUNT($L38:$M38)=0,"",SUM($L38:$M38)))</f>
        <v/>
      </c>
      <c r="O38" s="20">
        <f>IF($A38="","",IF(AND($J38="",$K38=""),"",IF(AND(N($L38)&gt;0,N($M38)&gt;0),"Late Arrival and Early Departure",IF(N($L38)&gt;0,"Late Arrival",IF(N($M38)&gt;0,"Early Departure","On Time")))))</f>
        <v/>
      </c>
      <c r="P38" s="17" t="n"/>
      <c r="Q38" s="17" t="n"/>
      <c r="R38" s="17" t="n"/>
      <c r="S38" s="17" t="n"/>
      <c r="T38" s="17" t="n"/>
      <c r="U38" s="22" t="n"/>
      <c r="V38" s="20">
        <f>IF($A38="","",IF(OR($B38="",$D38=""),"Missing required information",IF(AND($J38="",$K38=""),"Enter arrival or departure time",IF(AND(N($N38)&gt;=Settings!$B$3,OR($R38="",$R38="Open")),"Review required",IF(AND($T38&lt;&gt;"",$T38&lt;TODAY(),$R38&lt;&gt;"Completed"),"Review overdue","")))))</f>
        <v/>
      </c>
    </row>
    <row r="39">
      <c r="A39" s="17" t="n"/>
      <c r="B39" s="17" t="n"/>
      <c r="C39" s="18">
        <f>IF($B39="","",IFERROR(INDEX(Sessions!$B$2:$B$101,MATCH($B39,Sessions!$A$2:$A$101,0)),""))</f>
        <v/>
      </c>
      <c r="D39" s="17" t="n"/>
      <c r="E39" s="18">
        <f>IF($D39="","",IFERROR(INDEX(Settings!$B$10:$B$109,MATCH($D39,Settings!$A$10:$A$109,0)),""))</f>
        <v/>
      </c>
      <c r="F39" s="18">
        <f>IF($B39="","",IFERROR(INDEX(Sessions!$C$2:$C$101,MATCH($B39,Sessions!$A$2:$A$101,0)),""))</f>
        <v/>
      </c>
      <c r="G39" s="18">
        <f>IF($B39="","",IFERROR(INDEX(Sessions!$D$2:$D$101,MATCH($B39,Sessions!$A$2:$A$101,0)),""))</f>
        <v/>
      </c>
      <c r="H39" s="18">
        <f>IF($B39="","",IFERROR(INDEX(Sessions!$E$2:$E$101,MATCH($B39,Sessions!$A$2:$A$101,0)),""))</f>
        <v/>
      </c>
      <c r="I39" s="18">
        <f>IF($B39="","",IFERROR(INDEX(Sessions!$F$2:$F$101,MATCH($B39,Sessions!$A$2:$A$101,0)),""))</f>
        <v/>
      </c>
      <c r="J39" s="17" t="n"/>
      <c r="K39" s="17" t="n"/>
      <c r="L39" s="18">
        <f>IF(OR($A39="",$H39="",$J39=""),"",MAX(0,ROUND(($J39-$H39)*1440,0)))</f>
        <v/>
      </c>
      <c r="M39" s="18">
        <f>IF(OR($A39="",$I39="",$K39=""),"",MAX(0,ROUND(($I39-$K39)*1440,0)))</f>
        <v/>
      </c>
      <c r="N39" s="18">
        <f>IF($A39="","",IF(COUNT($L39:$M39)=0,"",SUM($L39:$M39)))</f>
        <v/>
      </c>
      <c r="O39" s="20">
        <f>IF($A39="","",IF(AND($J39="",$K39=""),"",IF(AND(N($L39)&gt;0,N($M39)&gt;0),"Late Arrival and Early Departure",IF(N($L39)&gt;0,"Late Arrival",IF(N($M39)&gt;0,"Early Departure","On Time")))))</f>
        <v/>
      </c>
      <c r="P39" s="17" t="n"/>
      <c r="Q39" s="17" t="n"/>
      <c r="R39" s="17" t="n"/>
      <c r="S39" s="17" t="n"/>
      <c r="T39" s="17" t="n"/>
      <c r="U39" s="22" t="n"/>
      <c r="V39" s="20">
        <f>IF($A39="","",IF(OR($B39="",$D39=""),"Missing required information",IF(AND($J39="",$K39=""),"Enter arrival or departure time",IF(AND(N($N39)&gt;=Settings!$B$3,OR($R39="",$R39="Open")),"Review required",IF(AND($T39&lt;&gt;"",$T39&lt;TODAY(),$R39&lt;&gt;"Completed"),"Review overdue","")))))</f>
        <v/>
      </c>
    </row>
    <row r="40">
      <c r="A40" s="17" t="n"/>
      <c r="B40" s="17" t="n"/>
      <c r="C40" s="18">
        <f>IF($B40="","",IFERROR(INDEX(Sessions!$B$2:$B$101,MATCH($B40,Sessions!$A$2:$A$101,0)),""))</f>
        <v/>
      </c>
      <c r="D40" s="17" t="n"/>
      <c r="E40" s="18">
        <f>IF($D40="","",IFERROR(INDEX(Settings!$B$10:$B$109,MATCH($D40,Settings!$A$10:$A$109,0)),""))</f>
        <v/>
      </c>
      <c r="F40" s="18">
        <f>IF($B40="","",IFERROR(INDEX(Sessions!$C$2:$C$101,MATCH($B40,Sessions!$A$2:$A$101,0)),""))</f>
        <v/>
      </c>
      <c r="G40" s="18">
        <f>IF($B40="","",IFERROR(INDEX(Sessions!$D$2:$D$101,MATCH($B40,Sessions!$A$2:$A$101,0)),""))</f>
        <v/>
      </c>
      <c r="H40" s="18">
        <f>IF($B40="","",IFERROR(INDEX(Sessions!$E$2:$E$101,MATCH($B40,Sessions!$A$2:$A$101,0)),""))</f>
        <v/>
      </c>
      <c r="I40" s="18">
        <f>IF($B40="","",IFERROR(INDEX(Sessions!$F$2:$F$101,MATCH($B40,Sessions!$A$2:$A$101,0)),""))</f>
        <v/>
      </c>
      <c r="J40" s="17" t="n"/>
      <c r="K40" s="17" t="n"/>
      <c r="L40" s="18">
        <f>IF(OR($A40="",$H40="",$J40=""),"",MAX(0,ROUND(($J40-$H40)*1440,0)))</f>
        <v/>
      </c>
      <c r="M40" s="18">
        <f>IF(OR($A40="",$I40="",$K40=""),"",MAX(0,ROUND(($I40-$K40)*1440,0)))</f>
        <v/>
      </c>
      <c r="N40" s="18">
        <f>IF($A40="","",IF(COUNT($L40:$M40)=0,"",SUM($L40:$M40)))</f>
        <v/>
      </c>
      <c r="O40" s="20">
        <f>IF($A40="","",IF(AND($J40="",$K40=""),"",IF(AND(N($L40)&gt;0,N($M40)&gt;0),"Late Arrival and Early Departure",IF(N($L40)&gt;0,"Late Arrival",IF(N($M40)&gt;0,"Early Departure","On Time")))))</f>
        <v/>
      </c>
      <c r="P40" s="17" t="n"/>
      <c r="Q40" s="17" t="n"/>
      <c r="R40" s="17" t="n"/>
      <c r="S40" s="17" t="n"/>
      <c r="T40" s="17" t="n"/>
      <c r="U40" s="22" t="n"/>
      <c r="V40" s="20">
        <f>IF($A40="","",IF(OR($B40="",$D40=""),"Missing required information",IF(AND($J40="",$K40=""),"Enter arrival or departure time",IF(AND(N($N40)&gt;=Settings!$B$3,OR($R40="",$R40="Open")),"Review required",IF(AND($T40&lt;&gt;"",$T40&lt;TODAY(),$R40&lt;&gt;"Completed"),"Review overdue","")))))</f>
        <v/>
      </c>
    </row>
    <row r="41">
      <c r="A41" s="17" t="n"/>
      <c r="B41" s="17" t="n"/>
      <c r="C41" s="18">
        <f>IF($B41="","",IFERROR(INDEX(Sessions!$B$2:$B$101,MATCH($B41,Sessions!$A$2:$A$101,0)),""))</f>
        <v/>
      </c>
      <c r="D41" s="17" t="n"/>
      <c r="E41" s="18">
        <f>IF($D41="","",IFERROR(INDEX(Settings!$B$10:$B$109,MATCH($D41,Settings!$A$10:$A$109,0)),""))</f>
        <v/>
      </c>
      <c r="F41" s="18">
        <f>IF($B41="","",IFERROR(INDEX(Sessions!$C$2:$C$101,MATCH($B41,Sessions!$A$2:$A$101,0)),""))</f>
        <v/>
      </c>
      <c r="G41" s="18">
        <f>IF($B41="","",IFERROR(INDEX(Sessions!$D$2:$D$101,MATCH($B41,Sessions!$A$2:$A$101,0)),""))</f>
        <v/>
      </c>
      <c r="H41" s="18">
        <f>IF($B41="","",IFERROR(INDEX(Sessions!$E$2:$E$101,MATCH($B41,Sessions!$A$2:$A$101,0)),""))</f>
        <v/>
      </c>
      <c r="I41" s="18">
        <f>IF($B41="","",IFERROR(INDEX(Sessions!$F$2:$F$101,MATCH($B41,Sessions!$A$2:$A$101,0)),""))</f>
        <v/>
      </c>
      <c r="J41" s="17" t="n"/>
      <c r="K41" s="17" t="n"/>
      <c r="L41" s="18">
        <f>IF(OR($A41="",$H41="",$J41=""),"",MAX(0,ROUND(($J41-$H41)*1440,0)))</f>
        <v/>
      </c>
      <c r="M41" s="18">
        <f>IF(OR($A41="",$I41="",$K41=""),"",MAX(0,ROUND(($I41-$K41)*1440,0)))</f>
        <v/>
      </c>
      <c r="N41" s="18">
        <f>IF($A41="","",IF(COUNT($L41:$M41)=0,"",SUM($L41:$M41)))</f>
        <v/>
      </c>
      <c r="O41" s="20">
        <f>IF($A41="","",IF(AND($J41="",$K41=""),"",IF(AND(N($L41)&gt;0,N($M41)&gt;0),"Late Arrival and Early Departure",IF(N($L41)&gt;0,"Late Arrival",IF(N($M41)&gt;0,"Early Departure","On Time")))))</f>
        <v/>
      </c>
      <c r="P41" s="17" t="n"/>
      <c r="Q41" s="17" t="n"/>
      <c r="R41" s="17" t="n"/>
      <c r="S41" s="17" t="n"/>
      <c r="T41" s="17" t="n"/>
      <c r="U41" s="22" t="n"/>
      <c r="V41" s="20">
        <f>IF($A41="","",IF(OR($B41="",$D41=""),"Missing required information",IF(AND($J41="",$K41=""),"Enter arrival or departure time",IF(AND(N($N41)&gt;=Settings!$B$3,OR($R41="",$R41="Open")),"Review required",IF(AND($T41&lt;&gt;"",$T41&lt;TODAY(),$R41&lt;&gt;"Completed"),"Review overdue","")))))</f>
        <v/>
      </c>
    </row>
    <row r="42">
      <c r="A42" s="17" t="n"/>
      <c r="B42" s="17" t="n"/>
      <c r="C42" s="18">
        <f>IF($B42="","",IFERROR(INDEX(Sessions!$B$2:$B$101,MATCH($B42,Sessions!$A$2:$A$101,0)),""))</f>
        <v/>
      </c>
      <c r="D42" s="17" t="n"/>
      <c r="E42" s="18">
        <f>IF($D42="","",IFERROR(INDEX(Settings!$B$10:$B$109,MATCH($D42,Settings!$A$10:$A$109,0)),""))</f>
        <v/>
      </c>
      <c r="F42" s="18">
        <f>IF($B42="","",IFERROR(INDEX(Sessions!$C$2:$C$101,MATCH($B42,Sessions!$A$2:$A$101,0)),""))</f>
        <v/>
      </c>
      <c r="G42" s="18">
        <f>IF($B42="","",IFERROR(INDEX(Sessions!$D$2:$D$101,MATCH($B42,Sessions!$A$2:$A$101,0)),""))</f>
        <v/>
      </c>
      <c r="H42" s="18">
        <f>IF($B42="","",IFERROR(INDEX(Sessions!$E$2:$E$101,MATCH($B42,Sessions!$A$2:$A$101,0)),""))</f>
        <v/>
      </c>
      <c r="I42" s="18">
        <f>IF($B42="","",IFERROR(INDEX(Sessions!$F$2:$F$101,MATCH($B42,Sessions!$A$2:$A$101,0)),""))</f>
        <v/>
      </c>
      <c r="J42" s="17" t="n"/>
      <c r="K42" s="17" t="n"/>
      <c r="L42" s="18">
        <f>IF(OR($A42="",$H42="",$J42=""),"",MAX(0,ROUND(($J42-$H42)*1440,0)))</f>
        <v/>
      </c>
      <c r="M42" s="18">
        <f>IF(OR($A42="",$I42="",$K42=""),"",MAX(0,ROUND(($I42-$K42)*1440,0)))</f>
        <v/>
      </c>
      <c r="N42" s="18">
        <f>IF($A42="","",IF(COUNT($L42:$M42)=0,"",SUM($L42:$M42)))</f>
        <v/>
      </c>
      <c r="O42" s="20">
        <f>IF($A42="","",IF(AND($J42="",$K42=""),"",IF(AND(N($L42)&gt;0,N($M42)&gt;0),"Late Arrival and Early Departure",IF(N($L42)&gt;0,"Late Arrival",IF(N($M42)&gt;0,"Early Departure","On Time")))))</f>
        <v/>
      </c>
      <c r="P42" s="17" t="n"/>
      <c r="Q42" s="17" t="n"/>
      <c r="R42" s="17" t="n"/>
      <c r="S42" s="17" t="n"/>
      <c r="T42" s="17" t="n"/>
      <c r="U42" s="22" t="n"/>
      <c r="V42" s="20">
        <f>IF($A42="","",IF(OR($B42="",$D42=""),"Missing required information",IF(AND($J42="",$K42=""),"Enter arrival or departure time",IF(AND(N($N42)&gt;=Settings!$B$3,OR($R42="",$R42="Open")),"Review required",IF(AND($T42&lt;&gt;"",$T42&lt;TODAY(),$R42&lt;&gt;"Completed"),"Review overdue","")))))</f>
        <v/>
      </c>
    </row>
    <row r="43">
      <c r="A43" s="17" t="n"/>
      <c r="B43" s="17" t="n"/>
      <c r="C43" s="18">
        <f>IF($B43="","",IFERROR(INDEX(Sessions!$B$2:$B$101,MATCH($B43,Sessions!$A$2:$A$101,0)),""))</f>
        <v/>
      </c>
      <c r="D43" s="17" t="n"/>
      <c r="E43" s="18">
        <f>IF($D43="","",IFERROR(INDEX(Settings!$B$10:$B$109,MATCH($D43,Settings!$A$10:$A$109,0)),""))</f>
        <v/>
      </c>
      <c r="F43" s="18">
        <f>IF($B43="","",IFERROR(INDEX(Sessions!$C$2:$C$101,MATCH($B43,Sessions!$A$2:$A$101,0)),""))</f>
        <v/>
      </c>
      <c r="G43" s="18">
        <f>IF($B43="","",IFERROR(INDEX(Sessions!$D$2:$D$101,MATCH($B43,Sessions!$A$2:$A$101,0)),""))</f>
        <v/>
      </c>
      <c r="H43" s="18">
        <f>IF($B43="","",IFERROR(INDEX(Sessions!$E$2:$E$101,MATCH($B43,Sessions!$A$2:$A$101,0)),""))</f>
        <v/>
      </c>
      <c r="I43" s="18">
        <f>IF($B43="","",IFERROR(INDEX(Sessions!$F$2:$F$101,MATCH($B43,Sessions!$A$2:$A$101,0)),""))</f>
        <v/>
      </c>
      <c r="J43" s="17" t="n"/>
      <c r="K43" s="17" t="n"/>
      <c r="L43" s="18">
        <f>IF(OR($A43="",$H43="",$J43=""),"",MAX(0,ROUND(($J43-$H43)*1440,0)))</f>
        <v/>
      </c>
      <c r="M43" s="18">
        <f>IF(OR($A43="",$I43="",$K43=""),"",MAX(0,ROUND(($I43-$K43)*1440,0)))</f>
        <v/>
      </c>
      <c r="N43" s="18">
        <f>IF($A43="","",IF(COUNT($L43:$M43)=0,"",SUM($L43:$M43)))</f>
        <v/>
      </c>
      <c r="O43" s="20">
        <f>IF($A43="","",IF(AND($J43="",$K43=""),"",IF(AND(N($L43)&gt;0,N($M43)&gt;0),"Late Arrival and Early Departure",IF(N($L43)&gt;0,"Late Arrival",IF(N($M43)&gt;0,"Early Departure","On Time")))))</f>
        <v/>
      </c>
      <c r="P43" s="17" t="n"/>
      <c r="Q43" s="17" t="n"/>
      <c r="R43" s="17" t="n"/>
      <c r="S43" s="17" t="n"/>
      <c r="T43" s="17" t="n"/>
      <c r="U43" s="22" t="n"/>
      <c r="V43" s="20">
        <f>IF($A43="","",IF(OR($B43="",$D43=""),"Missing required information",IF(AND($J43="",$K43=""),"Enter arrival or departure time",IF(AND(N($N43)&gt;=Settings!$B$3,OR($R43="",$R43="Open")),"Review required",IF(AND($T43&lt;&gt;"",$T43&lt;TODAY(),$R43&lt;&gt;"Completed"),"Review overdue","")))))</f>
        <v/>
      </c>
    </row>
    <row r="44">
      <c r="A44" s="17" t="n"/>
      <c r="B44" s="17" t="n"/>
      <c r="C44" s="18">
        <f>IF($B44="","",IFERROR(INDEX(Sessions!$B$2:$B$101,MATCH($B44,Sessions!$A$2:$A$101,0)),""))</f>
        <v/>
      </c>
      <c r="D44" s="17" t="n"/>
      <c r="E44" s="18">
        <f>IF($D44="","",IFERROR(INDEX(Settings!$B$10:$B$109,MATCH($D44,Settings!$A$10:$A$109,0)),""))</f>
        <v/>
      </c>
      <c r="F44" s="18">
        <f>IF($B44="","",IFERROR(INDEX(Sessions!$C$2:$C$101,MATCH($B44,Sessions!$A$2:$A$101,0)),""))</f>
        <v/>
      </c>
      <c r="G44" s="18">
        <f>IF($B44="","",IFERROR(INDEX(Sessions!$D$2:$D$101,MATCH($B44,Sessions!$A$2:$A$101,0)),""))</f>
        <v/>
      </c>
      <c r="H44" s="18">
        <f>IF($B44="","",IFERROR(INDEX(Sessions!$E$2:$E$101,MATCH($B44,Sessions!$A$2:$A$101,0)),""))</f>
        <v/>
      </c>
      <c r="I44" s="18">
        <f>IF($B44="","",IFERROR(INDEX(Sessions!$F$2:$F$101,MATCH($B44,Sessions!$A$2:$A$101,0)),""))</f>
        <v/>
      </c>
      <c r="J44" s="17" t="n"/>
      <c r="K44" s="17" t="n"/>
      <c r="L44" s="18">
        <f>IF(OR($A44="",$H44="",$J44=""),"",MAX(0,ROUND(($J44-$H44)*1440,0)))</f>
        <v/>
      </c>
      <c r="M44" s="18">
        <f>IF(OR($A44="",$I44="",$K44=""),"",MAX(0,ROUND(($I44-$K44)*1440,0)))</f>
        <v/>
      </c>
      <c r="N44" s="18">
        <f>IF($A44="","",IF(COUNT($L44:$M44)=0,"",SUM($L44:$M44)))</f>
        <v/>
      </c>
      <c r="O44" s="20">
        <f>IF($A44="","",IF(AND($J44="",$K44=""),"",IF(AND(N($L44)&gt;0,N($M44)&gt;0),"Late Arrival and Early Departure",IF(N($L44)&gt;0,"Late Arrival",IF(N($M44)&gt;0,"Early Departure","On Time")))))</f>
        <v/>
      </c>
      <c r="P44" s="17" t="n"/>
      <c r="Q44" s="17" t="n"/>
      <c r="R44" s="17" t="n"/>
      <c r="S44" s="17" t="n"/>
      <c r="T44" s="17" t="n"/>
      <c r="U44" s="22" t="n"/>
      <c r="V44" s="20">
        <f>IF($A44="","",IF(OR($B44="",$D44=""),"Missing required information",IF(AND($J44="",$K44=""),"Enter arrival or departure time",IF(AND(N($N44)&gt;=Settings!$B$3,OR($R44="",$R44="Open")),"Review required",IF(AND($T44&lt;&gt;"",$T44&lt;TODAY(),$R44&lt;&gt;"Completed"),"Review overdue","")))))</f>
        <v/>
      </c>
    </row>
    <row r="45">
      <c r="A45" s="17" t="n"/>
      <c r="B45" s="17" t="n"/>
      <c r="C45" s="18">
        <f>IF($B45="","",IFERROR(INDEX(Sessions!$B$2:$B$101,MATCH($B45,Sessions!$A$2:$A$101,0)),""))</f>
        <v/>
      </c>
      <c r="D45" s="17" t="n"/>
      <c r="E45" s="18">
        <f>IF($D45="","",IFERROR(INDEX(Settings!$B$10:$B$109,MATCH($D45,Settings!$A$10:$A$109,0)),""))</f>
        <v/>
      </c>
      <c r="F45" s="18">
        <f>IF($B45="","",IFERROR(INDEX(Sessions!$C$2:$C$101,MATCH($B45,Sessions!$A$2:$A$101,0)),""))</f>
        <v/>
      </c>
      <c r="G45" s="18">
        <f>IF($B45="","",IFERROR(INDEX(Sessions!$D$2:$D$101,MATCH($B45,Sessions!$A$2:$A$101,0)),""))</f>
        <v/>
      </c>
      <c r="H45" s="18">
        <f>IF($B45="","",IFERROR(INDEX(Sessions!$E$2:$E$101,MATCH($B45,Sessions!$A$2:$A$101,0)),""))</f>
        <v/>
      </c>
      <c r="I45" s="18">
        <f>IF($B45="","",IFERROR(INDEX(Sessions!$F$2:$F$101,MATCH($B45,Sessions!$A$2:$A$101,0)),""))</f>
        <v/>
      </c>
      <c r="J45" s="17" t="n"/>
      <c r="K45" s="17" t="n"/>
      <c r="L45" s="18">
        <f>IF(OR($A45="",$H45="",$J45=""),"",MAX(0,ROUND(($J45-$H45)*1440,0)))</f>
        <v/>
      </c>
      <c r="M45" s="18">
        <f>IF(OR($A45="",$I45="",$K45=""),"",MAX(0,ROUND(($I45-$K45)*1440,0)))</f>
        <v/>
      </c>
      <c r="N45" s="18">
        <f>IF($A45="","",IF(COUNT($L45:$M45)=0,"",SUM($L45:$M45)))</f>
        <v/>
      </c>
      <c r="O45" s="20">
        <f>IF($A45="","",IF(AND($J45="",$K45=""),"",IF(AND(N($L45)&gt;0,N($M45)&gt;0),"Late Arrival and Early Departure",IF(N($L45)&gt;0,"Late Arrival",IF(N($M45)&gt;0,"Early Departure","On Time")))))</f>
        <v/>
      </c>
      <c r="P45" s="17" t="n"/>
      <c r="Q45" s="17" t="n"/>
      <c r="R45" s="17" t="n"/>
      <c r="S45" s="17" t="n"/>
      <c r="T45" s="17" t="n"/>
      <c r="U45" s="22" t="n"/>
      <c r="V45" s="20">
        <f>IF($A45="","",IF(OR($B45="",$D45=""),"Missing required information",IF(AND($J45="",$K45=""),"Enter arrival or departure time",IF(AND(N($N45)&gt;=Settings!$B$3,OR($R45="",$R45="Open")),"Review required",IF(AND($T45&lt;&gt;"",$T45&lt;TODAY(),$R45&lt;&gt;"Completed"),"Review overdue","")))))</f>
        <v/>
      </c>
    </row>
    <row r="46">
      <c r="A46" s="17" t="n"/>
      <c r="B46" s="17" t="n"/>
      <c r="C46" s="18">
        <f>IF($B46="","",IFERROR(INDEX(Sessions!$B$2:$B$101,MATCH($B46,Sessions!$A$2:$A$101,0)),""))</f>
        <v/>
      </c>
      <c r="D46" s="17" t="n"/>
      <c r="E46" s="18">
        <f>IF($D46="","",IFERROR(INDEX(Settings!$B$10:$B$109,MATCH($D46,Settings!$A$10:$A$109,0)),""))</f>
        <v/>
      </c>
      <c r="F46" s="18">
        <f>IF($B46="","",IFERROR(INDEX(Sessions!$C$2:$C$101,MATCH($B46,Sessions!$A$2:$A$101,0)),""))</f>
        <v/>
      </c>
      <c r="G46" s="18">
        <f>IF($B46="","",IFERROR(INDEX(Sessions!$D$2:$D$101,MATCH($B46,Sessions!$A$2:$A$101,0)),""))</f>
        <v/>
      </c>
      <c r="H46" s="18">
        <f>IF($B46="","",IFERROR(INDEX(Sessions!$E$2:$E$101,MATCH($B46,Sessions!$A$2:$A$101,0)),""))</f>
        <v/>
      </c>
      <c r="I46" s="18">
        <f>IF($B46="","",IFERROR(INDEX(Sessions!$F$2:$F$101,MATCH($B46,Sessions!$A$2:$A$101,0)),""))</f>
        <v/>
      </c>
      <c r="J46" s="17" t="n"/>
      <c r="K46" s="17" t="n"/>
      <c r="L46" s="18">
        <f>IF(OR($A46="",$H46="",$J46=""),"",MAX(0,ROUND(($J46-$H46)*1440,0)))</f>
        <v/>
      </c>
      <c r="M46" s="18">
        <f>IF(OR($A46="",$I46="",$K46=""),"",MAX(0,ROUND(($I46-$K46)*1440,0)))</f>
        <v/>
      </c>
      <c r="N46" s="18">
        <f>IF($A46="","",IF(COUNT($L46:$M46)=0,"",SUM($L46:$M46)))</f>
        <v/>
      </c>
      <c r="O46" s="20">
        <f>IF($A46="","",IF(AND($J46="",$K46=""),"",IF(AND(N($L46)&gt;0,N($M46)&gt;0),"Late Arrival and Early Departure",IF(N($L46)&gt;0,"Late Arrival",IF(N($M46)&gt;0,"Early Departure","On Time")))))</f>
        <v/>
      </c>
      <c r="P46" s="17" t="n"/>
      <c r="Q46" s="17" t="n"/>
      <c r="R46" s="17" t="n"/>
      <c r="S46" s="17" t="n"/>
      <c r="T46" s="17" t="n"/>
      <c r="U46" s="22" t="n"/>
      <c r="V46" s="20">
        <f>IF($A46="","",IF(OR($B46="",$D46=""),"Missing required information",IF(AND($J46="",$K46=""),"Enter arrival or departure time",IF(AND(N($N46)&gt;=Settings!$B$3,OR($R46="",$R46="Open")),"Review required",IF(AND($T46&lt;&gt;"",$T46&lt;TODAY(),$R46&lt;&gt;"Completed"),"Review overdue","")))))</f>
        <v/>
      </c>
    </row>
    <row r="47">
      <c r="A47" s="17" t="n"/>
      <c r="B47" s="17" t="n"/>
      <c r="C47" s="18">
        <f>IF($B47="","",IFERROR(INDEX(Sessions!$B$2:$B$101,MATCH($B47,Sessions!$A$2:$A$101,0)),""))</f>
        <v/>
      </c>
      <c r="D47" s="17" t="n"/>
      <c r="E47" s="18">
        <f>IF($D47="","",IFERROR(INDEX(Settings!$B$10:$B$109,MATCH($D47,Settings!$A$10:$A$109,0)),""))</f>
        <v/>
      </c>
      <c r="F47" s="18">
        <f>IF($B47="","",IFERROR(INDEX(Sessions!$C$2:$C$101,MATCH($B47,Sessions!$A$2:$A$101,0)),""))</f>
        <v/>
      </c>
      <c r="G47" s="18">
        <f>IF($B47="","",IFERROR(INDEX(Sessions!$D$2:$D$101,MATCH($B47,Sessions!$A$2:$A$101,0)),""))</f>
        <v/>
      </c>
      <c r="H47" s="18">
        <f>IF($B47="","",IFERROR(INDEX(Sessions!$E$2:$E$101,MATCH($B47,Sessions!$A$2:$A$101,0)),""))</f>
        <v/>
      </c>
      <c r="I47" s="18">
        <f>IF($B47="","",IFERROR(INDEX(Sessions!$F$2:$F$101,MATCH($B47,Sessions!$A$2:$A$101,0)),""))</f>
        <v/>
      </c>
      <c r="J47" s="17" t="n"/>
      <c r="K47" s="17" t="n"/>
      <c r="L47" s="18">
        <f>IF(OR($A47="",$H47="",$J47=""),"",MAX(0,ROUND(($J47-$H47)*1440,0)))</f>
        <v/>
      </c>
      <c r="M47" s="18">
        <f>IF(OR($A47="",$I47="",$K47=""),"",MAX(0,ROUND(($I47-$K47)*1440,0)))</f>
        <v/>
      </c>
      <c r="N47" s="18">
        <f>IF($A47="","",IF(COUNT($L47:$M47)=0,"",SUM($L47:$M47)))</f>
        <v/>
      </c>
      <c r="O47" s="20">
        <f>IF($A47="","",IF(AND($J47="",$K47=""),"",IF(AND(N($L47)&gt;0,N($M47)&gt;0),"Late Arrival and Early Departure",IF(N($L47)&gt;0,"Late Arrival",IF(N($M47)&gt;0,"Early Departure","On Time")))))</f>
        <v/>
      </c>
      <c r="P47" s="17" t="n"/>
      <c r="Q47" s="17" t="n"/>
      <c r="R47" s="17" t="n"/>
      <c r="S47" s="17" t="n"/>
      <c r="T47" s="17" t="n"/>
      <c r="U47" s="22" t="n"/>
      <c r="V47" s="20">
        <f>IF($A47="","",IF(OR($B47="",$D47=""),"Missing required information",IF(AND($J47="",$K47=""),"Enter arrival or departure time",IF(AND(N($N47)&gt;=Settings!$B$3,OR($R47="",$R47="Open")),"Review required",IF(AND($T47&lt;&gt;"",$T47&lt;TODAY(),$R47&lt;&gt;"Completed"),"Review overdue","")))))</f>
        <v/>
      </c>
    </row>
    <row r="48">
      <c r="A48" s="17" t="n"/>
      <c r="B48" s="17" t="n"/>
      <c r="C48" s="18">
        <f>IF($B48="","",IFERROR(INDEX(Sessions!$B$2:$B$101,MATCH($B48,Sessions!$A$2:$A$101,0)),""))</f>
        <v/>
      </c>
      <c r="D48" s="17" t="n"/>
      <c r="E48" s="18">
        <f>IF($D48="","",IFERROR(INDEX(Settings!$B$10:$B$109,MATCH($D48,Settings!$A$10:$A$109,0)),""))</f>
        <v/>
      </c>
      <c r="F48" s="18">
        <f>IF($B48="","",IFERROR(INDEX(Sessions!$C$2:$C$101,MATCH($B48,Sessions!$A$2:$A$101,0)),""))</f>
        <v/>
      </c>
      <c r="G48" s="18">
        <f>IF($B48="","",IFERROR(INDEX(Sessions!$D$2:$D$101,MATCH($B48,Sessions!$A$2:$A$101,0)),""))</f>
        <v/>
      </c>
      <c r="H48" s="18">
        <f>IF($B48="","",IFERROR(INDEX(Sessions!$E$2:$E$101,MATCH($B48,Sessions!$A$2:$A$101,0)),""))</f>
        <v/>
      </c>
      <c r="I48" s="18">
        <f>IF($B48="","",IFERROR(INDEX(Sessions!$F$2:$F$101,MATCH($B48,Sessions!$A$2:$A$101,0)),""))</f>
        <v/>
      </c>
      <c r="J48" s="17" t="n"/>
      <c r="K48" s="17" t="n"/>
      <c r="L48" s="18">
        <f>IF(OR($A48="",$H48="",$J48=""),"",MAX(0,ROUND(($J48-$H48)*1440,0)))</f>
        <v/>
      </c>
      <c r="M48" s="18">
        <f>IF(OR($A48="",$I48="",$K48=""),"",MAX(0,ROUND(($I48-$K48)*1440,0)))</f>
        <v/>
      </c>
      <c r="N48" s="18">
        <f>IF($A48="","",IF(COUNT($L48:$M48)=0,"",SUM($L48:$M48)))</f>
        <v/>
      </c>
      <c r="O48" s="20">
        <f>IF($A48="","",IF(AND($J48="",$K48=""),"",IF(AND(N($L48)&gt;0,N($M48)&gt;0),"Late Arrival and Early Departure",IF(N($L48)&gt;0,"Late Arrival",IF(N($M48)&gt;0,"Early Departure","On Time")))))</f>
        <v/>
      </c>
      <c r="P48" s="17" t="n"/>
      <c r="Q48" s="17" t="n"/>
      <c r="R48" s="17" t="n"/>
      <c r="S48" s="17" t="n"/>
      <c r="T48" s="17" t="n"/>
      <c r="U48" s="22" t="n"/>
      <c r="V48" s="20">
        <f>IF($A48="","",IF(OR($B48="",$D48=""),"Missing required information",IF(AND($J48="",$K48=""),"Enter arrival or departure time",IF(AND(N($N48)&gt;=Settings!$B$3,OR($R48="",$R48="Open")),"Review required",IF(AND($T48&lt;&gt;"",$T48&lt;TODAY(),$R48&lt;&gt;"Completed"),"Review overdue","")))))</f>
        <v/>
      </c>
    </row>
    <row r="49">
      <c r="A49" s="17" t="n"/>
      <c r="B49" s="17" t="n"/>
      <c r="C49" s="18">
        <f>IF($B49="","",IFERROR(INDEX(Sessions!$B$2:$B$101,MATCH($B49,Sessions!$A$2:$A$101,0)),""))</f>
        <v/>
      </c>
      <c r="D49" s="17" t="n"/>
      <c r="E49" s="18">
        <f>IF($D49="","",IFERROR(INDEX(Settings!$B$10:$B$109,MATCH($D49,Settings!$A$10:$A$109,0)),""))</f>
        <v/>
      </c>
      <c r="F49" s="18">
        <f>IF($B49="","",IFERROR(INDEX(Sessions!$C$2:$C$101,MATCH($B49,Sessions!$A$2:$A$101,0)),""))</f>
        <v/>
      </c>
      <c r="G49" s="18">
        <f>IF($B49="","",IFERROR(INDEX(Sessions!$D$2:$D$101,MATCH($B49,Sessions!$A$2:$A$101,0)),""))</f>
        <v/>
      </c>
      <c r="H49" s="18">
        <f>IF($B49="","",IFERROR(INDEX(Sessions!$E$2:$E$101,MATCH($B49,Sessions!$A$2:$A$101,0)),""))</f>
        <v/>
      </c>
      <c r="I49" s="18">
        <f>IF($B49="","",IFERROR(INDEX(Sessions!$F$2:$F$101,MATCH($B49,Sessions!$A$2:$A$101,0)),""))</f>
        <v/>
      </c>
      <c r="J49" s="17" t="n"/>
      <c r="K49" s="17" t="n"/>
      <c r="L49" s="18">
        <f>IF(OR($A49="",$H49="",$J49=""),"",MAX(0,ROUND(($J49-$H49)*1440,0)))</f>
        <v/>
      </c>
      <c r="M49" s="18">
        <f>IF(OR($A49="",$I49="",$K49=""),"",MAX(0,ROUND(($I49-$K49)*1440,0)))</f>
        <v/>
      </c>
      <c r="N49" s="18">
        <f>IF($A49="","",IF(COUNT($L49:$M49)=0,"",SUM($L49:$M49)))</f>
        <v/>
      </c>
      <c r="O49" s="20">
        <f>IF($A49="","",IF(AND($J49="",$K49=""),"",IF(AND(N($L49)&gt;0,N($M49)&gt;0),"Late Arrival and Early Departure",IF(N($L49)&gt;0,"Late Arrival",IF(N($M49)&gt;0,"Early Departure","On Time")))))</f>
        <v/>
      </c>
      <c r="P49" s="17" t="n"/>
      <c r="Q49" s="17" t="n"/>
      <c r="R49" s="17" t="n"/>
      <c r="S49" s="17" t="n"/>
      <c r="T49" s="17" t="n"/>
      <c r="U49" s="22" t="n"/>
      <c r="V49" s="20">
        <f>IF($A49="","",IF(OR($B49="",$D49=""),"Missing required information",IF(AND($J49="",$K49=""),"Enter arrival or departure time",IF(AND(N($N49)&gt;=Settings!$B$3,OR($R49="",$R49="Open")),"Review required",IF(AND($T49&lt;&gt;"",$T49&lt;TODAY(),$R49&lt;&gt;"Completed"),"Review overdue","")))))</f>
        <v/>
      </c>
    </row>
    <row r="50">
      <c r="A50" s="17" t="n"/>
      <c r="B50" s="17" t="n"/>
      <c r="C50" s="18">
        <f>IF($B50="","",IFERROR(INDEX(Sessions!$B$2:$B$101,MATCH($B50,Sessions!$A$2:$A$101,0)),""))</f>
        <v/>
      </c>
      <c r="D50" s="17" t="n"/>
      <c r="E50" s="18">
        <f>IF($D50="","",IFERROR(INDEX(Settings!$B$10:$B$109,MATCH($D50,Settings!$A$10:$A$109,0)),""))</f>
        <v/>
      </c>
      <c r="F50" s="18">
        <f>IF($B50="","",IFERROR(INDEX(Sessions!$C$2:$C$101,MATCH($B50,Sessions!$A$2:$A$101,0)),""))</f>
        <v/>
      </c>
      <c r="G50" s="18">
        <f>IF($B50="","",IFERROR(INDEX(Sessions!$D$2:$D$101,MATCH($B50,Sessions!$A$2:$A$101,0)),""))</f>
        <v/>
      </c>
      <c r="H50" s="18">
        <f>IF($B50="","",IFERROR(INDEX(Sessions!$E$2:$E$101,MATCH($B50,Sessions!$A$2:$A$101,0)),""))</f>
        <v/>
      </c>
      <c r="I50" s="18">
        <f>IF($B50="","",IFERROR(INDEX(Sessions!$F$2:$F$101,MATCH($B50,Sessions!$A$2:$A$101,0)),""))</f>
        <v/>
      </c>
      <c r="J50" s="17" t="n"/>
      <c r="K50" s="17" t="n"/>
      <c r="L50" s="18">
        <f>IF(OR($A50="",$H50="",$J50=""),"",MAX(0,ROUND(($J50-$H50)*1440,0)))</f>
        <v/>
      </c>
      <c r="M50" s="18">
        <f>IF(OR($A50="",$I50="",$K50=""),"",MAX(0,ROUND(($I50-$K50)*1440,0)))</f>
        <v/>
      </c>
      <c r="N50" s="18">
        <f>IF($A50="","",IF(COUNT($L50:$M50)=0,"",SUM($L50:$M50)))</f>
        <v/>
      </c>
      <c r="O50" s="20">
        <f>IF($A50="","",IF(AND($J50="",$K50=""),"",IF(AND(N($L50)&gt;0,N($M50)&gt;0),"Late Arrival and Early Departure",IF(N($L50)&gt;0,"Late Arrival",IF(N($M50)&gt;0,"Early Departure","On Time")))))</f>
        <v/>
      </c>
      <c r="P50" s="17" t="n"/>
      <c r="Q50" s="17" t="n"/>
      <c r="R50" s="17" t="n"/>
      <c r="S50" s="17" t="n"/>
      <c r="T50" s="17" t="n"/>
      <c r="U50" s="22" t="n"/>
      <c r="V50" s="20">
        <f>IF($A50="","",IF(OR($B50="",$D50=""),"Missing required information",IF(AND($J50="",$K50=""),"Enter arrival or departure time",IF(AND(N($N50)&gt;=Settings!$B$3,OR($R50="",$R50="Open")),"Review required",IF(AND($T50&lt;&gt;"",$T50&lt;TODAY(),$R50&lt;&gt;"Completed"),"Review overdue","")))))</f>
        <v/>
      </c>
    </row>
    <row r="51">
      <c r="A51" s="17" t="n"/>
      <c r="B51" s="17" t="n"/>
      <c r="C51" s="18">
        <f>IF($B51="","",IFERROR(INDEX(Sessions!$B$2:$B$101,MATCH($B51,Sessions!$A$2:$A$101,0)),""))</f>
        <v/>
      </c>
      <c r="D51" s="17" t="n"/>
      <c r="E51" s="18">
        <f>IF($D51="","",IFERROR(INDEX(Settings!$B$10:$B$109,MATCH($D51,Settings!$A$10:$A$109,0)),""))</f>
        <v/>
      </c>
      <c r="F51" s="18">
        <f>IF($B51="","",IFERROR(INDEX(Sessions!$C$2:$C$101,MATCH($B51,Sessions!$A$2:$A$101,0)),""))</f>
        <v/>
      </c>
      <c r="G51" s="18">
        <f>IF($B51="","",IFERROR(INDEX(Sessions!$D$2:$D$101,MATCH($B51,Sessions!$A$2:$A$101,0)),""))</f>
        <v/>
      </c>
      <c r="H51" s="18">
        <f>IF($B51="","",IFERROR(INDEX(Sessions!$E$2:$E$101,MATCH($B51,Sessions!$A$2:$A$101,0)),""))</f>
        <v/>
      </c>
      <c r="I51" s="18">
        <f>IF($B51="","",IFERROR(INDEX(Sessions!$F$2:$F$101,MATCH($B51,Sessions!$A$2:$A$101,0)),""))</f>
        <v/>
      </c>
      <c r="J51" s="17" t="n"/>
      <c r="K51" s="17" t="n"/>
      <c r="L51" s="18">
        <f>IF(OR($A51="",$H51="",$J51=""),"",MAX(0,ROUND(($J51-$H51)*1440,0)))</f>
        <v/>
      </c>
      <c r="M51" s="18">
        <f>IF(OR($A51="",$I51="",$K51=""),"",MAX(0,ROUND(($I51-$K51)*1440,0)))</f>
        <v/>
      </c>
      <c r="N51" s="18">
        <f>IF($A51="","",IF(COUNT($L51:$M51)=0,"",SUM($L51:$M51)))</f>
        <v/>
      </c>
      <c r="O51" s="20">
        <f>IF($A51="","",IF(AND($J51="",$K51=""),"",IF(AND(N($L51)&gt;0,N($M51)&gt;0),"Late Arrival and Early Departure",IF(N($L51)&gt;0,"Late Arrival",IF(N($M51)&gt;0,"Early Departure","On Time")))))</f>
        <v/>
      </c>
      <c r="P51" s="17" t="n"/>
      <c r="Q51" s="17" t="n"/>
      <c r="R51" s="17" t="n"/>
      <c r="S51" s="17" t="n"/>
      <c r="T51" s="17" t="n"/>
      <c r="U51" s="22" t="n"/>
      <c r="V51" s="20">
        <f>IF($A51="","",IF(OR($B51="",$D51=""),"Missing required information",IF(AND($J51="",$K51=""),"Enter arrival or departure time",IF(AND(N($N51)&gt;=Settings!$B$3,OR($R51="",$R51="Open")),"Review required",IF(AND($T51&lt;&gt;"",$T51&lt;TODAY(),$R51&lt;&gt;"Completed"),"Review overdue","")))))</f>
        <v/>
      </c>
    </row>
    <row r="52">
      <c r="A52" s="17" t="n"/>
      <c r="B52" s="17" t="n"/>
      <c r="C52" s="18">
        <f>IF($B52="","",IFERROR(INDEX(Sessions!$B$2:$B$101,MATCH($B52,Sessions!$A$2:$A$101,0)),""))</f>
        <v/>
      </c>
      <c r="D52" s="17" t="n"/>
      <c r="E52" s="18">
        <f>IF($D52="","",IFERROR(INDEX(Settings!$B$10:$B$109,MATCH($D52,Settings!$A$10:$A$109,0)),""))</f>
        <v/>
      </c>
      <c r="F52" s="18">
        <f>IF($B52="","",IFERROR(INDEX(Sessions!$C$2:$C$101,MATCH($B52,Sessions!$A$2:$A$101,0)),""))</f>
        <v/>
      </c>
      <c r="G52" s="18">
        <f>IF($B52="","",IFERROR(INDEX(Sessions!$D$2:$D$101,MATCH($B52,Sessions!$A$2:$A$101,0)),""))</f>
        <v/>
      </c>
      <c r="H52" s="18">
        <f>IF($B52="","",IFERROR(INDEX(Sessions!$E$2:$E$101,MATCH($B52,Sessions!$A$2:$A$101,0)),""))</f>
        <v/>
      </c>
      <c r="I52" s="18">
        <f>IF($B52="","",IFERROR(INDEX(Sessions!$F$2:$F$101,MATCH($B52,Sessions!$A$2:$A$101,0)),""))</f>
        <v/>
      </c>
      <c r="J52" s="17" t="n"/>
      <c r="K52" s="17" t="n"/>
      <c r="L52" s="18">
        <f>IF(OR($A52="",$H52="",$J52=""),"",MAX(0,ROUND(($J52-$H52)*1440,0)))</f>
        <v/>
      </c>
      <c r="M52" s="18">
        <f>IF(OR($A52="",$I52="",$K52=""),"",MAX(0,ROUND(($I52-$K52)*1440,0)))</f>
        <v/>
      </c>
      <c r="N52" s="18">
        <f>IF($A52="","",IF(COUNT($L52:$M52)=0,"",SUM($L52:$M52)))</f>
        <v/>
      </c>
      <c r="O52" s="20">
        <f>IF($A52="","",IF(AND($J52="",$K52=""),"",IF(AND(N($L52)&gt;0,N($M52)&gt;0),"Late Arrival and Early Departure",IF(N($L52)&gt;0,"Late Arrival",IF(N($M52)&gt;0,"Early Departure","On Time")))))</f>
        <v/>
      </c>
      <c r="P52" s="17" t="n"/>
      <c r="Q52" s="17" t="n"/>
      <c r="R52" s="17" t="n"/>
      <c r="S52" s="17" t="n"/>
      <c r="T52" s="17" t="n"/>
      <c r="U52" s="22" t="n"/>
      <c r="V52" s="20">
        <f>IF($A52="","",IF(OR($B52="",$D52=""),"Missing required information",IF(AND($J52="",$K52=""),"Enter arrival or departure time",IF(AND(N($N52)&gt;=Settings!$B$3,OR($R52="",$R52="Open")),"Review required",IF(AND($T52&lt;&gt;"",$T52&lt;TODAY(),$R52&lt;&gt;"Completed"),"Review overdue","")))))</f>
        <v/>
      </c>
    </row>
    <row r="53">
      <c r="A53" s="17" t="n"/>
      <c r="B53" s="17" t="n"/>
      <c r="C53" s="18">
        <f>IF($B53="","",IFERROR(INDEX(Sessions!$B$2:$B$101,MATCH($B53,Sessions!$A$2:$A$101,0)),""))</f>
        <v/>
      </c>
      <c r="D53" s="17" t="n"/>
      <c r="E53" s="18">
        <f>IF($D53="","",IFERROR(INDEX(Settings!$B$10:$B$109,MATCH($D53,Settings!$A$10:$A$109,0)),""))</f>
        <v/>
      </c>
      <c r="F53" s="18">
        <f>IF($B53="","",IFERROR(INDEX(Sessions!$C$2:$C$101,MATCH($B53,Sessions!$A$2:$A$101,0)),""))</f>
        <v/>
      </c>
      <c r="G53" s="18">
        <f>IF($B53="","",IFERROR(INDEX(Sessions!$D$2:$D$101,MATCH($B53,Sessions!$A$2:$A$101,0)),""))</f>
        <v/>
      </c>
      <c r="H53" s="18">
        <f>IF($B53="","",IFERROR(INDEX(Sessions!$E$2:$E$101,MATCH($B53,Sessions!$A$2:$A$101,0)),""))</f>
        <v/>
      </c>
      <c r="I53" s="18">
        <f>IF($B53="","",IFERROR(INDEX(Sessions!$F$2:$F$101,MATCH($B53,Sessions!$A$2:$A$101,0)),""))</f>
        <v/>
      </c>
      <c r="J53" s="17" t="n"/>
      <c r="K53" s="17" t="n"/>
      <c r="L53" s="18">
        <f>IF(OR($A53="",$H53="",$J53=""),"",MAX(0,ROUND(($J53-$H53)*1440,0)))</f>
        <v/>
      </c>
      <c r="M53" s="18">
        <f>IF(OR($A53="",$I53="",$K53=""),"",MAX(0,ROUND(($I53-$K53)*1440,0)))</f>
        <v/>
      </c>
      <c r="N53" s="18">
        <f>IF($A53="","",IF(COUNT($L53:$M53)=0,"",SUM($L53:$M53)))</f>
        <v/>
      </c>
      <c r="O53" s="20">
        <f>IF($A53="","",IF(AND($J53="",$K53=""),"",IF(AND(N($L53)&gt;0,N($M53)&gt;0),"Late Arrival and Early Departure",IF(N($L53)&gt;0,"Late Arrival",IF(N($M53)&gt;0,"Early Departure","On Time")))))</f>
        <v/>
      </c>
      <c r="P53" s="17" t="n"/>
      <c r="Q53" s="17" t="n"/>
      <c r="R53" s="17" t="n"/>
      <c r="S53" s="17" t="n"/>
      <c r="T53" s="17" t="n"/>
      <c r="U53" s="22" t="n"/>
      <c r="V53" s="20">
        <f>IF($A53="","",IF(OR($B53="",$D53=""),"Missing required information",IF(AND($J53="",$K53=""),"Enter arrival or departure time",IF(AND(N($N53)&gt;=Settings!$B$3,OR($R53="",$R53="Open")),"Review required",IF(AND($T53&lt;&gt;"",$T53&lt;TODAY(),$R53&lt;&gt;"Completed"),"Review overdue","")))))</f>
        <v/>
      </c>
    </row>
    <row r="54">
      <c r="A54" s="17" t="n"/>
      <c r="B54" s="17" t="n"/>
      <c r="C54" s="18">
        <f>IF($B54="","",IFERROR(INDEX(Sessions!$B$2:$B$101,MATCH($B54,Sessions!$A$2:$A$101,0)),""))</f>
        <v/>
      </c>
      <c r="D54" s="17" t="n"/>
      <c r="E54" s="18">
        <f>IF($D54="","",IFERROR(INDEX(Settings!$B$10:$B$109,MATCH($D54,Settings!$A$10:$A$109,0)),""))</f>
        <v/>
      </c>
      <c r="F54" s="18">
        <f>IF($B54="","",IFERROR(INDEX(Sessions!$C$2:$C$101,MATCH($B54,Sessions!$A$2:$A$101,0)),""))</f>
        <v/>
      </c>
      <c r="G54" s="18">
        <f>IF($B54="","",IFERROR(INDEX(Sessions!$D$2:$D$101,MATCH($B54,Sessions!$A$2:$A$101,0)),""))</f>
        <v/>
      </c>
      <c r="H54" s="18">
        <f>IF($B54="","",IFERROR(INDEX(Sessions!$E$2:$E$101,MATCH($B54,Sessions!$A$2:$A$101,0)),""))</f>
        <v/>
      </c>
      <c r="I54" s="18">
        <f>IF($B54="","",IFERROR(INDEX(Sessions!$F$2:$F$101,MATCH($B54,Sessions!$A$2:$A$101,0)),""))</f>
        <v/>
      </c>
      <c r="J54" s="17" t="n"/>
      <c r="K54" s="17" t="n"/>
      <c r="L54" s="18">
        <f>IF(OR($A54="",$H54="",$J54=""),"",MAX(0,ROUND(($J54-$H54)*1440,0)))</f>
        <v/>
      </c>
      <c r="M54" s="18">
        <f>IF(OR($A54="",$I54="",$K54=""),"",MAX(0,ROUND(($I54-$K54)*1440,0)))</f>
        <v/>
      </c>
      <c r="N54" s="18">
        <f>IF($A54="","",IF(COUNT($L54:$M54)=0,"",SUM($L54:$M54)))</f>
        <v/>
      </c>
      <c r="O54" s="20">
        <f>IF($A54="","",IF(AND($J54="",$K54=""),"",IF(AND(N($L54)&gt;0,N($M54)&gt;0),"Late Arrival and Early Departure",IF(N($L54)&gt;0,"Late Arrival",IF(N($M54)&gt;0,"Early Departure","On Time")))))</f>
        <v/>
      </c>
      <c r="P54" s="17" t="n"/>
      <c r="Q54" s="17" t="n"/>
      <c r="R54" s="17" t="n"/>
      <c r="S54" s="17" t="n"/>
      <c r="T54" s="17" t="n"/>
      <c r="U54" s="22" t="n"/>
      <c r="V54" s="20">
        <f>IF($A54="","",IF(OR($B54="",$D54=""),"Missing required information",IF(AND($J54="",$K54=""),"Enter arrival or departure time",IF(AND(N($N54)&gt;=Settings!$B$3,OR($R54="",$R54="Open")),"Review required",IF(AND($T54&lt;&gt;"",$T54&lt;TODAY(),$R54&lt;&gt;"Completed"),"Review overdue","")))))</f>
        <v/>
      </c>
    </row>
    <row r="55">
      <c r="A55" s="17" t="n"/>
      <c r="B55" s="17" t="n"/>
      <c r="C55" s="18">
        <f>IF($B55="","",IFERROR(INDEX(Sessions!$B$2:$B$101,MATCH($B55,Sessions!$A$2:$A$101,0)),""))</f>
        <v/>
      </c>
      <c r="D55" s="17" t="n"/>
      <c r="E55" s="18">
        <f>IF($D55="","",IFERROR(INDEX(Settings!$B$10:$B$109,MATCH($D55,Settings!$A$10:$A$109,0)),""))</f>
        <v/>
      </c>
      <c r="F55" s="18">
        <f>IF($B55="","",IFERROR(INDEX(Sessions!$C$2:$C$101,MATCH($B55,Sessions!$A$2:$A$101,0)),""))</f>
        <v/>
      </c>
      <c r="G55" s="18">
        <f>IF($B55="","",IFERROR(INDEX(Sessions!$D$2:$D$101,MATCH($B55,Sessions!$A$2:$A$101,0)),""))</f>
        <v/>
      </c>
      <c r="H55" s="18">
        <f>IF($B55="","",IFERROR(INDEX(Sessions!$E$2:$E$101,MATCH($B55,Sessions!$A$2:$A$101,0)),""))</f>
        <v/>
      </c>
      <c r="I55" s="18">
        <f>IF($B55="","",IFERROR(INDEX(Sessions!$F$2:$F$101,MATCH($B55,Sessions!$A$2:$A$101,0)),""))</f>
        <v/>
      </c>
      <c r="J55" s="17" t="n"/>
      <c r="K55" s="17" t="n"/>
      <c r="L55" s="18">
        <f>IF(OR($A55="",$H55="",$J55=""),"",MAX(0,ROUND(($J55-$H55)*1440,0)))</f>
        <v/>
      </c>
      <c r="M55" s="18">
        <f>IF(OR($A55="",$I55="",$K55=""),"",MAX(0,ROUND(($I55-$K55)*1440,0)))</f>
        <v/>
      </c>
      <c r="N55" s="18">
        <f>IF($A55="","",IF(COUNT($L55:$M55)=0,"",SUM($L55:$M55)))</f>
        <v/>
      </c>
      <c r="O55" s="20">
        <f>IF($A55="","",IF(AND($J55="",$K55=""),"",IF(AND(N($L55)&gt;0,N($M55)&gt;0),"Late Arrival and Early Departure",IF(N($L55)&gt;0,"Late Arrival",IF(N($M55)&gt;0,"Early Departure","On Time")))))</f>
        <v/>
      </c>
      <c r="P55" s="17" t="n"/>
      <c r="Q55" s="17" t="n"/>
      <c r="R55" s="17" t="n"/>
      <c r="S55" s="17" t="n"/>
      <c r="T55" s="17" t="n"/>
      <c r="U55" s="22" t="n"/>
      <c r="V55" s="20">
        <f>IF($A55="","",IF(OR($B55="",$D55=""),"Missing required information",IF(AND($J55="",$K55=""),"Enter arrival or departure time",IF(AND(N($N55)&gt;=Settings!$B$3,OR($R55="",$R55="Open")),"Review required",IF(AND($T55&lt;&gt;"",$T55&lt;TODAY(),$R55&lt;&gt;"Completed"),"Review overdue","")))))</f>
        <v/>
      </c>
    </row>
    <row r="56">
      <c r="A56" s="17" t="n"/>
      <c r="B56" s="17" t="n"/>
      <c r="C56" s="18">
        <f>IF($B56="","",IFERROR(INDEX(Sessions!$B$2:$B$101,MATCH($B56,Sessions!$A$2:$A$101,0)),""))</f>
        <v/>
      </c>
      <c r="D56" s="17" t="n"/>
      <c r="E56" s="18">
        <f>IF($D56="","",IFERROR(INDEX(Settings!$B$10:$B$109,MATCH($D56,Settings!$A$10:$A$109,0)),""))</f>
        <v/>
      </c>
      <c r="F56" s="18">
        <f>IF($B56="","",IFERROR(INDEX(Sessions!$C$2:$C$101,MATCH($B56,Sessions!$A$2:$A$101,0)),""))</f>
        <v/>
      </c>
      <c r="G56" s="18">
        <f>IF($B56="","",IFERROR(INDEX(Sessions!$D$2:$D$101,MATCH($B56,Sessions!$A$2:$A$101,0)),""))</f>
        <v/>
      </c>
      <c r="H56" s="18">
        <f>IF($B56="","",IFERROR(INDEX(Sessions!$E$2:$E$101,MATCH($B56,Sessions!$A$2:$A$101,0)),""))</f>
        <v/>
      </c>
      <c r="I56" s="18">
        <f>IF($B56="","",IFERROR(INDEX(Sessions!$F$2:$F$101,MATCH($B56,Sessions!$A$2:$A$101,0)),""))</f>
        <v/>
      </c>
      <c r="J56" s="17" t="n"/>
      <c r="K56" s="17" t="n"/>
      <c r="L56" s="18">
        <f>IF(OR($A56="",$H56="",$J56=""),"",MAX(0,ROUND(($J56-$H56)*1440,0)))</f>
        <v/>
      </c>
      <c r="M56" s="18">
        <f>IF(OR($A56="",$I56="",$K56=""),"",MAX(0,ROUND(($I56-$K56)*1440,0)))</f>
        <v/>
      </c>
      <c r="N56" s="18">
        <f>IF($A56="","",IF(COUNT($L56:$M56)=0,"",SUM($L56:$M56)))</f>
        <v/>
      </c>
      <c r="O56" s="20">
        <f>IF($A56="","",IF(AND($J56="",$K56=""),"",IF(AND(N($L56)&gt;0,N($M56)&gt;0),"Late Arrival and Early Departure",IF(N($L56)&gt;0,"Late Arrival",IF(N($M56)&gt;0,"Early Departure","On Time")))))</f>
        <v/>
      </c>
      <c r="P56" s="17" t="n"/>
      <c r="Q56" s="17" t="n"/>
      <c r="R56" s="17" t="n"/>
      <c r="S56" s="17" t="n"/>
      <c r="T56" s="17" t="n"/>
      <c r="U56" s="22" t="n"/>
      <c r="V56" s="20">
        <f>IF($A56="","",IF(OR($B56="",$D56=""),"Missing required information",IF(AND($J56="",$K56=""),"Enter arrival or departure time",IF(AND(N($N56)&gt;=Settings!$B$3,OR($R56="",$R56="Open")),"Review required",IF(AND($T56&lt;&gt;"",$T56&lt;TODAY(),$R56&lt;&gt;"Completed"),"Review overdue","")))))</f>
        <v/>
      </c>
    </row>
    <row r="57">
      <c r="A57" s="17" t="n"/>
      <c r="B57" s="17" t="n"/>
      <c r="C57" s="18">
        <f>IF($B57="","",IFERROR(INDEX(Sessions!$B$2:$B$101,MATCH($B57,Sessions!$A$2:$A$101,0)),""))</f>
        <v/>
      </c>
      <c r="D57" s="17" t="n"/>
      <c r="E57" s="18">
        <f>IF($D57="","",IFERROR(INDEX(Settings!$B$10:$B$109,MATCH($D57,Settings!$A$10:$A$109,0)),""))</f>
        <v/>
      </c>
      <c r="F57" s="18">
        <f>IF($B57="","",IFERROR(INDEX(Sessions!$C$2:$C$101,MATCH($B57,Sessions!$A$2:$A$101,0)),""))</f>
        <v/>
      </c>
      <c r="G57" s="18">
        <f>IF($B57="","",IFERROR(INDEX(Sessions!$D$2:$D$101,MATCH($B57,Sessions!$A$2:$A$101,0)),""))</f>
        <v/>
      </c>
      <c r="H57" s="18">
        <f>IF($B57="","",IFERROR(INDEX(Sessions!$E$2:$E$101,MATCH($B57,Sessions!$A$2:$A$101,0)),""))</f>
        <v/>
      </c>
      <c r="I57" s="18">
        <f>IF($B57="","",IFERROR(INDEX(Sessions!$F$2:$F$101,MATCH($B57,Sessions!$A$2:$A$101,0)),""))</f>
        <v/>
      </c>
      <c r="J57" s="17" t="n"/>
      <c r="K57" s="17" t="n"/>
      <c r="L57" s="18">
        <f>IF(OR($A57="",$H57="",$J57=""),"",MAX(0,ROUND(($J57-$H57)*1440,0)))</f>
        <v/>
      </c>
      <c r="M57" s="18">
        <f>IF(OR($A57="",$I57="",$K57=""),"",MAX(0,ROUND(($I57-$K57)*1440,0)))</f>
        <v/>
      </c>
      <c r="N57" s="18">
        <f>IF($A57="","",IF(COUNT($L57:$M57)=0,"",SUM($L57:$M57)))</f>
        <v/>
      </c>
      <c r="O57" s="20">
        <f>IF($A57="","",IF(AND($J57="",$K57=""),"",IF(AND(N($L57)&gt;0,N($M57)&gt;0),"Late Arrival and Early Departure",IF(N($L57)&gt;0,"Late Arrival",IF(N($M57)&gt;0,"Early Departure","On Time")))))</f>
        <v/>
      </c>
      <c r="P57" s="17" t="n"/>
      <c r="Q57" s="17" t="n"/>
      <c r="R57" s="17" t="n"/>
      <c r="S57" s="17" t="n"/>
      <c r="T57" s="17" t="n"/>
      <c r="U57" s="22" t="n"/>
      <c r="V57" s="20">
        <f>IF($A57="","",IF(OR($B57="",$D57=""),"Missing required information",IF(AND($J57="",$K57=""),"Enter arrival or departure time",IF(AND(N($N57)&gt;=Settings!$B$3,OR($R57="",$R57="Open")),"Review required",IF(AND($T57&lt;&gt;"",$T57&lt;TODAY(),$R57&lt;&gt;"Completed"),"Review overdue","")))))</f>
        <v/>
      </c>
    </row>
    <row r="58">
      <c r="A58" s="17" t="n"/>
      <c r="B58" s="17" t="n"/>
      <c r="C58" s="18">
        <f>IF($B58="","",IFERROR(INDEX(Sessions!$B$2:$B$101,MATCH($B58,Sessions!$A$2:$A$101,0)),""))</f>
        <v/>
      </c>
      <c r="D58" s="17" t="n"/>
      <c r="E58" s="18">
        <f>IF($D58="","",IFERROR(INDEX(Settings!$B$10:$B$109,MATCH($D58,Settings!$A$10:$A$109,0)),""))</f>
        <v/>
      </c>
      <c r="F58" s="18">
        <f>IF($B58="","",IFERROR(INDEX(Sessions!$C$2:$C$101,MATCH($B58,Sessions!$A$2:$A$101,0)),""))</f>
        <v/>
      </c>
      <c r="G58" s="18">
        <f>IF($B58="","",IFERROR(INDEX(Sessions!$D$2:$D$101,MATCH($B58,Sessions!$A$2:$A$101,0)),""))</f>
        <v/>
      </c>
      <c r="H58" s="18">
        <f>IF($B58="","",IFERROR(INDEX(Sessions!$E$2:$E$101,MATCH($B58,Sessions!$A$2:$A$101,0)),""))</f>
        <v/>
      </c>
      <c r="I58" s="18">
        <f>IF($B58="","",IFERROR(INDEX(Sessions!$F$2:$F$101,MATCH($B58,Sessions!$A$2:$A$101,0)),""))</f>
        <v/>
      </c>
      <c r="J58" s="17" t="n"/>
      <c r="K58" s="17" t="n"/>
      <c r="L58" s="18">
        <f>IF(OR($A58="",$H58="",$J58=""),"",MAX(0,ROUND(($J58-$H58)*1440,0)))</f>
        <v/>
      </c>
      <c r="M58" s="18">
        <f>IF(OR($A58="",$I58="",$K58=""),"",MAX(0,ROUND(($I58-$K58)*1440,0)))</f>
        <v/>
      </c>
      <c r="N58" s="18">
        <f>IF($A58="","",IF(COUNT($L58:$M58)=0,"",SUM($L58:$M58)))</f>
        <v/>
      </c>
      <c r="O58" s="20">
        <f>IF($A58="","",IF(AND($J58="",$K58=""),"",IF(AND(N($L58)&gt;0,N($M58)&gt;0),"Late Arrival and Early Departure",IF(N($L58)&gt;0,"Late Arrival",IF(N($M58)&gt;0,"Early Departure","On Time")))))</f>
        <v/>
      </c>
      <c r="P58" s="17" t="n"/>
      <c r="Q58" s="17" t="n"/>
      <c r="R58" s="17" t="n"/>
      <c r="S58" s="17" t="n"/>
      <c r="T58" s="17" t="n"/>
      <c r="U58" s="22" t="n"/>
      <c r="V58" s="20">
        <f>IF($A58="","",IF(OR($B58="",$D58=""),"Missing required information",IF(AND($J58="",$K58=""),"Enter arrival or departure time",IF(AND(N($N58)&gt;=Settings!$B$3,OR($R58="",$R58="Open")),"Review required",IF(AND($T58&lt;&gt;"",$T58&lt;TODAY(),$R58&lt;&gt;"Completed"),"Review overdue","")))))</f>
        <v/>
      </c>
    </row>
    <row r="59">
      <c r="A59" s="17" t="n"/>
      <c r="B59" s="17" t="n"/>
      <c r="C59" s="18">
        <f>IF($B59="","",IFERROR(INDEX(Sessions!$B$2:$B$101,MATCH($B59,Sessions!$A$2:$A$101,0)),""))</f>
        <v/>
      </c>
      <c r="D59" s="17" t="n"/>
      <c r="E59" s="18">
        <f>IF($D59="","",IFERROR(INDEX(Settings!$B$10:$B$109,MATCH($D59,Settings!$A$10:$A$109,0)),""))</f>
        <v/>
      </c>
      <c r="F59" s="18">
        <f>IF($B59="","",IFERROR(INDEX(Sessions!$C$2:$C$101,MATCH($B59,Sessions!$A$2:$A$101,0)),""))</f>
        <v/>
      </c>
      <c r="G59" s="18">
        <f>IF($B59="","",IFERROR(INDEX(Sessions!$D$2:$D$101,MATCH($B59,Sessions!$A$2:$A$101,0)),""))</f>
        <v/>
      </c>
      <c r="H59" s="18">
        <f>IF($B59="","",IFERROR(INDEX(Sessions!$E$2:$E$101,MATCH($B59,Sessions!$A$2:$A$101,0)),""))</f>
        <v/>
      </c>
      <c r="I59" s="18">
        <f>IF($B59="","",IFERROR(INDEX(Sessions!$F$2:$F$101,MATCH($B59,Sessions!$A$2:$A$101,0)),""))</f>
        <v/>
      </c>
      <c r="J59" s="17" t="n"/>
      <c r="K59" s="17" t="n"/>
      <c r="L59" s="18">
        <f>IF(OR($A59="",$H59="",$J59=""),"",MAX(0,ROUND(($J59-$H59)*1440,0)))</f>
        <v/>
      </c>
      <c r="M59" s="18">
        <f>IF(OR($A59="",$I59="",$K59=""),"",MAX(0,ROUND(($I59-$K59)*1440,0)))</f>
        <v/>
      </c>
      <c r="N59" s="18">
        <f>IF($A59="","",IF(COUNT($L59:$M59)=0,"",SUM($L59:$M59)))</f>
        <v/>
      </c>
      <c r="O59" s="20">
        <f>IF($A59="","",IF(AND($J59="",$K59=""),"",IF(AND(N($L59)&gt;0,N($M59)&gt;0),"Late Arrival and Early Departure",IF(N($L59)&gt;0,"Late Arrival",IF(N($M59)&gt;0,"Early Departure","On Time")))))</f>
        <v/>
      </c>
      <c r="P59" s="17" t="n"/>
      <c r="Q59" s="17" t="n"/>
      <c r="R59" s="17" t="n"/>
      <c r="S59" s="17" t="n"/>
      <c r="T59" s="17" t="n"/>
      <c r="U59" s="22" t="n"/>
      <c r="V59" s="20">
        <f>IF($A59="","",IF(OR($B59="",$D59=""),"Missing required information",IF(AND($J59="",$K59=""),"Enter arrival or departure time",IF(AND(N($N59)&gt;=Settings!$B$3,OR($R59="",$R59="Open")),"Review required",IF(AND($T59&lt;&gt;"",$T59&lt;TODAY(),$R59&lt;&gt;"Completed"),"Review overdue","")))))</f>
        <v/>
      </c>
    </row>
    <row r="60">
      <c r="A60" s="17" t="n"/>
      <c r="B60" s="17" t="n"/>
      <c r="C60" s="18">
        <f>IF($B60="","",IFERROR(INDEX(Sessions!$B$2:$B$101,MATCH($B60,Sessions!$A$2:$A$101,0)),""))</f>
        <v/>
      </c>
      <c r="D60" s="17" t="n"/>
      <c r="E60" s="18">
        <f>IF($D60="","",IFERROR(INDEX(Settings!$B$10:$B$109,MATCH($D60,Settings!$A$10:$A$109,0)),""))</f>
        <v/>
      </c>
      <c r="F60" s="18">
        <f>IF($B60="","",IFERROR(INDEX(Sessions!$C$2:$C$101,MATCH($B60,Sessions!$A$2:$A$101,0)),""))</f>
        <v/>
      </c>
      <c r="G60" s="18">
        <f>IF($B60="","",IFERROR(INDEX(Sessions!$D$2:$D$101,MATCH($B60,Sessions!$A$2:$A$101,0)),""))</f>
        <v/>
      </c>
      <c r="H60" s="18">
        <f>IF($B60="","",IFERROR(INDEX(Sessions!$E$2:$E$101,MATCH($B60,Sessions!$A$2:$A$101,0)),""))</f>
        <v/>
      </c>
      <c r="I60" s="18">
        <f>IF($B60="","",IFERROR(INDEX(Sessions!$F$2:$F$101,MATCH($B60,Sessions!$A$2:$A$101,0)),""))</f>
        <v/>
      </c>
      <c r="J60" s="17" t="n"/>
      <c r="K60" s="17" t="n"/>
      <c r="L60" s="18">
        <f>IF(OR($A60="",$H60="",$J60=""),"",MAX(0,ROUND(($J60-$H60)*1440,0)))</f>
        <v/>
      </c>
      <c r="M60" s="18">
        <f>IF(OR($A60="",$I60="",$K60=""),"",MAX(0,ROUND(($I60-$K60)*1440,0)))</f>
        <v/>
      </c>
      <c r="N60" s="18">
        <f>IF($A60="","",IF(COUNT($L60:$M60)=0,"",SUM($L60:$M60)))</f>
        <v/>
      </c>
      <c r="O60" s="20">
        <f>IF($A60="","",IF(AND($J60="",$K60=""),"",IF(AND(N($L60)&gt;0,N($M60)&gt;0),"Late Arrival and Early Departure",IF(N($L60)&gt;0,"Late Arrival",IF(N($M60)&gt;0,"Early Departure","On Time")))))</f>
        <v/>
      </c>
      <c r="P60" s="17" t="n"/>
      <c r="Q60" s="17" t="n"/>
      <c r="R60" s="17" t="n"/>
      <c r="S60" s="17" t="n"/>
      <c r="T60" s="17" t="n"/>
      <c r="U60" s="22" t="n"/>
      <c r="V60" s="20">
        <f>IF($A60="","",IF(OR($B60="",$D60=""),"Missing required information",IF(AND($J60="",$K60=""),"Enter arrival or departure time",IF(AND(N($N60)&gt;=Settings!$B$3,OR($R60="",$R60="Open")),"Review required",IF(AND($T60&lt;&gt;"",$T60&lt;TODAY(),$R60&lt;&gt;"Completed"),"Review overdue","")))))</f>
        <v/>
      </c>
    </row>
    <row r="61">
      <c r="A61" s="17" t="n"/>
      <c r="B61" s="17" t="n"/>
      <c r="C61" s="18">
        <f>IF($B61="","",IFERROR(INDEX(Sessions!$B$2:$B$101,MATCH($B61,Sessions!$A$2:$A$101,0)),""))</f>
        <v/>
      </c>
      <c r="D61" s="17" t="n"/>
      <c r="E61" s="18">
        <f>IF($D61="","",IFERROR(INDEX(Settings!$B$10:$B$109,MATCH($D61,Settings!$A$10:$A$109,0)),""))</f>
        <v/>
      </c>
      <c r="F61" s="18">
        <f>IF($B61="","",IFERROR(INDEX(Sessions!$C$2:$C$101,MATCH($B61,Sessions!$A$2:$A$101,0)),""))</f>
        <v/>
      </c>
      <c r="G61" s="18">
        <f>IF($B61="","",IFERROR(INDEX(Sessions!$D$2:$D$101,MATCH($B61,Sessions!$A$2:$A$101,0)),""))</f>
        <v/>
      </c>
      <c r="H61" s="18">
        <f>IF($B61="","",IFERROR(INDEX(Sessions!$E$2:$E$101,MATCH($B61,Sessions!$A$2:$A$101,0)),""))</f>
        <v/>
      </c>
      <c r="I61" s="18">
        <f>IF($B61="","",IFERROR(INDEX(Sessions!$F$2:$F$101,MATCH($B61,Sessions!$A$2:$A$101,0)),""))</f>
        <v/>
      </c>
      <c r="J61" s="17" t="n"/>
      <c r="K61" s="17" t="n"/>
      <c r="L61" s="18">
        <f>IF(OR($A61="",$H61="",$J61=""),"",MAX(0,ROUND(($J61-$H61)*1440,0)))</f>
        <v/>
      </c>
      <c r="M61" s="18">
        <f>IF(OR($A61="",$I61="",$K61=""),"",MAX(0,ROUND(($I61-$K61)*1440,0)))</f>
        <v/>
      </c>
      <c r="N61" s="18">
        <f>IF($A61="","",IF(COUNT($L61:$M61)=0,"",SUM($L61:$M61)))</f>
        <v/>
      </c>
      <c r="O61" s="20">
        <f>IF($A61="","",IF(AND($J61="",$K61=""),"",IF(AND(N($L61)&gt;0,N($M61)&gt;0),"Late Arrival and Early Departure",IF(N($L61)&gt;0,"Late Arrival",IF(N($M61)&gt;0,"Early Departure","On Time")))))</f>
        <v/>
      </c>
      <c r="P61" s="17" t="n"/>
      <c r="Q61" s="17" t="n"/>
      <c r="R61" s="17" t="n"/>
      <c r="S61" s="17" t="n"/>
      <c r="T61" s="17" t="n"/>
      <c r="U61" s="22" t="n"/>
      <c r="V61" s="20">
        <f>IF($A61="","",IF(OR($B61="",$D61=""),"Missing required information",IF(AND($J61="",$K61=""),"Enter arrival or departure time",IF(AND(N($N61)&gt;=Settings!$B$3,OR($R61="",$R61="Open")),"Review required",IF(AND($T61&lt;&gt;"",$T61&lt;TODAY(),$R61&lt;&gt;"Completed"),"Review overdue","")))))</f>
        <v/>
      </c>
    </row>
    <row r="62">
      <c r="A62" s="17" t="n"/>
      <c r="B62" s="17" t="n"/>
      <c r="C62" s="18">
        <f>IF($B62="","",IFERROR(INDEX(Sessions!$B$2:$B$101,MATCH($B62,Sessions!$A$2:$A$101,0)),""))</f>
        <v/>
      </c>
      <c r="D62" s="17" t="n"/>
      <c r="E62" s="18">
        <f>IF($D62="","",IFERROR(INDEX(Settings!$B$10:$B$109,MATCH($D62,Settings!$A$10:$A$109,0)),""))</f>
        <v/>
      </c>
      <c r="F62" s="18">
        <f>IF($B62="","",IFERROR(INDEX(Sessions!$C$2:$C$101,MATCH($B62,Sessions!$A$2:$A$101,0)),""))</f>
        <v/>
      </c>
      <c r="G62" s="18">
        <f>IF($B62="","",IFERROR(INDEX(Sessions!$D$2:$D$101,MATCH($B62,Sessions!$A$2:$A$101,0)),""))</f>
        <v/>
      </c>
      <c r="H62" s="18">
        <f>IF($B62="","",IFERROR(INDEX(Sessions!$E$2:$E$101,MATCH($B62,Sessions!$A$2:$A$101,0)),""))</f>
        <v/>
      </c>
      <c r="I62" s="18">
        <f>IF($B62="","",IFERROR(INDEX(Sessions!$F$2:$F$101,MATCH($B62,Sessions!$A$2:$A$101,0)),""))</f>
        <v/>
      </c>
      <c r="J62" s="17" t="n"/>
      <c r="K62" s="17" t="n"/>
      <c r="L62" s="18">
        <f>IF(OR($A62="",$H62="",$J62=""),"",MAX(0,ROUND(($J62-$H62)*1440,0)))</f>
        <v/>
      </c>
      <c r="M62" s="18">
        <f>IF(OR($A62="",$I62="",$K62=""),"",MAX(0,ROUND(($I62-$K62)*1440,0)))</f>
        <v/>
      </c>
      <c r="N62" s="18">
        <f>IF($A62="","",IF(COUNT($L62:$M62)=0,"",SUM($L62:$M62)))</f>
        <v/>
      </c>
      <c r="O62" s="20">
        <f>IF($A62="","",IF(AND($J62="",$K62=""),"",IF(AND(N($L62)&gt;0,N($M62)&gt;0),"Late Arrival and Early Departure",IF(N($L62)&gt;0,"Late Arrival",IF(N($M62)&gt;0,"Early Departure","On Time")))))</f>
        <v/>
      </c>
      <c r="P62" s="17" t="n"/>
      <c r="Q62" s="17" t="n"/>
      <c r="R62" s="17" t="n"/>
      <c r="S62" s="17" t="n"/>
      <c r="T62" s="17" t="n"/>
      <c r="U62" s="22" t="n"/>
      <c r="V62" s="20">
        <f>IF($A62="","",IF(OR($B62="",$D62=""),"Missing required information",IF(AND($J62="",$K62=""),"Enter arrival or departure time",IF(AND(N($N62)&gt;=Settings!$B$3,OR($R62="",$R62="Open")),"Review required",IF(AND($T62&lt;&gt;"",$T62&lt;TODAY(),$R62&lt;&gt;"Completed"),"Review overdue","")))))</f>
        <v/>
      </c>
    </row>
    <row r="63">
      <c r="A63" s="17" t="n"/>
      <c r="B63" s="17" t="n"/>
      <c r="C63" s="18">
        <f>IF($B63="","",IFERROR(INDEX(Sessions!$B$2:$B$101,MATCH($B63,Sessions!$A$2:$A$101,0)),""))</f>
        <v/>
      </c>
      <c r="D63" s="17" t="n"/>
      <c r="E63" s="18">
        <f>IF($D63="","",IFERROR(INDEX(Settings!$B$10:$B$109,MATCH($D63,Settings!$A$10:$A$109,0)),""))</f>
        <v/>
      </c>
      <c r="F63" s="18">
        <f>IF($B63="","",IFERROR(INDEX(Sessions!$C$2:$C$101,MATCH($B63,Sessions!$A$2:$A$101,0)),""))</f>
        <v/>
      </c>
      <c r="G63" s="18">
        <f>IF($B63="","",IFERROR(INDEX(Sessions!$D$2:$D$101,MATCH($B63,Sessions!$A$2:$A$101,0)),""))</f>
        <v/>
      </c>
      <c r="H63" s="18">
        <f>IF($B63="","",IFERROR(INDEX(Sessions!$E$2:$E$101,MATCH($B63,Sessions!$A$2:$A$101,0)),""))</f>
        <v/>
      </c>
      <c r="I63" s="18">
        <f>IF($B63="","",IFERROR(INDEX(Sessions!$F$2:$F$101,MATCH($B63,Sessions!$A$2:$A$101,0)),""))</f>
        <v/>
      </c>
      <c r="J63" s="17" t="n"/>
      <c r="K63" s="17" t="n"/>
      <c r="L63" s="18">
        <f>IF(OR($A63="",$H63="",$J63=""),"",MAX(0,ROUND(($J63-$H63)*1440,0)))</f>
        <v/>
      </c>
      <c r="M63" s="18">
        <f>IF(OR($A63="",$I63="",$K63=""),"",MAX(0,ROUND(($I63-$K63)*1440,0)))</f>
        <v/>
      </c>
      <c r="N63" s="18">
        <f>IF($A63="","",IF(COUNT($L63:$M63)=0,"",SUM($L63:$M63)))</f>
        <v/>
      </c>
      <c r="O63" s="20">
        <f>IF($A63="","",IF(AND($J63="",$K63=""),"",IF(AND(N($L63)&gt;0,N($M63)&gt;0),"Late Arrival and Early Departure",IF(N($L63)&gt;0,"Late Arrival",IF(N($M63)&gt;0,"Early Departure","On Time")))))</f>
        <v/>
      </c>
      <c r="P63" s="17" t="n"/>
      <c r="Q63" s="17" t="n"/>
      <c r="R63" s="17" t="n"/>
      <c r="S63" s="17" t="n"/>
      <c r="T63" s="17" t="n"/>
      <c r="U63" s="22" t="n"/>
      <c r="V63" s="20">
        <f>IF($A63="","",IF(OR($B63="",$D63=""),"Missing required information",IF(AND($J63="",$K63=""),"Enter arrival or departure time",IF(AND(N($N63)&gt;=Settings!$B$3,OR($R63="",$R63="Open")),"Review required",IF(AND($T63&lt;&gt;"",$T63&lt;TODAY(),$R63&lt;&gt;"Completed"),"Review overdue","")))))</f>
        <v/>
      </c>
    </row>
    <row r="64">
      <c r="A64" s="17" t="n"/>
      <c r="B64" s="17" t="n"/>
      <c r="C64" s="18">
        <f>IF($B64="","",IFERROR(INDEX(Sessions!$B$2:$B$101,MATCH($B64,Sessions!$A$2:$A$101,0)),""))</f>
        <v/>
      </c>
      <c r="D64" s="17" t="n"/>
      <c r="E64" s="18">
        <f>IF($D64="","",IFERROR(INDEX(Settings!$B$10:$B$109,MATCH($D64,Settings!$A$10:$A$109,0)),""))</f>
        <v/>
      </c>
      <c r="F64" s="18">
        <f>IF($B64="","",IFERROR(INDEX(Sessions!$C$2:$C$101,MATCH($B64,Sessions!$A$2:$A$101,0)),""))</f>
        <v/>
      </c>
      <c r="G64" s="18">
        <f>IF($B64="","",IFERROR(INDEX(Sessions!$D$2:$D$101,MATCH($B64,Sessions!$A$2:$A$101,0)),""))</f>
        <v/>
      </c>
      <c r="H64" s="18">
        <f>IF($B64="","",IFERROR(INDEX(Sessions!$E$2:$E$101,MATCH($B64,Sessions!$A$2:$A$101,0)),""))</f>
        <v/>
      </c>
      <c r="I64" s="18">
        <f>IF($B64="","",IFERROR(INDEX(Sessions!$F$2:$F$101,MATCH($B64,Sessions!$A$2:$A$101,0)),""))</f>
        <v/>
      </c>
      <c r="J64" s="17" t="n"/>
      <c r="K64" s="17" t="n"/>
      <c r="L64" s="18">
        <f>IF(OR($A64="",$H64="",$J64=""),"",MAX(0,ROUND(($J64-$H64)*1440,0)))</f>
        <v/>
      </c>
      <c r="M64" s="18">
        <f>IF(OR($A64="",$I64="",$K64=""),"",MAX(0,ROUND(($I64-$K64)*1440,0)))</f>
        <v/>
      </c>
      <c r="N64" s="18">
        <f>IF($A64="","",IF(COUNT($L64:$M64)=0,"",SUM($L64:$M64)))</f>
        <v/>
      </c>
      <c r="O64" s="20">
        <f>IF($A64="","",IF(AND($J64="",$K64=""),"",IF(AND(N($L64)&gt;0,N($M64)&gt;0),"Late Arrival and Early Departure",IF(N($L64)&gt;0,"Late Arrival",IF(N($M64)&gt;0,"Early Departure","On Time")))))</f>
        <v/>
      </c>
      <c r="P64" s="17" t="n"/>
      <c r="Q64" s="17" t="n"/>
      <c r="R64" s="17" t="n"/>
      <c r="S64" s="17" t="n"/>
      <c r="T64" s="17" t="n"/>
      <c r="U64" s="22" t="n"/>
      <c r="V64" s="20">
        <f>IF($A64="","",IF(OR($B64="",$D64=""),"Missing required information",IF(AND($J64="",$K64=""),"Enter arrival or departure time",IF(AND(N($N64)&gt;=Settings!$B$3,OR($R64="",$R64="Open")),"Review required",IF(AND($T64&lt;&gt;"",$T64&lt;TODAY(),$R64&lt;&gt;"Completed"),"Review overdue","")))))</f>
        <v/>
      </c>
    </row>
    <row r="65">
      <c r="A65" s="17" t="n"/>
      <c r="B65" s="17" t="n"/>
      <c r="C65" s="18">
        <f>IF($B65="","",IFERROR(INDEX(Sessions!$B$2:$B$101,MATCH($B65,Sessions!$A$2:$A$101,0)),""))</f>
        <v/>
      </c>
      <c r="D65" s="17" t="n"/>
      <c r="E65" s="18">
        <f>IF($D65="","",IFERROR(INDEX(Settings!$B$10:$B$109,MATCH($D65,Settings!$A$10:$A$109,0)),""))</f>
        <v/>
      </c>
      <c r="F65" s="18">
        <f>IF($B65="","",IFERROR(INDEX(Sessions!$C$2:$C$101,MATCH($B65,Sessions!$A$2:$A$101,0)),""))</f>
        <v/>
      </c>
      <c r="G65" s="18">
        <f>IF($B65="","",IFERROR(INDEX(Sessions!$D$2:$D$101,MATCH($B65,Sessions!$A$2:$A$101,0)),""))</f>
        <v/>
      </c>
      <c r="H65" s="18">
        <f>IF($B65="","",IFERROR(INDEX(Sessions!$E$2:$E$101,MATCH($B65,Sessions!$A$2:$A$101,0)),""))</f>
        <v/>
      </c>
      <c r="I65" s="18">
        <f>IF($B65="","",IFERROR(INDEX(Sessions!$F$2:$F$101,MATCH($B65,Sessions!$A$2:$A$101,0)),""))</f>
        <v/>
      </c>
      <c r="J65" s="17" t="n"/>
      <c r="K65" s="17" t="n"/>
      <c r="L65" s="18">
        <f>IF(OR($A65="",$H65="",$J65=""),"",MAX(0,ROUND(($J65-$H65)*1440,0)))</f>
        <v/>
      </c>
      <c r="M65" s="18">
        <f>IF(OR($A65="",$I65="",$K65=""),"",MAX(0,ROUND(($I65-$K65)*1440,0)))</f>
        <v/>
      </c>
      <c r="N65" s="18">
        <f>IF($A65="","",IF(COUNT($L65:$M65)=0,"",SUM($L65:$M65)))</f>
        <v/>
      </c>
      <c r="O65" s="20">
        <f>IF($A65="","",IF(AND($J65="",$K65=""),"",IF(AND(N($L65)&gt;0,N($M65)&gt;0),"Late Arrival and Early Departure",IF(N($L65)&gt;0,"Late Arrival",IF(N($M65)&gt;0,"Early Departure","On Time")))))</f>
        <v/>
      </c>
      <c r="P65" s="17" t="n"/>
      <c r="Q65" s="17" t="n"/>
      <c r="R65" s="17" t="n"/>
      <c r="S65" s="17" t="n"/>
      <c r="T65" s="17" t="n"/>
      <c r="U65" s="22" t="n"/>
      <c r="V65" s="20">
        <f>IF($A65="","",IF(OR($B65="",$D65=""),"Missing required information",IF(AND($J65="",$K65=""),"Enter arrival or departure time",IF(AND(N($N65)&gt;=Settings!$B$3,OR($R65="",$R65="Open")),"Review required",IF(AND($T65&lt;&gt;"",$T65&lt;TODAY(),$R65&lt;&gt;"Completed"),"Review overdue","")))))</f>
        <v/>
      </c>
    </row>
    <row r="66">
      <c r="A66" s="17" t="n"/>
      <c r="B66" s="17" t="n"/>
      <c r="C66" s="18">
        <f>IF($B66="","",IFERROR(INDEX(Sessions!$B$2:$B$101,MATCH($B66,Sessions!$A$2:$A$101,0)),""))</f>
        <v/>
      </c>
      <c r="D66" s="17" t="n"/>
      <c r="E66" s="18">
        <f>IF($D66="","",IFERROR(INDEX(Settings!$B$10:$B$109,MATCH($D66,Settings!$A$10:$A$109,0)),""))</f>
        <v/>
      </c>
      <c r="F66" s="18">
        <f>IF($B66="","",IFERROR(INDEX(Sessions!$C$2:$C$101,MATCH($B66,Sessions!$A$2:$A$101,0)),""))</f>
        <v/>
      </c>
      <c r="G66" s="18">
        <f>IF($B66="","",IFERROR(INDEX(Sessions!$D$2:$D$101,MATCH($B66,Sessions!$A$2:$A$101,0)),""))</f>
        <v/>
      </c>
      <c r="H66" s="18">
        <f>IF($B66="","",IFERROR(INDEX(Sessions!$E$2:$E$101,MATCH($B66,Sessions!$A$2:$A$101,0)),""))</f>
        <v/>
      </c>
      <c r="I66" s="18">
        <f>IF($B66="","",IFERROR(INDEX(Sessions!$F$2:$F$101,MATCH($B66,Sessions!$A$2:$A$101,0)),""))</f>
        <v/>
      </c>
      <c r="J66" s="17" t="n"/>
      <c r="K66" s="17" t="n"/>
      <c r="L66" s="18">
        <f>IF(OR($A66="",$H66="",$J66=""),"",MAX(0,ROUND(($J66-$H66)*1440,0)))</f>
        <v/>
      </c>
      <c r="M66" s="18">
        <f>IF(OR($A66="",$I66="",$K66=""),"",MAX(0,ROUND(($I66-$K66)*1440,0)))</f>
        <v/>
      </c>
      <c r="N66" s="18">
        <f>IF($A66="","",IF(COUNT($L66:$M66)=0,"",SUM($L66:$M66)))</f>
        <v/>
      </c>
      <c r="O66" s="20">
        <f>IF($A66="","",IF(AND($J66="",$K66=""),"",IF(AND(N($L66)&gt;0,N($M66)&gt;0),"Late Arrival and Early Departure",IF(N($L66)&gt;0,"Late Arrival",IF(N($M66)&gt;0,"Early Departure","On Time")))))</f>
        <v/>
      </c>
      <c r="P66" s="17" t="n"/>
      <c r="Q66" s="17" t="n"/>
      <c r="R66" s="17" t="n"/>
      <c r="S66" s="17" t="n"/>
      <c r="T66" s="17" t="n"/>
      <c r="U66" s="22" t="n"/>
      <c r="V66" s="20">
        <f>IF($A66="","",IF(OR($B66="",$D66=""),"Missing required information",IF(AND($J66="",$K66=""),"Enter arrival or departure time",IF(AND(N($N66)&gt;=Settings!$B$3,OR($R66="",$R66="Open")),"Review required",IF(AND($T66&lt;&gt;"",$T66&lt;TODAY(),$R66&lt;&gt;"Completed"),"Review overdue","")))))</f>
        <v/>
      </c>
    </row>
    <row r="67">
      <c r="A67" s="17" t="n"/>
      <c r="B67" s="17" t="n"/>
      <c r="C67" s="18">
        <f>IF($B67="","",IFERROR(INDEX(Sessions!$B$2:$B$101,MATCH($B67,Sessions!$A$2:$A$101,0)),""))</f>
        <v/>
      </c>
      <c r="D67" s="17" t="n"/>
      <c r="E67" s="18">
        <f>IF($D67="","",IFERROR(INDEX(Settings!$B$10:$B$109,MATCH($D67,Settings!$A$10:$A$109,0)),""))</f>
        <v/>
      </c>
      <c r="F67" s="18">
        <f>IF($B67="","",IFERROR(INDEX(Sessions!$C$2:$C$101,MATCH($B67,Sessions!$A$2:$A$101,0)),""))</f>
        <v/>
      </c>
      <c r="G67" s="18">
        <f>IF($B67="","",IFERROR(INDEX(Sessions!$D$2:$D$101,MATCH($B67,Sessions!$A$2:$A$101,0)),""))</f>
        <v/>
      </c>
      <c r="H67" s="18">
        <f>IF($B67="","",IFERROR(INDEX(Sessions!$E$2:$E$101,MATCH($B67,Sessions!$A$2:$A$101,0)),""))</f>
        <v/>
      </c>
      <c r="I67" s="18">
        <f>IF($B67="","",IFERROR(INDEX(Sessions!$F$2:$F$101,MATCH($B67,Sessions!$A$2:$A$101,0)),""))</f>
        <v/>
      </c>
      <c r="J67" s="17" t="n"/>
      <c r="K67" s="17" t="n"/>
      <c r="L67" s="18">
        <f>IF(OR($A67="",$H67="",$J67=""),"",MAX(0,ROUND(($J67-$H67)*1440,0)))</f>
        <v/>
      </c>
      <c r="M67" s="18">
        <f>IF(OR($A67="",$I67="",$K67=""),"",MAX(0,ROUND(($I67-$K67)*1440,0)))</f>
        <v/>
      </c>
      <c r="N67" s="18">
        <f>IF($A67="","",IF(COUNT($L67:$M67)=0,"",SUM($L67:$M67)))</f>
        <v/>
      </c>
      <c r="O67" s="20">
        <f>IF($A67="","",IF(AND($J67="",$K67=""),"",IF(AND(N($L67)&gt;0,N($M67)&gt;0),"Late Arrival and Early Departure",IF(N($L67)&gt;0,"Late Arrival",IF(N($M67)&gt;0,"Early Departure","On Time")))))</f>
        <v/>
      </c>
      <c r="P67" s="17" t="n"/>
      <c r="Q67" s="17" t="n"/>
      <c r="R67" s="17" t="n"/>
      <c r="S67" s="17" t="n"/>
      <c r="T67" s="17" t="n"/>
      <c r="U67" s="22" t="n"/>
      <c r="V67" s="20">
        <f>IF($A67="","",IF(OR($B67="",$D67=""),"Missing required information",IF(AND($J67="",$K67=""),"Enter arrival or departure time",IF(AND(N($N67)&gt;=Settings!$B$3,OR($R67="",$R67="Open")),"Review required",IF(AND($T67&lt;&gt;"",$T67&lt;TODAY(),$R67&lt;&gt;"Completed"),"Review overdue","")))))</f>
        <v/>
      </c>
    </row>
    <row r="68">
      <c r="A68" s="17" t="n"/>
      <c r="B68" s="17" t="n"/>
      <c r="C68" s="18">
        <f>IF($B68="","",IFERROR(INDEX(Sessions!$B$2:$B$101,MATCH($B68,Sessions!$A$2:$A$101,0)),""))</f>
        <v/>
      </c>
      <c r="D68" s="17" t="n"/>
      <c r="E68" s="18">
        <f>IF($D68="","",IFERROR(INDEX(Settings!$B$10:$B$109,MATCH($D68,Settings!$A$10:$A$109,0)),""))</f>
        <v/>
      </c>
      <c r="F68" s="18">
        <f>IF($B68="","",IFERROR(INDEX(Sessions!$C$2:$C$101,MATCH($B68,Sessions!$A$2:$A$101,0)),""))</f>
        <v/>
      </c>
      <c r="G68" s="18">
        <f>IF($B68="","",IFERROR(INDEX(Sessions!$D$2:$D$101,MATCH($B68,Sessions!$A$2:$A$101,0)),""))</f>
        <v/>
      </c>
      <c r="H68" s="18">
        <f>IF($B68="","",IFERROR(INDEX(Sessions!$E$2:$E$101,MATCH($B68,Sessions!$A$2:$A$101,0)),""))</f>
        <v/>
      </c>
      <c r="I68" s="18">
        <f>IF($B68="","",IFERROR(INDEX(Sessions!$F$2:$F$101,MATCH($B68,Sessions!$A$2:$A$101,0)),""))</f>
        <v/>
      </c>
      <c r="J68" s="17" t="n"/>
      <c r="K68" s="17" t="n"/>
      <c r="L68" s="18">
        <f>IF(OR($A68="",$H68="",$J68=""),"",MAX(0,ROUND(($J68-$H68)*1440,0)))</f>
        <v/>
      </c>
      <c r="M68" s="18">
        <f>IF(OR($A68="",$I68="",$K68=""),"",MAX(0,ROUND(($I68-$K68)*1440,0)))</f>
        <v/>
      </c>
      <c r="N68" s="18">
        <f>IF($A68="","",IF(COUNT($L68:$M68)=0,"",SUM($L68:$M68)))</f>
        <v/>
      </c>
      <c r="O68" s="20">
        <f>IF($A68="","",IF(AND($J68="",$K68=""),"",IF(AND(N($L68)&gt;0,N($M68)&gt;0),"Late Arrival and Early Departure",IF(N($L68)&gt;0,"Late Arrival",IF(N($M68)&gt;0,"Early Departure","On Time")))))</f>
        <v/>
      </c>
      <c r="P68" s="17" t="n"/>
      <c r="Q68" s="17" t="n"/>
      <c r="R68" s="17" t="n"/>
      <c r="S68" s="17" t="n"/>
      <c r="T68" s="17" t="n"/>
      <c r="U68" s="22" t="n"/>
      <c r="V68" s="20">
        <f>IF($A68="","",IF(OR($B68="",$D68=""),"Missing required information",IF(AND($J68="",$K68=""),"Enter arrival or departure time",IF(AND(N($N68)&gt;=Settings!$B$3,OR($R68="",$R68="Open")),"Review required",IF(AND($T68&lt;&gt;"",$T68&lt;TODAY(),$R68&lt;&gt;"Completed"),"Review overdue","")))))</f>
        <v/>
      </c>
    </row>
    <row r="69">
      <c r="A69" s="17" t="n"/>
      <c r="B69" s="17" t="n"/>
      <c r="C69" s="18">
        <f>IF($B69="","",IFERROR(INDEX(Sessions!$B$2:$B$101,MATCH($B69,Sessions!$A$2:$A$101,0)),""))</f>
        <v/>
      </c>
      <c r="D69" s="17" t="n"/>
      <c r="E69" s="18">
        <f>IF($D69="","",IFERROR(INDEX(Settings!$B$10:$B$109,MATCH($D69,Settings!$A$10:$A$109,0)),""))</f>
        <v/>
      </c>
      <c r="F69" s="18">
        <f>IF($B69="","",IFERROR(INDEX(Sessions!$C$2:$C$101,MATCH($B69,Sessions!$A$2:$A$101,0)),""))</f>
        <v/>
      </c>
      <c r="G69" s="18">
        <f>IF($B69="","",IFERROR(INDEX(Sessions!$D$2:$D$101,MATCH($B69,Sessions!$A$2:$A$101,0)),""))</f>
        <v/>
      </c>
      <c r="H69" s="18">
        <f>IF($B69="","",IFERROR(INDEX(Sessions!$E$2:$E$101,MATCH($B69,Sessions!$A$2:$A$101,0)),""))</f>
        <v/>
      </c>
      <c r="I69" s="18">
        <f>IF($B69="","",IFERROR(INDEX(Sessions!$F$2:$F$101,MATCH($B69,Sessions!$A$2:$A$101,0)),""))</f>
        <v/>
      </c>
      <c r="J69" s="17" t="n"/>
      <c r="K69" s="17" t="n"/>
      <c r="L69" s="18">
        <f>IF(OR($A69="",$H69="",$J69=""),"",MAX(0,ROUND(($J69-$H69)*1440,0)))</f>
        <v/>
      </c>
      <c r="M69" s="18">
        <f>IF(OR($A69="",$I69="",$K69=""),"",MAX(0,ROUND(($I69-$K69)*1440,0)))</f>
        <v/>
      </c>
      <c r="N69" s="18">
        <f>IF($A69="","",IF(COUNT($L69:$M69)=0,"",SUM($L69:$M69)))</f>
        <v/>
      </c>
      <c r="O69" s="20">
        <f>IF($A69="","",IF(AND($J69="",$K69=""),"",IF(AND(N($L69)&gt;0,N($M69)&gt;0),"Late Arrival and Early Departure",IF(N($L69)&gt;0,"Late Arrival",IF(N($M69)&gt;0,"Early Departure","On Time")))))</f>
        <v/>
      </c>
      <c r="P69" s="17" t="n"/>
      <c r="Q69" s="17" t="n"/>
      <c r="R69" s="17" t="n"/>
      <c r="S69" s="17" t="n"/>
      <c r="T69" s="17" t="n"/>
      <c r="U69" s="22" t="n"/>
      <c r="V69" s="20">
        <f>IF($A69="","",IF(OR($B69="",$D69=""),"Missing required information",IF(AND($J69="",$K69=""),"Enter arrival or departure time",IF(AND(N($N69)&gt;=Settings!$B$3,OR($R69="",$R69="Open")),"Review required",IF(AND($T69&lt;&gt;"",$T69&lt;TODAY(),$R69&lt;&gt;"Completed"),"Review overdue","")))))</f>
        <v/>
      </c>
    </row>
    <row r="70">
      <c r="A70" s="17" t="n"/>
      <c r="B70" s="17" t="n"/>
      <c r="C70" s="18">
        <f>IF($B70="","",IFERROR(INDEX(Sessions!$B$2:$B$101,MATCH($B70,Sessions!$A$2:$A$101,0)),""))</f>
        <v/>
      </c>
      <c r="D70" s="17" t="n"/>
      <c r="E70" s="18">
        <f>IF($D70="","",IFERROR(INDEX(Settings!$B$10:$B$109,MATCH($D70,Settings!$A$10:$A$109,0)),""))</f>
        <v/>
      </c>
      <c r="F70" s="18">
        <f>IF($B70="","",IFERROR(INDEX(Sessions!$C$2:$C$101,MATCH($B70,Sessions!$A$2:$A$101,0)),""))</f>
        <v/>
      </c>
      <c r="G70" s="18">
        <f>IF($B70="","",IFERROR(INDEX(Sessions!$D$2:$D$101,MATCH($B70,Sessions!$A$2:$A$101,0)),""))</f>
        <v/>
      </c>
      <c r="H70" s="18">
        <f>IF($B70="","",IFERROR(INDEX(Sessions!$E$2:$E$101,MATCH($B70,Sessions!$A$2:$A$101,0)),""))</f>
        <v/>
      </c>
      <c r="I70" s="18">
        <f>IF($B70="","",IFERROR(INDEX(Sessions!$F$2:$F$101,MATCH($B70,Sessions!$A$2:$A$101,0)),""))</f>
        <v/>
      </c>
      <c r="J70" s="17" t="n"/>
      <c r="K70" s="17" t="n"/>
      <c r="L70" s="18">
        <f>IF(OR($A70="",$H70="",$J70=""),"",MAX(0,ROUND(($J70-$H70)*1440,0)))</f>
        <v/>
      </c>
      <c r="M70" s="18">
        <f>IF(OR($A70="",$I70="",$K70=""),"",MAX(0,ROUND(($I70-$K70)*1440,0)))</f>
        <v/>
      </c>
      <c r="N70" s="18">
        <f>IF($A70="","",IF(COUNT($L70:$M70)=0,"",SUM($L70:$M70)))</f>
        <v/>
      </c>
      <c r="O70" s="20">
        <f>IF($A70="","",IF(AND($J70="",$K70=""),"",IF(AND(N($L70)&gt;0,N($M70)&gt;0),"Late Arrival and Early Departure",IF(N($L70)&gt;0,"Late Arrival",IF(N($M70)&gt;0,"Early Departure","On Time")))))</f>
        <v/>
      </c>
      <c r="P70" s="17" t="n"/>
      <c r="Q70" s="17" t="n"/>
      <c r="R70" s="17" t="n"/>
      <c r="S70" s="17" t="n"/>
      <c r="T70" s="17" t="n"/>
      <c r="U70" s="22" t="n"/>
      <c r="V70" s="20">
        <f>IF($A70="","",IF(OR($B70="",$D70=""),"Missing required information",IF(AND($J70="",$K70=""),"Enter arrival or departure time",IF(AND(N($N70)&gt;=Settings!$B$3,OR($R70="",$R70="Open")),"Review required",IF(AND($T70&lt;&gt;"",$T70&lt;TODAY(),$R70&lt;&gt;"Completed"),"Review overdue","")))))</f>
        <v/>
      </c>
    </row>
    <row r="71">
      <c r="A71" s="17" t="n"/>
      <c r="B71" s="17" t="n"/>
      <c r="C71" s="18">
        <f>IF($B71="","",IFERROR(INDEX(Sessions!$B$2:$B$101,MATCH($B71,Sessions!$A$2:$A$101,0)),""))</f>
        <v/>
      </c>
      <c r="D71" s="17" t="n"/>
      <c r="E71" s="18">
        <f>IF($D71="","",IFERROR(INDEX(Settings!$B$10:$B$109,MATCH($D71,Settings!$A$10:$A$109,0)),""))</f>
        <v/>
      </c>
      <c r="F71" s="18">
        <f>IF($B71="","",IFERROR(INDEX(Sessions!$C$2:$C$101,MATCH($B71,Sessions!$A$2:$A$101,0)),""))</f>
        <v/>
      </c>
      <c r="G71" s="18">
        <f>IF($B71="","",IFERROR(INDEX(Sessions!$D$2:$D$101,MATCH($B71,Sessions!$A$2:$A$101,0)),""))</f>
        <v/>
      </c>
      <c r="H71" s="18">
        <f>IF($B71="","",IFERROR(INDEX(Sessions!$E$2:$E$101,MATCH($B71,Sessions!$A$2:$A$101,0)),""))</f>
        <v/>
      </c>
      <c r="I71" s="18">
        <f>IF($B71="","",IFERROR(INDEX(Sessions!$F$2:$F$101,MATCH($B71,Sessions!$A$2:$A$101,0)),""))</f>
        <v/>
      </c>
      <c r="J71" s="17" t="n"/>
      <c r="K71" s="17" t="n"/>
      <c r="L71" s="18">
        <f>IF(OR($A71="",$H71="",$J71=""),"",MAX(0,ROUND(($J71-$H71)*1440,0)))</f>
        <v/>
      </c>
      <c r="M71" s="18">
        <f>IF(OR($A71="",$I71="",$K71=""),"",MAX(0,ROUND(($I71-$K71)*1440,0)))</f>
        <v/>
      </c>
      <c r="N71" s="18">
        <f>IF($A71="","",IF(COUNT($L71:$M71)=0,"",SUM($L71:$M71)))</f>
        <v/>
      </c>
      <c r="O71" s="20">
        <f>IF($A71="","",IF(AND($J71="",$K71=""),"",IF(AND(N($L71)&gt;0,N($M71)&gt;0),"Late Arrival and Early Departure",IF(N($L71)&gt;0,"Late Arrival",IF(N($M71)&gt;0,"Early Departure","On Time")))))</f>
        <v/>
      </c>
      <c r="P71" s="17" t="n"/>
      <c r="Q71" s="17" t="n"/>
      <c r="R71" s="17" t="n"/>
      <c r="S71" s="17" t="n"/>
      <c r="T71" s="17" t="n"/>
      <c r="U71" s="22" t="n"/>
      <c r="V71" s="20">
        <f>IF($A71="","",IF(OR($B71="",$D71=""),"Missing required information",IF(AND($J71="",$K71=""),"Enter arrival or departure time",IF(AND(N($N71)&gt;=Settings!$B$3,OR($R71="",$R71="Open")),"Review required",IF(AND($T71&lt;&gt;"",$T71&lt;TODAY(),$R71&lt;&gt;"Completed"),"Review overdue","")))))</f>
        <v/>
      </c>
    </row>
    <row r="72">
      <c r="A72" s="17" t="n"/>
      <c r="B72" s="17" t="n"/>
      <c r="C72" s="18">
        <f>IF($B72="","",IFERROR(INDEX(Sessions!$B$2:$B$101,MATCH($B72,Sessions!$A$2:$A$101,0)),""))</f>
        <v/>
      </c>
      <c r="D72" s="17" t="n"/>
      <c r="E72" s="18">
        <f>IF($D72="","",IFERROR(INDEX(Settings!$B$10:$B$109,MATCH($D72,Settings!$A$10:$A$109,0)),""))</f>
        <v/>
      </c>
      <c r="F72" s="18">
        <f>IF($B72="","",IFERROR(INDEX(Sessions!$C$2:$C$101,MATCH($B72,Sessions!$A$2:$A$101,0)),""))</f>
        <v/>
      </c>
      <c r="G72" s="18">
        <f>IF($B72="","",IFERROR(INDEX(Sessions!$D$2:$D$101,MATCH($B72,Sessions!$A$2:$A$101,0)),""))</f>
        <v/>
      </c>
      <c r="H72" s="18">
        <f>IF($B72="","",IFERROR(INDEX(Sessions!$E$2:$E$101,MATCH($B72,Sessions!$A$2:$A$101,0)),""))</f>
        <v/>
      </c>
      <c r="I72" s="18">
        <f>IF($B72="","",IFERROR(INDEX(Sessions!$F$2:$F$101,MATCH($B72,Sessions!$A$2:$A$101,0)),""))</f>
        <v/>
      </c>
      <c r="J72" s="17" t="n"/>
      <c r="K72" s="17" t="n"/>
      <c r="L72" s="18">
        <f>IF(OR($A72="",$H72="",$J72=""),"",MAX(0,ROUND(($J72-$H72)*1440,0)))</f>
        <v/>
      </c>
      <c r="M72" s="18">
        <f>IF(OR($A72="",$I72="",$K72=""),"",MAX(0,ROUND(($I72-$K72)*1440,0)))</f>
        <v/>
      </c>
      <c r="N72" s="18">
        <f>IF($A72="","",IF(COUNT($L72:$M72)=0,"",SUM($L72:$M72)))</f>
        <v/>
      </c>
      <c r="O72" s="20">
        <f>IF($A72="","",IF(AND($J72="",$K72=""),"",IF(AND(N($L72)&gt;0,N($M72)&gt;0),"Late Arrival and Early Departure",IF(N($L72)&gt;0,"Late Arrival",IF(N($M72)&gt;0,"Early Departure","On Time")))))</f>
        <v/>
      </c>
      <c r="P72" s="17" t="n"/>
      <c r="Q72" s="17" t="n"/>
      <c r="R72" s="17" t="n"/>
      <c r="S72" s="17" t="n"/>
      <c r="T72" s="17" t="n"/>
      <c r="U72" s="22" t="n"/>
      <c r="V72" s="20">
        <f>IF($A72="","",IF(OR($B72="",$D72=""),"Missing required information",IF(AND($J72="",$K72=""),"Enter arrival or departure time",IF(AND(N($N72)&gt;=Settings!$B$3,OR($R72="",$R72="Open")),"Review required",IF(AND($T72&lt;&gt;"",$T72&lt;TODAY(),$R72&lt;&gt;"Completed"),"Review overdue","")))))</f>
        <v/>
      </c>
    </row>
    <row r="73">
      <c r="A73" s="17" t="n"/>
      <c r="B73" s="17" t="n"/>
      <c r="C73" s="18">
        <f>IF($B73="","",IFERROR(INDEX(Sessions!$B$2:$B$101,MATCH($B73,Sessions!$A$2:$A$101,0)),""))</f>
        <v/>
      </c>
      <c r="D73" s="17" t="n"/>
      <c r="E73" s="18">
        <f>IF($D73="","",IFERROR(INDEX(Settings!$B$10:$B$109,MATCH($D73,Settings!$A$10:$A$109,0)),""))</f>
        <v/>
      </c>
      <c r="F73" s="18">
        <f>IF($B73="","",IFERROR(INDEX(Sessions!$C$2:$C$101,MATCH($B73,Sessions!$A$2:$A$101,0)),""))</f>
        <v/>
      </c>
      <c r="G73" s="18">
        <f>IF($B73="","",IFERROR(INDEX(Sessions!$D$2:$D$101,MATCH($B73,Sessions!$A$2:$A$101,0)),""))</f>
        <v/>
      </c>
      <c r="H73" s="18">
        <f>IF($B73="","",IFERROR(INDEX(Sessions!$E$2:$E$101,MATCH($B73,Sessions!$A$2:$A$101,0)),""))</f>
        <v/>
      </c>
      <c r="I73" s="18">
        <f>IF($B73="","",IFERROR(INDEX(Sessions!$F$2:$F$101,MATCH($B73,Sessions!$A$2:$A$101,0)),""))</f>
        <v/>
      </c>
      <c r="J73" s="17" t="n"/>
      <c r="K73" s="17" t="n"/>
      <c r="L73" s="18">
        <f>IF(OR($A73="",$H73="",$J73=""),"",MAX(0,ROUND(($J73-$H73)*1440,0)))</f>
        <v/>
      </c>
      <c r="M73" s="18">
        <f>IF(OR($A73="",$I73="",$K73=""),"",MAX(0,ROUND(($I73-$K73)*1440,0)))</f>
        <v/>
      </c>
      <c r="N73" s="18">
        <f>IF($A73="","",IF(COUNT($L73:$M73)=0,"",SUM($L73:$M73)))</f>
        <v/>
      </c>
      <c r="O73" s="20">
        <f>IF($A73="","",IF(AND($J73="",$K73=""),"",IF(AND(N($L73)&gt;0,N($M73)&gt;0),"Late Arrival and Early Departure",IF(N($L73)&gt;0,"Late Arrival",IF(N($M73)&gt;0,"Early Departure","On Time")))))</f>
        <v/>
      </c>
      <c r="P73" s="17" t="n"/>
      <c r="Q73" s="17" t="n"/>
      <c r="R73" s="17" t="n"/>
      <c r="S73" s="17" t="n"/>
      <c r="T73" s="17" t="n"/>
      <c r="U73" s="22" t="n"/>
      <c r="V73" s="20">
        <f>IF($A73="","",IF(OR($B73="",$D73=""),"Missing required information",IF(AND($J73="",$K73=""),"Enter arrival or departure time",IF(AND(N($N73)&gt;=Settings!$B$3,OR($R73="",$R73="Open")),"Review required",IF(AND($T73&lt;&gt;"",$T73&lt;TODAY(),$R73&lt;&gt;"Completed"),"Review overdue","")))))</f>
        <v/>
      </c>
    </row>
    <row r="74">
      <c r="A74" s="17" t="n"/>
      <c r="B74" s="17" t="n"/>
      <c r="C74" s="18">
        <f>IF($B74="","",IFERROR(INDEX(Sessions!$B$2:$B$101,MATCH($B74,Sessions!$A$2:$A$101,0)),""))</f>
        <v/>
      </c>
      <c r="D74" s="17" t="n"/>
      <c r="E74" s="18">
        <f>IF($D74="","",IFERROR(INDEX(Settings!$B$10:$B$109,MATCH($D74,Settings!$A$10:$A$109,0)),""))</f>
        <v/>
      </c>
      <c r="F74" s="18">
        <f>IF($B74="","",IFERROR(INDEX(Sessions!$C$2:$C$101,MATCH($B74,Sessions!$A$2:$A$101,0)),""))</f>
        <v/>
      </c>
      <c r="G74" s="18">
        <f>IF($B74="","",IFERROR(INDEX(Sessions!$D$2:$D$101,MATCH($B74,Sessions!$A$2:$A$101,0)),""))</f>
        <v/>
      </c>
      <c r="H74" s="18">
        <f>IF($B74="","",IFERROR(INDEX(Sessions!$E$2:$E$101,MATCH($B74,Sessions!$A$2:$A$101,0)),""))</f>
        <v/>
      </c>
      <c r="I74" s="18">
        <f>IF($B74="","",IFERROR(INDEX(Sessions!$F$2:$F$101,MATCH($B74,Sessions!$A$2:$A$101,0)),""))</f>
        <v/>
      </c>
      <c r="J74" s="17" t="n"/>
      <c r="K74" s="17" t="n"/>
      <c r="L74" s="18">
        <f>IF(OR($A74="",$H74="",$J74=""),"",MAX(0,ROUND(($J74-$H74)*1440,0)))</f>
        <v/>
      </c>
      <c r="M74" s="18">
        <f>IF(OR($A74="",$I74="",$K74=""),"",MAX(0,ROUND(($I74-$K74)*1440,0)))</f>
        <v/>
      </c>
      <c r="N74" s="18">
        <f>IF($A74="","",IF(COUNT($L74:$M74)=0,"",SUM($L74:$M74)))</f>
        <v/>
      </c>
      <c r="O74" s="20">
        <f>IF($A74="","",IF(AND($J74="",$K74=""),"",IF(AND(N($L74)&gt;0,N($M74)&gt;0),"Late Arrival and Early Departure",IF(N($L74)&gt;0,"Late Arrival",IF(N($M74)&gt;0,"Early Departure","On Time")))))</f>
        <v/>
      </c>
      <c r="P74" s="17" t="n"/>
      <c r="Q74" s="17" t="n"/>
      <c r="R74" s="17" t="n"/>
      <c r="S74" s="17" t="n"/>
      <c r="T74" s="17" t="n"/>
      <c r="U74" s="22" t="n"/>
      <c r="V74" s="20">
        <f>IF($A74="","",IF(OR($B74="",$D74=""),"Missing required information",IF(AND($J74="",$K74=""),"Enter arrival or departure time",IF(AND(N($N74)&gt;=Settings!$B$3,OR($R74="",$R74="Open")),"Review required",IF(AND($T74&lt;&gt;"",$T74&lt;TODAY(),$R74&lt;&gt;"Completed"),"Review overdue","")))))</f>
        <v/>
      </c>
    </row>
    <row r="75">
      <c r="A75" s="17" t="n"/>
      <c r="B75" s="17" t="n"/>
      <c r="C75" s="18">
        <f>IF($B75="","",IFERROR(INDEX(Sessions!$B$2:$B$101,MATCH($B75,Sessions!$A$2:$A$101,0)),""))</f>
        <v/>
      </c>
      <c r="D75" s="17" t="n"/>
      <c r="E75" s="18">
        <f>IF($D75="","",IFERROR(INDEX(Settings!$B$10:$B$109,MATCH($D75,Settings!$A$10:$A$109,0)),""))</f>
        <v/>
      </c>
      <c r="F75" s="18">
        <f>IF($B75="","",IFERROR(INDEX(Sessions!$C$2:$C$101,MATCH($B75,Sessions!$A$2:$A$101,0)),""))</f>
        <v/>
      </c>
      <c r="G75" s="18">
        <f>IF($B75="","",IFERROR(INDEX(Sessions!$D$2:$D$101,MATCH($B75,Sessions!$A$2:$A$101,0)),""))</f>
        <v/>
      </c>
      <c r="H75" s="18">
        <f>IF($B75="","",IFERROR(INDEX(Sessions!$E$2:$E$101,MATCH($B75,Sessions!$A$2:$A$101,0)),""))</f>
        <v/>
      </c>
      <c r="I75" s="18">
        <f>IF($B75="","",IFERROR(INDEX(Sessions!$F$2:$F$101,MATCH($B75,Sessions!$A$2:$A$101,0)),""))</f>
        <v/>
      </c>
      <c r="J75" s="17" t="n"/>
      <c r="K75" s="17" t="n"/>
      <c r="L75" s="18">
        <f>IF(OR($A75="",$H75="",$J75=""),"",MAX(0,ROUND(($J75-$H75)*1440,0)))</f>
        <v/>
      </c>
      <c r="M75" s="18">
        <f>IF(OR($A75="",$I75="",$K75=""),"",MAX(0,ROUND(($I75-$K75)*1440,0)))</f>
        <v/>
      </c>
      <c r="N75" s="18">
        <f>IF($A75="","",IF(COUNT($L75:$M75)=0,"",SUM($L75:$M75)))</f>
        <v/>
      </c>
      <c r="O75" s="20">
        <f>IF($A75="","",IF(AND($J75="",$K75=""),"",IF(AND(N($L75)&gt;0,N($M75)&gt;0),"Late Arrival and Early Departure",IF(N($L75)&gt;0,"Late Arrival",IF(N($M75)&gt;0,"Early Departure","On Time")))))</f>
        <v/>
      </c>
      <c r="P75" s="17" t="n"/>
      <c r="Q75" s="17" t="n"/>
      <c r="R75" s="17" t="n"/>
      <c r="S75" s="17" t="n"/>
      <c r="T75" s="17" t="n"/>
      <c r="U75" s="22" t="n"/>
      <c r="V75" s="20">
        <f>IF($A75="","",IF(OR($B75="",$D75=""),"Missing required information",IF(AND($J75="",$K75=""),"Enter arrival or departure time",IF(AND(N($N75)&gt;=Settings!$B$3,OR($R75="",$R75="Open")),"Review required",IF(AND($T75&lt;&gt;"",$T75&lt;TODAY(),$R75&lt;&gt;"Completed"),"Review overdue","")))))</f>
        <v/>
      </c>
    </row>
    <row r="76">
      <c r="A76" s="17" t="n"/>
      <c r="B76" s="17" t="n"/>
      <c r="C76" s="18">
        <f>IF($B76="","",IFERROR(INDEX(Sessions!$B$2:$B$101,MATCH($B76,Sessions!$A$2:$A$101,0)),""))</f>
        <v/>
      </c>
      <c r="D76" s="17" t="n"/>
      <c r="E76" s="18">
        <f>IF($D76="","",IFERROR(INDEX(Settings!$B$10:$B$109,MATCH($D76,Settings!$A$10:$A$109,0)),""))</f>
        <v/>
      </c>
      <c r="F76" s="18">
        <f>IF($B76="","",IFERROR(INDEX(Sessions!$C$2:$C$101,MATCH($B76,Sessions!$A$2:$A$101,0)),""))</f>
        <v/>
      </c>
      <c r="G76" s="18">
        <f>IF($B76="","",IFERROR(INDEX(Sessions!$D$2:$D$101,MATCH($B76,Sessions!$A$2:$A$101,0)),""))</f>
        <v/>
      </c>
      <c r="H76" s="18">
        <f>IF($B76="","",IFERROR(INDEX(Sessions!$E$2:$E$101,MATCH($B76,Sessions!$A$2:$A$101,0)),""))</f>
        <v/>
      </c>
      <c r="I76" s="18">
        <f>IF($B76="","",IFERROR(INDEX(Sessions!$F$2:$F$101,MATCH($B76,Sessions!$A$2:$A$101,0)),""))</f>
        <v/>
      </c>
      <c r="J76" s="17" t="n"/>
      <c r="K76" s="17" t="n"/>
      <c r="L76" s="18">
        <f>IF(OR($A76="",$H76="",$J76=""),"",MAX(0,ROUND(($J76-$H76)*1440,0)))</f>
        <v/>
      </c>
      <c r="M76" s="18">
        <f>IF(OR($A76="",$I76="",$K76=""),"",MAX(0,ROUND(($I76-$K76)*1440,0)))</f>
        <v/>
      </c>
      <c r="N76" s="18">
        <f>IF($A76="","",IF(COUNT($L76:$M76)=0,"",SUM($L76:$M76)))</f>
        <v/>
      </c>
      <c r="O76" s="20">
        <f>IF($A76="","",IF(AND($J76="",$K76=""),"",IF(AND(N($L76)&gt;0,N($M76)&gt;0),"Late Arrival and Early Departure",IF(N($L76)&gt;0,"Late Arrival",IF(N($M76)&gt;0,"Early Departure","On Time")))))</f>
        <v/>
      </c>
      <c r="P76" s="17" t="n"/>
      <c r="Q76" s="17" t="n"/>
      <c r="R76" s="17" t="n"/>
      <c r="S76" s="17" t="n"/>
      <c r="T76" s="17" t="n"/>
      <c r="U76" s="22" t="n"/>
      <c r="V76" s="20">
        <f>IF($A76="","",IF(OR($B76="",$D76=""),"Missing required information",IF(AND($J76="",$K76=""),"Enter arrival or departure time",IF(AND(N($N76)&gt;=Settings!$B$3,OR($R76="",$R76="Open")),"Review required",IF(AND($T76&lt;&gt;"",$T76&lt;TODAY(),$R76&lt;&gt;"Completed"),"Review overdue","")))))</f>
        <v/>
      </c>
    </row>
    <row r="77">
      <c r="A77" s="17" t="n"/>
      <c r="B77" s="17" t="n"/>
      <c r="C77" s="18">
        <f>IF($B77="","",IFERROR(INDEX(Sessions!$B$2:$B$101,MATCH($B77,Sessions!$A$2:$A$101,0)),""))</f>
        <v/>
      </c>
      <c r="D77" s="17" t="n"/>
      <c r="E77" s="18">
        <f>IF($D77="","",IFERROR(INDEX(Settings!$B$10:$B$109,MATCH($D77,Settings!$A$10:$A$109,0)),""))</f>
        <v/>
      </c>
      <c r="F77" s="18">
        <f>IF($B77="","",IFERROR(INDEX(Sessions!$C$2:$C$101,MATCH($B77,Sessions!$A$2:$A$101,0)),""))</f>
        <v/>
      </c>
      <c r="G77" s="18">
        <f>IF($B77="","",IFERROR(INDEX(Sessions!$D$2:$D$101,MATCH($B77,Sessions!$A$2:$A$101,0)),""))</f>
        <v/>
      </c>
      <c r="H77" s="18">
        <f>IF($B77="","",IFERROR(INDEX(Sessions!$E$2:$E$101,MATCH($B77,Sessions!$A$2:$A$101,0)),""))</f>
        <v/>
      </c>
      <c r="I77" s="18">
        <f>IF($B77="","",IFERROR(INDEX(Sessions!$F$2:$F$101,MATCH($B77,Sessions!$A$2:$A$101,0)),""))</f>
        <v/>
      </c>
      <c r="J77" s="17" t="n"/>
      <c r="K77" s="17" t="n"/>
      <c r="L77" s="18">
        <f>IF(OR($A77="",$H77="",$J77=""),"",MAX(0,ROUND(($J77-$H77)*1440,0)))</f>
        <v/>
      </c>
      <c r="M77" s="18">
        <f>IF(OR($A77="",$I77="",$K77=""),"",MAX(0,ROUND(($I77-$K77)*1440,0)))</f>
        <v/>
      </c>
      <c r="N77" s="18">
        <f>IF($A77="","",IF(COUNT($L77:$M77)=0,"",SUM($L77:$M77)))</f>
        <v/>
      </c>
      <c r="O77" s="20">
        <f>IF($A77="","",IF(AND($J77="",$K77=""),"",IF(AND(N($L77)&gt;0,N($M77)&gt;0),"Late Arrival and Early Departure",IF(N($L77)&gt;0,"Late Arrival",IF(N($M77)&gt;0,"Early Departure","On Time")))))</f>
        <v/>
      </c>
      <c r="P77" s="17" t="n"/>
      <c r="Q77" s="17" t="n"/>
      <c r="R77" s="17" t="n"/>
      <c r="S77" s="17" t="n"/>
      <c r="T77" s="17" t="n"/>
      <c r="U77" s="22" t="n"/>
      <c r="V77" s="20">
        <f>IF($A77="","",IF(OR($B77="",$D77=""),"Missing required information",IF(AND($J77="",$K77=""),"Enter arrival or departure time",IF(AND(N($N77)&gt;=Settings!$B$3,OR($R77="",$R77="Open")),"Review required",IF(AND($T77&lt;&gt;"",$T77&lt;TODAY(),$R77&lt;&gt;"Completed"),"Review overdue","")))))</f>
        <v/>
      </c>
    </row>
    <row r="78">
      <c r="A78" s="17" t="n"/>
      <c r="B78" s="17" t="n"/>
      <c r="C78" s="18">
        <f>IF($B78="","",IFERROR(INDEX(Sessions!$B$2:$B$101,MATCH($B78,Sessions!$A$2:$A$101,0)),""))</f>
        <v/>
      </c>
      <c r="D78" s="17" t="n"/>
      <c r="E78" s="18">
        <f>IF($D78="","",IFERROR(INDEX(Settings!$B$10:$B$109,MATCH($D78,Settings!$A$10:$A$109,0)),""))</f>
        <v/>
      </c>
      <c r="F78" s="18">
        <f>IF($B78="","",IFERROR(INDEX(Sessions!$C$2:$C$101,MATCH($B78,Sessions!$A$2:$A$101,0)),""))</f>
        <v/>
      </c>
      <c r="G78" s="18">
        <f>IF($B78="","",IFERROR(INDEX(Sessions!$D$2:$D$101,MATCH($B78,Sessions!$A$2:$A$101,0)),""))</f>
        <v/>
      </c>
      <c r="H78" s="18">
        <f>IF($B78="","",IFERROR(INDEX(Sessions!$E$2:$E$101,MATCH($B78,Sessions!$A$2:$A$101,0)),""))</f>
        <v/>
      </c>
      <c r="I78" s="18">
        <f>IF($B78="","",IFERROR(INDEX(Sessions!$F$2:$F$101,MATCH($B78,Sessions!$A$2:$A$101,0)),""))</f>
        <v/>
      </c>
      <c r="J78" s="17" t="n"/>
      <c r="K78" s="17" t="n"/>
      <c r="L78" s="18">
        <f>IF(OR($A78="",$H78="",$J78=""),"",MAX(0,ROUND(($J78-$H78)*1440,0)))</f>
        <v/>
      </c>
      <c r="M78" s="18">
        <f>IF(OR($A78="",$I78="",$K78=""),"",MAX(0,ROUND(($I78-$K78)*1440,0)))</f>
        <v/>
      </c>
      <c r="N78" s="18">
        <f>IF($A78="","",IF(COUNT($L78:$M78)=0,"",SUM($L78:$M78)))</f>
        <v/>
      </c>
      <c r="O78" s="20">
        <f>IF($A78="","",IF(AND($J78="",$K78=""),"",IF(AND(N($L78)&gt;0,N($M78)&gt;0),"Late Arrival and Early Departure",IF(N($L78)&gt;0,"Late Arrival",IF(N($M78)&gt;0,"Early Departure","On Time")))))</f>
        <v/>
      </c>
      <c r="P78" s="17" t="n"/>
      <c r="Q78" s="17" t="n"/>
      <c r="R78" s="17" t="n"/>
      <c r="S78" s="17" t="n"/>
      <c r="T78" s="17" t="n"/>
      <c r="U78" s="22" t="n"/>
      <c r="V78" s="20">
        <f>IF($A78="","",IF(OR($B78="",$D78=""),"Missing required information",IF(AND($J78="",$K78=""),"Enter arrival or departure time",IF(AND(N($N78)&gt;=Settings!$B$3,OR($R78="",$R78="Open")),"Review required",IF(AND($T78&lt;&gt;"",$T78&lt;TODAY(),$R78&lt;&gt;"Completed"),"Review overdue","")))))</f>
        <v/>
      </c>
    </row>
    <row r="79">
      <c r="A79" s="17" t="n"/>
      <c r="B79" s="17" t="n"/>
      <c r="C79" s="18">
        <f>IF($B79="","",IFERROR(INDEX(Sessions!$B$2:$B$101,MATCH($B79,Sessions!$A$2:$A$101,0)),""))</f>
        <v/>
      </c>
      <c r="D79" s="17" t="n"/>
      <c r="E79" s="18">
        <f>IF($D79="","",IFERROR(INDEX(Settings!$B$10:$B$109,MATCH($D79,Settings!$A$10:$A$109,0)),""))</f>
        <v/>
      </c>
      <c r="F79" s="18">
        <f>IF($B79="","",IFERROR(INDEX(Sessions!$C$2:$C$101,MATCH($B79,Sessions!$A$2:$A$101,0)),""))</f>
        <v/>
      </c>
      <c r="G79" s="18">
        <f>IF($B79="","",IFERROR(INDEX(Sessions!$D$2:$D$101,MATCH($B79,Sessions!$A$2:$A$101,0)),""))</f>
        <v/>
      </c>
      <c r="H79" s="18">
        <f>IF($B79="","",IFERROR(INDEX(Sessions!$E$2:$E$101,MATCH($B79,Sessions!$A$2:$A$101,0)),""))</f>
        <v/>
      </c>
      <c r="I79" s="18">
        <f>IF($B79="","",IFERROR(INDEX(Sessions!$F$2:$F$101,MATCH($B79,Sessions!$A$2:$A$101,0)),""))</f>
        <v/>
      </c>
      <c r="J79" s="17" t="n"/>
      <c r="K79" s="17" t="n"/>
      <c r="L79" s="18">
        <f>IF(OR($A79="",$H79="",$J79=""),"",MAX(0,ROUND(($J79-$H79)*1440,0)))</f>
        <v/>
      </c>
      <c r="M79" s="18">
        <f>IF(OR($A79="",$I79="",$K79=""),"",MAX(0,ROUND(($I79-$K79)*1440,0)))</f>
        <v/>
      </c>
      <c r="N79" s="18">
        <f>IF($A79="","",IF(COUNT($L79:$M79)=0,"",SUM($L79:$M79)))</f>
        <v/>
      </c>
      <c r="O79" s="20">
        <f>IF($A79="","",IF(AND($J79="",$K79=""),"",IF(AND(N($L79)&gt;0,N($M79)&gt;0),"Late Arrival and Early Departure",IF(N($L79)&gt;0,"Late Arrival",IF(N($M79)&gt;0,"Early Departure","On Time")))))</f>
        <v/>
      </c>
      <c r="P79" s="17" t="n"/>
      <c r="Q79" s="17" t="n"/>
      <c r="R79" s="17" t="n"/>
      <c r="S79" s="17" t="n"/>
      <c r="T79" s="17" t="n"/>
      <c r="U79" s="22" t="n"/>
      <c r="V79" s="20">
        <f>IF($A79="","",IF(OR($B79="",$D79=""),"Missing required information",IF(AND($J79="",$K79=""),"Enter arrival or departure time",IF(AND(N($N79)&gt;=Settings!$B$3,OR($R79="",$R79="Open")),"Review required",IF(AND($T79&lt;&gt;"",$T79&lt;TODAY(),$R79&lt;&gt;"Completed"),"Review overdue","")))))</f>
        <v/>
      </c>
    </row>
    <row r="80">
      <c r="A80" s="17" t="n"/>
      <c r="B80" s="17" t="n"/>
      <c r="C80" s="18">
        <f>IF($B80="","",IFERROR(INDEX(Sessions!$B$2:$B$101,MATCH($B80,Sessions!$A$2:$A$101,0)),""))</f>
        <v/>
      </c>
      <c r="D80" s="17" t="n"/>
      <c r="E80" s="18">
        <f>IF($D80="","",IFERROR(INDEX(Settings!$B$10:$B$109,MATCH($D80,Settings!$A$10:$A$109,0)),""))</f>
        <v/>
      </c>
      <c r="F80" s="18">
        <f>IF($B80="","",IFERROR(INDEX(Sessions!$C$2:$C$101,MATCH($B80,Sessions!$A$2:$A$101,0)),""))</f>
        <v/>
      </c>
      <c r="G80" s="18">
        <f>IF($B80="","",IFERROR(INDEX(Sessions!$D$2:$D$101,MATCH($B80,Sessions!$A$2:$A$101,0)),""))</f>
        <v/>
      </c>
      <c r="H80" s="18">
        <f>IF($B80="","",IFERROR(INDEX(Sessions!$E$2:$E$101,MATCH($B80,Sessions!$A$2:$A$101,0)),""))</f>
        <v/>
      </c>
      <c r="I80" s="18">
        <f>IF($B80="","",IFERROR(INDEX(Sessions!$F$2:$F$101,MATCH($B80,Sessions!$A$2:$A$101,0)),""))</f>
        <v/>
      </c>
      <c r="J80" s="17" t="n"/>
      <c r="K80" s="17" t="n"/>
      <c r="L80" s="18">
        <f>IF(OR($A80="",$H80="",$J80=""),"",MAX(0,ROUND(($J80-$H80)*1440,0)))</f>
        <v/>
      </c>
      <c r="M80" s="18">
        <f>IF(OR($A80="",$I80="",$K80=""),"",MAX(0,ROUND(($I80-$K80)*1440,0)))</f>
        <v/>
      </c>
      <c r="N80" s="18">
        <f>IF($A80="","",IF(COUNT($L80:$M80)=0,"",SUM($L80:$M80)))</f>
        <v/>
      </c>
      <c r="O80" s="20">
        <f>IF($A80="","",IF(AND($J80="",$K80=""),"",IF(AND(N($L80)&gt;0,N($M80)&gt;0),"Late Arrival and Early Departure",IF(N($L80)&gt;0,"Late Arrival",IF(N($M80)&gt;0,"Early Departure","On Time")))))</f>
        <v/>
      </c>
      <c r="P80" s="17" t="n"/>
      <c r="Q80" s="17" t="n"/>
      <c r="R80" s="17" t="n"/>
      <c r="S80" s="17" t="n"/>
      <c r="T80" s="17" t="n"/>
      <c r="U80" s="22" t="n"/>
      <c r="V80" s="20">
        <f>IF($A80="","",IF(OR($B80="",$D80=""),"Missing required information",IF(AND($J80="",$K80=""),"Enter arrival or departure time",IF(AND(N($N80)&gt;=Settings!$B$3,OR($R80="",$R80="Open")),"Review required",IF(AND($T80&lt;&gt;"",$T80&lt;TODAY(),$R80&lt;&gt;"Completed"),"Review overdue","")))))</f>
        <v/>
      </c>
    </row>
    <row r="81">
      <c r="A81" s="17" t="n"/>
      <c r="B81" s="17" t="n"/>
      <c r="C81" s="18">
        <f>IF($B81="","",IFERROR(INDEX(Sessions!$B$2:$B$101,MATCH($B81,Sessions!$A$2:$A$101,0)),""))</f>
        <v/>
      </c>
      <c r="D81" s="17" t="n"/>
      <c r="E81" s="18">
        <f>IF($D81="","",IFERROR(INDEX(Settings!$B$10:$B$109,MATCH($D81,Settings!$A$10:$A$109,0)),""))</f>
        <v/>
      </c>
      <c r="F81" s="18">
        <f>IF($B81="","",IFERROR(INDEX(Sessions!$C$2:$C$101,MATCH($B81,Sessions!$A$2:$A$101,0)),""))</f>
        <v/>
      </c>
      <c r="G81" s="18">
        <f>IF($B81="","",IFERROR(INDEX(Sessions!$D$2:$D$101,MATCH($B81,Sessions!$A$2:$A$101,0)),""))</f>
        <v/>
      </c>
      <c r="H81" s="18">
        <f>IF($B81="","",IFERROR(INDEX(Sessions!$E$2:$E$101,MATCH($B81,Sessions!$A$2:$A$101,0)),""))</f>
        <v/>
      </c>
      <c r="I81" s="18">
        <f>IF($B81="","",IFERROR(INDEX(Sessions!$F$2:$F$101,MATCH($B81,Sessions!$A$2:$A$101,0)),""))</f>
        <v/>
      </c>
      <c r="J81" s="17" t="n"/>
      <c r="K81" s="17" t="n"/>
      <c r="L81" s="18">
        <f>IF(OR($A81="",$H81="",$J81=""),"",MAX(0,ROUND(($J81-$H81)*1440,0)))</f>
        <v/>
      </c>
      <c r="M81" s="18">
        <f>IF(OR($A81="",$I81="",$K81=""),"",MAX(0,ROUND(($I81-$K81)*1440,0)))</f>
        <v/>
      </c>
      <c r="N81" s="18">
        <f>IF($A81="","",IF(COUNT($L81:$M81)=0,"",SUM($L81:$M81)))</f>
        <v/>
      </c>
      <c r="O81" s="20">
        <f>IF($A81="","",IF(AND($J81="",$K81=""),"",IF(AND(N($L81)&gt;0,N($M81)&gt;0),"Late Arrival and Early Departure",IF(N($L81)&gt;0,"Late Arrival",IF(N($M81)&gt;0,"Early Departure","On Time")))))</f>
        <v/>
      </c>
      <c r="P81" s="17" t="n"/>
      <c r="Q81" s="17" t="n"/>
      <c r="R81" s="17" t="n"/>
      <c r="S81" s="17" t="n"/>
      <c r="T81" s="17" t="n"/>
      <c r="U81" s="22" t="n"/>
      <c r="V81" s="20">
        <f>IF($A81="","",IF(OR($B81="",$D81=""),"Missing required information",IF(AND($J81="",$K81=""),"Enter arrival or departure time",IF(AND(N($N81)&gt;=Settings!$B$3,OR($R81="",$R81="Open")),"Review required",IF(AND($T81&lt;&gt;"",$T81&lt;TODAY(),$R81&lt;&gt;"Completed"),"Review overdue","")))))</f>
        <v/>
      </c>
    </row>
    <row r="82">
      <c r="A82" s="17" t="n"/>
      <c r="B82" s="17" t="n"/>
      <c r="C82" s="18">
        <f>IF($B82="","",IFERROR(INDEX(Sessions!$B$2:$B$101,MATCH($B82,Sessions!$A$2:$A$101,0)),""))</f>
        <v/>
      </c>
      <c r="D82" s="17" t="n"/>
      <c r="E82" s="18">
        <f>IF($D82="","",IFERROR(INDEX(Settings!$B$10:$B$109,MATCH($D82,Settings!$A$10:$A$109,0)),""))</f>
        <v/>
      </c>
      <c r="F82" s="18">
        <f>IF($B82="","",IFERROR(INDEX(Sessions!$C$2:$C$101,MATCH($B82,Sessions!$A$2:$A$101,0)),""))</f>
        <v/>
      </c>
      <c r="G82" s="18">
        <f>IF($B82="","",IFERROR(INDEX(Sessions!$D$2:$D$101,MATCH($B82,Sessions!$A$2:$A$101,0)),""))</f>
        <v/>
      </c>
      <c r="H82" s="18">
        <f>IF($B82="","",IFERROR(INDEX(Sessions!$E$2:$E$101,MATCH($B82,Sessions!$A$2:$A$101,0)),""))</f>
        <v/>
      </c>
      <c r="I82" s="18">
        <f>IF($B82="","",IFERROR(INDEX(Sessions!$F$2:$F$101,MATCH($B82,Sessions!$A$2:$A$101,0)),""))</f>
        <v/>
      </c>
      <c r="J82" s="17" t="n"/>
      <c r="K82" s="17" t="n"/>
      <c r="L82" s="18">
        <f>IF(OR($A82="",$H82="",$J82=""),"",MAX(0,ROUND(($J82-$H82)*1440,0)))</f>
        <v/>
      </c>
      <c r="M82" s="18">
        <f>IF(OR($A82="",$I82="",$K82=""),"",MAX(0,ROUND(($I82-$K82)*1440,0)))</f>
        <v/>
      </c>
      <c r="N82" s="18">
        <f>IF($A82="","",IF(COUNT($L82:$M82)=0,"",SUM($L82:$M82)))</f>
        <v/>
      </c>
      <c r="O82" s="20">
        <f>IF($A82="","",IF(AND($J82="",$K82=""),"",IF(AND(N($L82)&gt;0,N($M82)&gt;0),"Late Arrival and Early Departure",IF(N($L82)&gt;0,"Late Arrival",IF(N($M82)&gt;0,"Early Departure","On Time")))))</f>
        <v/>
      </c>
      <c r="P82" s="17" t="n"/>
      <c r="Q82" s="17" t="n"/>
      <c r="R82" s="17" t="n"/>
      <c r="S82" s="17" t="n"/>
      <c r="T82" s="17" t="n"/>
      <c r="U82" s="22" t="n"/>
      <c r="V82" s="20">
        <f>IF($A82="","",IF(OR($B82="",$D82=""),"Missing required information",IF(AND($J82="",$K82=""),"Enter arrival or departure time",IF(AND(N($N82)&gt;=Settings!$B$3,OR($R82="",$R82="Open")),"Review required",IF(AND($T82&lt;&gt;"",$T82&lt;TODAY(),$R82&lt;&gt;"Completed"),"Review overdue","")))))</f>
        <v/>
      </c>
    </row>
    <row r="83">
      <c r="A83" s="17" t="n"/>
      <c r="B83" s="17" t="n"/>
      <c r="C83" s="18">
        <f>IF($B83="","",IFERROR(INDEX(Sessions!$B$2:$B$101,MATCH($B83,Sessions!$A$2:$A$101,0)),""))</f>
        <v/>
      </c>
      <c r="D83" s="17" t="n"/>
      <c r="E83" s="18">
        <f>IF($D83="","",IFERROR(INDEX(Settings!$B$10:$B$109,MATCH($D83,Settings!$A$10:$A$109,0)),""))</f>
        <v/>
      </c>
      <c r="F83" s="18">
        <f>IF($B83="","",IFERROR(INDEX(Sessions!$C$2:$C$101,MATCH($B83,Sessions!$A$2:$A$101,0)),""))</f>
        <v/>
      </c>
      <c r="G83" s="18">
        <f>IF($B83="","",IFERROR(INDEX(Sessions!$D$2:$D$101,MATCH($B83,Sessions!$A$2:$A$101,0)),""))</f>
        <v/>
      </c>
      <c r="H83" s="18">
        <f>IF($B83="","",IFERROR(INDEX(Sessions!$E$2:$E$101,MATCH($B83,Sessions!$A$2:$A$101,0)),""))</f>
        <v/>
      </c>
      <c r="I83" s="18">
        <f>IF($B83="","",IFERROR(INDEX(Sessions!$F$2:$F$101,MATCH($B83,Sessions!$A$2:$A$101,0)),""))</f>
        <v/>
      </c>
      <c r="J83" s="17" t="n"/>
      <c r="K83" s="17" t="n"/>
      <c r="L83" s="18">
        <f>IF(OR($A83="",$H83="",$J83=""),"",MAX(0,ROUND(($J83-$H83)*1440,0)))</f>
        <v/>
      </c>
      <c r="M83" s="18">
        <f>IF(OR($A83="",$I83="",$K83=""),"",MAX(0,ROUND(($I83-$K83)*1440,0)))</f>
        <v/>
      </c>
      <c r="N83" s="18">
        <f>IF($A83="","",IF(COUNT($L83:$M83)=0,"",SUM($L83:$M83)))</f>
        <v/>
      </c>
      <c r="O83" s="20">
        <f>IF($A83="","",IF(AND($J83="",$K83=""),"",IF(AND(N($L83)&gt;0,N($M83)&gt;0),"Late Arrival and Early Departure",IF(N($L83)&gt;0,"Late Arrival",IF(N($M83)&gt;0,"Early Departure","On Time")))))</f>
        <v/>
      </c>
      <c r="P83" s="17" t="n"/>
      <c r="Q83" s="17" t="n"/>
      <c r="R83" s="17" t="n"/>
      <c r="S83" s="17" t="n"/>
      <c r="T83" s="17" t="n"/>
      <c r="U83" s="22" t="n"/>
      <c r="V83" s="20">
        <f>IF($A83="","",IF(OR($B83="",$D83=""),"Missing required information",IF(AND($J83="",$K83=""),"Enter arrival or departure time",IF(AND(N($N83)&gt;=Settings!$B$3,OR($R83="",$R83="Open")),"Review required",IF(AND($T83&lt;&gt;"",$T83&lt;TODAY(),$R83&lt;&gt;"Completed"),"Review overdue","")))))</f>
        <v/>
      </c>
    </row>
    <row r="84">
      <c r="A84" s="17" t="n"/>
      <c r="B84" s="17" t="n"/>
      <c r="C84" s="18">
        <f>IF($B84="","",IFERROR(INDEX(Sessions!$B$2:$B$101,MATCH($B84,Sessions!$A$2:$A$101,0)),""))</f>
        <v/>
      </c>
      <c r="D84" s="17" t="n"/>
      <c r="E84" s="18">
        <f>IF($D84="","",IFERROR(INDEX(Settings!$B$10:$B$109,MATCH($D84,Settings!$A$10:$A$109,0)),""))</f>
        <v/>
      </c>
      <c r="F84" s="18">
        <f>IF($B84="","",IFERROR(INDEX(Sessions!$C$2:$C$101,MATCH($B84,Sessions!$A$2:$A$101,0)),""))</f>
        <v/>
      </c>
      <c r="G84" s="18">
        <f>IF($B84="","",IFERROR(INDEX(Sessions!$D$2:$D$101,MATCH($B84,Sessions!$A$2:$A$101,0)),""))</f>
        <v/>
      </c>
      <c r="H84" s="18">
        <f>IF($B84="","",IFERROR(INDEX(Sessions!$E$2:$E$101,MATCH($B84,Sessions!$A$2:$A$101,0)),""))</f>
        <v/>
      </c>
      <c r="I84" s="18">
        <f>IF($B84="","",IFERROR(INDEX(Sessions!$F$2:$F$101,MATCH($B84,Sessions!$A$2:$A$101,0)),""))</f>
        <v/>
      </c>
      <c r="J84" s="17" t="n"/>
      <c r="K84" s="17" t="n"/>
      <c r="L84" s="18">
        <f>IF(OR($A84="",$H84="",$J84=""),"",MAX(0,ROUND(($J84-$H84)*1440,0)))</f>
        <v/>
      </c>
      <c r="M84" s="18">
        <f>IF(OR($A84="",$I84="",$K84=""),"",MAX(0,ROUND(($I84-$K84)*1440,0)))</f>
        <v/>
      </c>
      <c r="N84" s="18">
        <f>IF($A84="","",IF(COUNT($L84:$M84)=0,"",SUM($L84:$M84)))</f>
        <v/>
      </c>
      <c r="O84" s="20">
        <f>IF($A84="","",IF(AND($J84="",$K84=""),"",IF(AND(N($L84)&gt;0,N($M84)&gt;0),"Late Arrival and Early Departure",IF(N($L84)&gt;0,"Late Arrival",IF(N($M84)&gt;0,"Early Departure","On Time")))))</f>
        <v/>
      </c>
      <c r="P84" s="17" t="n"/>
      <c r="Q84" s="17" t="n"/>
      <c r="R84" s="17" t="n"/>
      <c r="S84" s="17" t="n"/>
      <c r="T84" s="17" t="n"/>
      <c r="U84" s="22" t="n"/>
      <c r="V84" s="20">
        <f>IF($A84="","",IF(OR($B84="",$D84=""),"Missing required information",IF(AND($J84="",$K84=""),"Enter arrival or departure time",IF(AND(N($N84)&gt;=Settings!$B$3,OR($R84="",$R84="Open")),"Review required",IF(AND($T84&lt;&gt;"",$T84&lt;TODAY(),$R84&lt;&gt;"Completed"),"Review overdue","")))))</f>
        <v/>
      </c>
    </row>
    <row r="85">
      <c r="A85" s="17" t="n"/>
      <c r="B85" s="17" t="n"/>
      <c r="C85" s="18">
        <f>IF($B85="","",IFERROR(INDEX(Sessions!$B$2:$B$101,MATCH($B85,Sessions!$A$2:$A$101,0)),""))</f>
        <v/>
      </c>
      <c r="D85" s="17" t="n"/>
      <c r="E85" s="18">
        <f>IF($D85="","",IFERROR(INDEX(Settings!$B$10:$B$109,MATCH($D85,Settings!$A$10:$A$109,0)),""))</f>
        <v/>
      </c>
      <c r="F85" s="18">
        <f>IF($B85="","",IFERROR(INDEX(Sessions!$C$2:$C$101,MATCH($B85,Sessions!$A$2:$A$101,0)),""))</f>
        <v/>
      </c>
      <c r="G85" s="18">
        <f>IF($B85="","",IFERROR(INDEX(Sessions!$D$2:$D$101,MATCH($B85,Sessions!$A$2:$A$101,0)),""))</f>
        <v/>
      </c>
      <c r="H85" s="18">
        <f>IF($B85="","",IFERROR(INDEX(Sessions!$E$2:$E$101,MATCH($B85,Sessions!$A$2:$A$101,0)),""))</f>
        <v/>
      </c>
      <c r="I85" s="18">
        <f>IF($B85="","",IFERROR(INDEX(Sessions!$F$2:$F$101,MATCH($B85,Sessions!$A$2:$A$101,0)),""))</f>
        <v/>
      </c>
      <c r="J85" s="17" t="n"/>
      <c r="K85" s="17" t="n"/>
      <c r="L85" s="18">
        <f>IF(OR($A85="",$H85="",$J85=""),"",MAX(0,ROUND(($J85-$H85)*1440,0)))</f>
        <v/>
      </c>
      <c r="M85" s="18">
        <f>IF(OR($A85="",$I85="",$K85=""),"",MAX(0,ROUND(($I85-$K85)*1440,0)))</f>
        <v/>
      </c>
      <c r="N85" s="18">
        <f>IF($A85="","",IF(COUNT($L85:$M85)=0,"",SUM($L85:$M85)))</f>
        <v/>
      </c>
      <c r="O85" s="20">
        <f>IF($A85="","",IF(AND($J85="",$K85=""),"",IF(AND(N($L85)&gt;0,N($M85)&gt;0),"Late Arrival and Early Departure",IF(N($L85)&gt;0,"Late Arrival",IF(N($M85)&gt;0,"Early Departure","On Time")))))</f>
        <v/>
      </c>
      <c r="P85" s="17" t="n"/>
      <c r="Q85" s="17" t="n"/>
      <c r="R85" s="17" t="n"/>
      <c r="S85" s="17" t="n"/>
      <c r="T85" s="17" t="n"/>
      <c r="U85" s="22" t="n"/>
      <c r="V85" s="20">
        <f>IF($A85="","",IF(OR($B85="",$D85=""),"Missing required information",IF(AND($J85="",$K85=""),"Enter arrival or departure time",IF(AND(N($N85)&gt;=Settings!$B$3,OR($R85="",$R85="Open")),"Review required",IF(AND($T85&lt;&gt;"",$T85&lt;TODAY(),$R85&lt;&gt;"Completed"),"Review overdue","")))))</f>
        <v/>
      </c>
    </row>
    <row r="86">
      <c r="A86" s="17" t="n"/>
      <c r="B86" s="17" t="n"/>
      <c r="C86" s="18">
        <f>IF($B86="","",IFERROR(INDEX(Sessions!$B$2:$B$101,MATCH($B86,Sessions!$A$2:$A$101,0)),""))</f>
        <v/>
      </c>
      <c r="D86" s="17" t="n"/>
      <c r="E86" s="18">
        <f>IF($D86="","",IFERROR(INDEX(Settings!$B$10:$B$109,MATCH($D86,Settings!$A$10:$A$109,0)),""))</f>
        <v/>
      </c>
      <c r="F86" s="18">
        <f>IF($B86="","",IFERROR(INDEX(Sessions!$C$2:$C$101,MATCH($B86,Sessions!$A$2:$A$101,0)),""))</f>
        <v/>
      </c>
      <c r="G86" s="18">
        <f>IF($B86="","",IFERROR(INDEX(Sessions!$D$2:$D$101,MATCH($B86,Sessions!$A$2:$A$101,0)),""))</f>
        <v/>
      </c>
      <c r="H86" s="18">
        <f>IF($B86="","",IFERROR(INDEX(Sessions!$E$2:$E$101,MATCH($B86,Sessions!$A$2:$A$101,0)),""))</f>
        <v/>
      </c>
      <c r="I86" s="18">
        <f>IF($B86="","",IFERROR(INDEX(Sessions!$F$2:$F$101,MATCH($B86,Sessions!$A$2:$A$101,0)),""))</f>
        <v/>
      </c>
      <c r="J86" s="17" t="n"/>
      <c r="K86" s="17" t="n"/>
      <c r="L86" s="18">
        <f>IF(OR($A86="",$H86="",$J86=""),"",MAX(0,ROUND(($J86-$H86)*1440,0)))</f>
        <v/>
      </c>
      <c r="M86" s="18">
        <f>IF(OR($A86="",$I86="",$K86=""),"",MAX(0,ROUND(($I86-$K86)*1440,0)))</f>
        <v/>
      </c>
      <c r="N86" s="18">
        <f>IF($A86="","",IF(COUNT($L86:$M86)=0,"",SUM($L86:$M86)))</f>
        <v/>
      </c>
      <c r="O86" s="20">
        <f>IF($A86="","",IF(AND($J86="",$K86=""),"",IF(AND(N($L86)&gt;0,N($M86)&gt;0),"Late Arrival and Early Departure",IF(N($L86)&gt;0,"Late Arrival",IF(N($M86)&gt;0,"Early Departure","On Time")))))</f>
        <v/>
      </c>
      <c r="P86" s="17" t="n"/>
      <c r="Q86" s="17" t="n"/>
      <c r="R86" s="17" t="n"/>
      <c r="S86" s="17" t="n"/>
      <c r="T86" s="17" t="n"/>
      <c r="U86" s="22" t="n"/>
      <c r="V86" s="20">
        <f>IF($A86="","",IF(OR($B86="",$D86=""),"Missing required information",IF(AND($J86="",$K86=""),"Enter arrival or departure time",IF(AND(N($N86)&gt;=Settings!$B$3,OR($R86="",$R86="Open")),"Review required",IF(AND($T86&lt;&gt;"",$T86&lt;TODAY(),$R86&lt;&gt;"Completed"),"Review overdue","")))))</f>
        <v/>
      </c>
    </row>
    <row r="87">
      <c r="A87" s="17" t="n"/>
      <c r="B87" s="17" t="n"/>
      <c r="C87" s="18">
        <f>IF($B87="","",IFERROR(INDEX(Sessions!$B$2:$B$101,MATCH($B87,Sessions!$A$2:$A$101,0)),""))</f>
        <v/>
      </c>
      <c r="D87" s="17" t="n"/>
      <c r="E87" s="18">
        <f>IF($D87="","",IFERROR(INDEX(Settings!$B$10:$B$109,MATCH($D87,Settings!$A$10:$A$109,0)),""))</f>
        <v/>
      </c>
      <c r="F87" s="18">
        <f>IF($B87="","",IFERROR(INDEX(Sessions!$C$2:$C$101,MATCH($B87,Sessions!$A$2:$A$101,0)),""))</f>
        <v/>
      </c>
      <c r="G87" s="18">
        <f>IF($B87="","",IFERROR(INDEX(Sessions!$D$2:$D$101,MATCH($B87,Sessions!$A$2:$A$101,0)),""))</f>
        <v/>
      </c>
      <c r="H87" s="18">
        <f>IF($B87="","",IFERROR(INDEX(Sessions!$E$2:$E$101,MATCH($B87,Sessions!$A$2:$A$101,0)),""))</f>
        <v/>
      </c>
      <c r="I87" s="18">
        <f>IF($B87="","",IFERROR(INDEX(Sessions!$F$2:$F$101,MATCH($B87,Sessions!$A$2:$A$101,0)),""))</f>
        <v/>
      </c>
      <c r="J87" s="17" t="n"/>
      <c r="K87" s="17" t="n"/>
      <c r="L87" s="18">
        <f>IF(OR($A87="",$H87="",$J87=""),"",MAX(0,ROUND(($J87-$H87)*1440,0)))</f>
        <v/>
      </c>
      <c r="M87" s="18">
        <f>IF(OR($A87="",$I87="",$K87=""),"",MAX(0,ROUND(($I87-$K87)*1440,0)))</f>
        <v/>
      </c>
      <c r="N87" s="18">
        <f>IF($A87="","",IF(COUNT($L87:$M87)=0,"",SUM($L87:$M87)))</f>
        <v/>
      </c>
      <c r="O87" s="20">
        <f>IF($A87="","",IF(AND($J87="",$K87=""),"",IF(AND(N($L87)&gt;0,N($M87)&gt;0),"Late Arrival and Early Departure",IF(N($L87)&gt;0,"Late Arrival",IF(N($M87)&gt;0,"Early Departure","On Time")))))</f>
        <v/>
      </c>
      <c r="P87" s="17" t="n"/>
      <c r="Q87" s="17" t="n"/>
      <c r="R87" s="17" t="n"/>
      <c r="S87" s="17" t="n"/>
      <c r="T87" s="17" t="n"/>
      <c r="U87" s="22" t="n"/>
      <c r="V87" s="20">
        <f>IF($A87="","",IF(OR($B87="",$D87=""),"Missing required information",IF(AND($J87="",$K87=""),"Enter arrival or departure time",IF(AND(N($N87)&gt;=Settings!$B$3,OR($R87="",$R87="Open")),"Review required",IF(AND($T87&lt;&gt;"",$T87&lt;TODAY(),$R87&lt;&gt;"Completed"),"Review overdue","")))))</f>
        <v/>
      </c>
    </row>
    <row r="88">
      <c r="A88" s="17" t="n"/>
      <c r="B88" s="17" t="n"/>
      <c r="C88" s="18">
        <f>IF($B88="","",IFERROR(INDEX(Sessions!$B$2:$B$101,MATCH($B88,Sessions!$A$2:$A$101,0)),""))</f>
        <v/>
      </c>
      <c r="D88" s="17" t="n"/>
      <c r="E88" s="18">
        <f>IF($D88="","",IFERROR(INDEX(Settings!$B$10:$B$109,MATCH($D88,Settings!$A$10:$A$109,0)),""))</f>
        <v/>
      </c>
      <c r="F88" s="18">
        <f>IF($B88="","",IFERROR(INDEX(Sessions!$C$2:$C$101,MATCH($B88,Sessions!$A$2:$A$101,0)),""))</f>
        <v/>
      </c>
      <c r="G88" s="18">
        <f>IF($B88="","",IFERROR(INDEX(Sessions!$D$2:$D$101,MATCH($B88,Sessions!$A$2:$A$101,0)),""))</f>
        <v/>
      </c>
      <c r="H88" s="18">
        <f>IF($B88="","",IFERROR(INDEX(Sessions!$E$2:$E$101,MATCH($B88,Sessions!$A$2:$A$101,0)),""))</f>
        <v/>
      </c>
      <c r="I88" s="18">
        <f>IF($B88="","",IFERROR(INDEX(Sessions!$F$2:$F$101,MATCH($B88,Sessions!$A$2:$A$101,0)),""))</f>
        <v/>
      </c>
      <c r="J88" s="17" t="n"/>
      <c r="K88" s="17" t="n"/>
      <c r="L88" s="18">
        <f>IF(OR($A88="",$H88="",$J88=""),"",MAX(0,ROUND(($J88-$H88)*1440,0)))</f>
        <v/>
      </c>
      <c r="M88" s="18">
        <f>IF(OR($A88="",$I88="",$K88=""),"",MAX(0,ROUND(($I88-$K88)*1440,0)))</f>
        <v/>
      </c>
      <c r="N88" s="18">
        <f>IF($A88="","",IF(COUNT($L88:$M88)=0,"",SUM($L88:$M88)))</f>
        <v/>
      </c>
      <c r="O88" s="20">
        <f>IF($A88="","",IF(AND($J88="",$K88=""),"",IF(AND(N($L88)&gt;0,N($M88)&gt;0),"Late Arrival and Early Departure",IF(N($L88)&gt;0,"Late Arrival",IF(N($M88)&gt;0,"Early Departure","On Time")))))</f>
        <v/>
      </c>
      <c r="P88" s="17" t="n"/>
      <c r="Q88" s="17" t="n"/>
      <c r="R88" s="17" t="n"/>
      <c r="S88" s="17" t="n"/>
      <c r="T88" s="17" t="n"/>
      <c r="U88" s="22" t="n"/>
      <c r="V88" s="20">
        <f>IF($A88="","",IF(OR($B88="",$D88=""),"Missing required information",IF(AND($J88="",$K88=""),"Enter arrival or departure time",IF(AND(N($N88)&gt;=Settings!$B$3,OR($R88="",$R88="Open")),"Review required",IF(AND($T88&lt;&gt;"",$T88&lt;TODAY(),$R88&lt;&gt;"Completed"),"Review overdue","")))))</f>
        <v/>
      </c>
    </row>
    <row r="89">
      <c r="A89" s="17" t="n"/>
      <c r="B89" s="17" t="n"/>
      <c r="C89" s="18">
        <f>IF($B89="","",IFERROR(INDEX(Sessions!$B$2:$B$101,MATCH($B89,Sessions!$A$2:$A$101,0)),""))</f>
        <v/>
      </c>
      <c r="D89" s="17" t="n"/>
      <c r="E89" s="18">
        <f>IF($D89="","",IFERROR(INDEX(Settings!$B$10:$B$109,MATCH($D89,Settings!$A$10:$A$109,0)),""))</f>
        <v/>
      </c>
      <c r="F89" s="18">
        <f>IF($B89="","",IFERROR(INDEX(Sessions!$C$2:$C$101,MATCH($B89,Sessions!$A$2:$A$101,0)),""))</f>
        <v/>
      </c>
      <c r="G89" s="18">
        <f>IF($B89="","",IFERROR(INDEX(Sessions!$D$2:$D$101,MATCH($B89,Sessions!$A$2:$A$101,0)),""))</f>
        <v/>
      </c>
      <c r="H89" s="18">
        <f>IF($B89="","",IFERROR(INDEX(Sessions!$E$2:$E$101,MATCH($B89,Sessions!$A$2:$A$101,0)),""))</f>
        <v/>
      </c>
      <c r="I89" s="18">
        <f>IF($B89="","",IFERROR(INDEX(Sessions!$F$2:$F$101,MATCH($B89,Sessions!$A$2:$A$101,0)),""))</f>
        <v/>
      </c>
      <c r="J89" s="17" t="n"/>
      <c r="K89" s="17" t="n"/>
      <c r="L89" s="18">
        <f>IF(OR($A89="",$H89="",$J89=""),"",MAX(0,ROUND(($J89-$H89)*1440,0)))</f>
        <v/>
      </c>
      <c r="M89" s="18">
        <f>IF(OR($A89="",$I89="",$K89=""),"",MAX(0,ROUND(($I89-$K89)*1440,0)))</f>
        <v/>
      </c>
      <c r="N89" s="18">
        <f>IF($A89="","",IF(COUNT($L89:$M89)=0,"",SUM($L89:$M89)))</f>
        <v/>
      </c>
      <c r="O89" s="20">
        <f>IF($A89="","",IF(AND($J89="",$K89=""),"",IF(AND(N($L89)&gt;0,N($M89)&gt;0),"Late Arrival and Early Departure",IF(N($L89)&gt;0,"Late Arrival",IF(N($M89)&gt;0,"Early Departure","On Time")))))</f>
        <v/>
      </c>
      <c r="P89" s="17" t="n"/>
      <c r="Q89" s="17" t="n"/>
      <c r="R89" s="17" t="n"/>
      <c r="S89" s="17" t="n"/>
      <c r="T89" s="17" t="n"/>
      <c r="U89" s="22" t="n"/>
      <c r="V89" s="20">
        <f>IF($A89="","",IF(OR($B89="",$D89=""),"Missing required information",IF(AND($J89="",$K89=""),"Enter arrival or departure time",IF(AND(N($N89)&gt;=Settings!$B$3,OR($R89="",$R89="Open")),"Review required",IF(AND($T89&lt;&gt;"",$T89&lt;TODAY(),$R89&lt;&gt;"Completed"),"Review overdue","")))))</f>
        <v/>
      </c>
    </row>
    <row r="90">
      <c r="A90" s="17" t="n"/>
      <c r="B90" s="17" t="n"/>
      <c r="C90" s="18">
        <f>IF($B90="","",IFERROR(INDEX(Sessions!$B$2:$B$101,MATCH($B90,Sessions!$A$2:$A$101,0)),""))</f>
        <v/>
      </c>
      <c r="D90" s="17" t="n"/>
      <c r="E90" s="18">
        <f>IF($D90="","",IFERROR(INDEX(Settings!$B$10:$B$109,MATCH($D90,Settings!$A$10:$A$109,0)),""))</f>
        <v/>
      </c>
      <c r="F90" s="18">
        <f>IF($B90="","",IFERROR(INDEX(Sessions!$C$2:$C$101,MATCH($B90,Sessions!$A$2:$A$101,0)),""))</f>
        <v/>
      </c>
      <c r="G90" s="18">
        <f>IF($B90="","",IFERROR(INDEX(Sessions!$D$2:$D$101,MATCH($B90,Sessions!$A$2:$A$101,0)),""))</f>
        <v/>
      </c>
      <c r="H90" s="18">
        <f>IF($B90="","",IFERROR(INDEX(Sessions!$E$2:$E$101,MATCH($B90,Sessions!$A$2:$A$101,0)),""))</f>
        <v/>
      </c>
      <c r="I90" s="18">
        <f>IF($B90="","",IFERROR(INDEX(Sessions!$F$2:$F$101,MATCH($B90,Sessions!$A$2:$A$101,0)),""))</f>
        <v/>
      </c>
      <c r="J90" s="17" t="n"/>
      <c r="K90" s="17" t="n"/>
      <c r="L90" s="18">
        <f>IF(OR($A90="",$H90="",$J90=""),"",MAX(0,ROUND(($J90-$H90)*1440,0)))</f>
        <v/>
      </c>
      <c r="M90" s="18">
        <f>IF(OR($A90="",$I90="",$K90=""),"",MAX(0,ROUND(($I90-$K90)*1440,0)))</f>
        <v/>
      </c>
      <c r="N90" s="18">
        <f>IF($A90="","",IF(COUNT($L90:$M90)=0,"",SUM($L90:$M90)))</f>
        <v/>
      </c>
      <c r="O90" s="20">
        <f>IF($A90="","",IF(AND($J90="",$K90=""),"",IF(AND(N($L90)&gt;0,N($M90)&gt;0),"Late Arrival and Early Departure",IF(N($L90)&gt;0,"Late Arrival",IF(N($M90)&gt;0,"Early Departure","On Time")))))</f>
        <v/>
      </c>
      <c r="P90" s="17" t="n"/>
      <c r="Q90" s="17" t="n"/>
      <c r="R90" s="17" t="n"/>
      <c r="S90" s="17" t="n"/>
      <c r="T90" s="17" t="n"/>
      <c r="U90" s="22" t="n"/>
      <c r="V90" s="20">
        <f>IF($A90="","",IF(OR($B90="",$D90=""),"Missing required information",IF(AND($J90="",$K90=""),"Enter arrival or departure time",IF(AND(N($N90)&gt;=Settings!$B$3,OR($R90="",$R90="Open")),"Review required",IF(AND($T90&lt;&gt;"",$T90&lt;TODAY(),$R90&lt;&gt;"Completed"),"Review overdue","")))))</f>
        <v/>
      </c>
    </row>
    <row r="91">
      <c r="A91" s="17" t="n"/>
      <c r="B91" s="17" t="n"/>
      <c r="C91" s="18">
        <f>IF($B91="","",IFERROR(INDEX(Sessions!$B$2:$B$101,MATCH($B91,Sessions!$A$2:$A$101,0)),""))</f>
        <v/>
      </c>
      <c r="D91" s="17" t="n"/>
      <c r="E91" s="18">
        <f>IF($D91="","",IFERROR(INDEX(Settings!$B$10:$B$109,MATCH($D91,Settings!$A$10:$A$109,0)),""))</f>
        <v/>
      </c>
      <c r="F91" s="18">
        <f>IF($B91="","",IFERROR(INDEX(Sessions!$C$2:$C$101,MATCH($B91,Sessions!$A$2:$A$101,0)),""))</f>
        <v/>
      </c>
      <c r="G91" s="18">
        <f>IF($B91="","",IFERROR(INDEX(Sessions!$D$2:$D$101,MATCH($B91,Sessions!$A$2:$A$101,0)),""))</f>
        <v/>
      </c>
      <c r="H91" s="18">
        <f>IF($B91="","",IFERROR(INDEX(Sessions!$E$2:$E$101,MATCH($B91,Sessions!$A$2:$A$101,0)),""))</f>
        <v/>
      </c>
      <c r="I91" s="18">
        <f>IF($B91="","",IFERROR(INDEX(Sessions!$F$2:$F$101,MATCH($B91,Sessions!$A$2:$A$101,0)),""))</f>
        <v/>
      </c>
      <c r="J91" s="17" t="n"/>
      <c r="K91" s="17" t="n"/>
      <c r="L91" s="18">
        <f>IF(OR($A91="",$H91="",$J91=""),"",MAX(0,ROUND(($J91-$H91)*1440,0)))</f>
        <v/>
      </c>
      <c r="M91" s="18">
        <f>IF(OR($A91="",$I91="",$K91=""),"",MAX(0,ROUND(($I91-$K91)*1440,0)))</f>
        <v/>
      </c>
      <c r="N91" s="18">
        <f>IF($A91="","",IF(COUNT($L91:$M91)=0,"",SUM($L91:$M91)))</f>
        <v/>
      </c>
      <c r="O91" s="20">
        <f>IF($A91="","",IF(AND($J91="",$K91=""),"",IF(AND(N($L91)&gt;0,N($M91)&gt;0),"Late Arrival and Early Departure",IF(N($L91)&gt;0,"Late Arrival",IF(N($M91)&gt;0,"Early Departure","On Time")))))</f>
        <v/>
      </c>
      <c r="P91" s="17" t="n"/>
      <c r="Q91" s="17" t="n"/>
      <c r="R91" s="17" t="n"/>
      <c r="S91" s="17" t="n"/>
      <c r="T91" s="17" t="n"/>
      <c r="U91" s="22" t="n"/>
      <c r="V91" s="20">
        <f>IF($A91="","",IF(OR($B91="",$D91=""),"Missing required information",IF(AND($J91="",$K91=""),"Enter arrival or departure time",IF(AND(N($N91)&gt;=Settings!$B$3,OR($R91="",$R91="Open")),"Review required",IF(AND($T91&lt;&gt;"",$T91&lt;TODAY(),$R91&lt;&gt;"Completed"),"Review overdue","")))))</f>
        <v/>
      </c>
    </row>
    <row r="92">
      <c r="A92" s="17" t="n"/>
      <c r="B92" s="17" t="n"/>
      <c r="C92" s="18">
        <f>IF($B92="","",IFERROR(INDEX(Sessions!$B$2:$B$101,MATCH($B92,Sessions!$A$2:$A$101,0)),""))</f>
        <v/>
      </c>
      <c r="D92" s="17" t="n"/>
      <c r="E92" s="18">
        <f>IF($D92="","",IFERROR(INDEX(Settings!$B$10:$B$109,MATCH($D92,Settings!$A$10:$A$109,0)),""))</f>
        <v/>
      </c>
      <c r="F92" s="18">
        <f>IF($B92="","",IFERROR(INDEX(Sessions!$C$2:$C$101,MATCH($B92,Sessions!$A$2:$A$101,0)),""))</f>
        <v/>
      </c>
      <c r="G92" s="18">
        <f>IF($B92="","",IFERROR(INDEX(Sessions!$D$2:$D$101,MATCH($B92,Sessions!$A$2:$A$101,0)),""))</f>
        <v/>
      </c>
      <c r="H92" s="18">
        <f>IF($B92="","",IFERROR(INDEX(Sessions!$E$2:$E$101,MATCH($B92,Sessions!$A$2:$A$101,0)),""))</f>
        <v/>
      </c>
      <c r="I92" s="18">
        <f>IF($B92="","",IFERROR(INDEX(Sessions!$F$2:$F$101,MATCH($B92,Sessions!$A$2:$A$101,0)),""))</f>
        <v/>
      </c>
      <c r="J92" s="17" t="n"/>
      <c r="K92" s="17" t="n"/>
      <c r="L92" s="18">
        <f>IF(OR($A92="",$H92="",$J92=""),"",MAX(0,ROUND(($J92-$H92)*1440,0)))</f>
        <v/>
      </c>
      <c r="M92" s="18">
        <f>IF(OR($A92="",$I92="",$K92=""),"",MAX(0,ROUND(($I92-$K92)*1440,0)))</f>
        <v/>
      </c>
      <c r="N92" s="18">
        <f>IF($A92="","",IF(COUNT($L92:$M92)=0,"",SUM($L92:$M92)))</f>
        <v/>
      </c>
      <c r="O92" s="20">
        <f>IF($A92="","",IF(AND($J92="",$K92=""),"",IF(AND(N($L92)&gt;0,N($M92)&gt;0),"Late Arrival and Early Departure",IF(N($L92)&gt;0,"Late Arrival",IF(N($M92)&gt;0,"Early Departure","On Time")))))</f>
        <v/>
      </c>
      <c r="P92" s="17" t="n"/>
      <c r="Q92" s="17" t="n"/>
      <c r="R92" s="17" t="n"/>
      <c r="S92" s="17" t="n"/>
      <c r="T92" s="17" t="n"/>
      <c r="U92" s="22" t="n"/>
      <c r="V92" s="20">
        <f>IF($A92="","",IF(OR($B92="",$D92=""),"Missing required information",IF(AND($J92="",$K92=""),"Enter arrival or departure time",IF(AND(N($N92)&gt;=Settings!$B$3,OR($R92="",$R92="Open")),"Review required",IF(AND($T92&lt;&gt;"",$T92&lt;TODAY(),$R92&lt;&gt;"Completed"),"Review overdue","")))))</f>
        <v/>
      </c>
    </row>
    <row r="93">
      <c r="A93" s="17" t="n"/>
      <c r="B93" s="17" t="n"/>
      <c r="C93" s="18">
        <f>IF($B93="","",IFERROR(INDEX(Sessions!$B$2:$B$101,MATCH($B93,Sessions!$A$2:$A$101,0)),""))</f>
        <v/>
      </c>
      <c r="D93" s="17" t="n"/>
      <c r="E93" s="18">
        <f>IF($D93="","",IFERROR(INDEX(Settings!$B$10:$B$109,MATCH($D93,Settings!$A$10:$A$109,0)),""))</f>
        <v/>
      </c>
      <c r="F93" s="18">
        <f>IF($B93="","",IFERROR(INDEX(Sessions!$C$2:$C$101,MATCH($B93,Sessions!$A$2:$A$101,0)),""))</f>
        <v/>
      </c>
      <c r="G93" s="18">
        <f>IF($B93="","",IFERROR(INDEX(Sessions!$D$2:$D$101,MATCH($B93,Sessions!$A$2:$A$101,0)),""))</f>
        <v/>
      </c>
      <c r="H93" s="18">
        <f>IF($B93="","",IFERROR(INDEX(Sessions!$E$2:$E$101,MATCH($B93,Sessions!$A$2:$A$101,0)),""))</f>
        <v/>
      </c>
      <c r="I93" s="18">
        <f>IF($B93="","",IFERROR(INDEX(Sessions!$F$2:$F$101,MATCH($B93,Sessions!$A$2:$A$101,0)),""))</f>
        <v/>
      </c>
      <c r="J93" s="17" t="n"/>
      <c r="K93" s="17" t="n"/>
      <c r="L93" s="18">
        <f>IF(OR($A93="",$H93="",$J93=""),"",MAX(0,ROUND(($J93-$H93)*1440,0)))</f>
        <v/>
      </c>
      <c r="M93" s="18">
        <f>IF(OR($A93="",$I93="",$K93=""),"",MAX(0,ROUND(($I93-$K93)*1440,0)))</f>
        <v/>
      </c>
      <c r="N93" s="18">
        <f>IF($A93="","",IF(COUNT($L93:$M93)=0,"",SUM($L93:$M93)))</f>
        <v/>
      </c>
      <c r="O93" s="20">
        <f>IF($A93="","",IF(AND($J93="",$K93=""),"",IF(AND(N($L93)&gt;0,N($M93)&gt;0),"Late Arrival and Early Departure",IF(N($L93)&gt;0,"Late Arrival",IF(N($M93)&gt;0,"Early Departure","On Time")))))</f>
        <v/>
      </c>
      <c r="P93" s="17" t="n"/>
      <c r="Q93" s="17" t="n"/>
      <c r="R93" s="17" t="n"/>
      <c r="S93" s="17" t="n"/>
      <c r="T93" s="17" t="n"/>
      <c r="U93" s="22" t="n"/>
      <c r="V93" s="20">
        <f>IF($A93="","",IF(OR($B93="",$D93=""),"Missing required information",IF(AND($J93="",$K93=""),"Enter arrival or departure time",IF(AND(N($N93)&gt;=Settings!$B$3,OR($R93="",$R93="Open")),"Review required",IF(AND($T93&lt;&gt;"",$T93&lt;TODAY(),$R93&lt;&gt;"Completed"),"Review overdue","")))))</f>
        <v/>
      </c>
    </row>
    <row r="94">
      <c r="A94" s="17" t="n"/>
      <c r="B94" s="17" t="n"/>
      <c r="C94" s="18">
        <f>IF($B94="","",IFERROR(INDEX(Sessions!$B$2:$B$101,MATCH($B94,Sessions!$A$2:$A$101,0)),""))</f>
        <v/>
      </c>
      <c r="D94" s="17" t="n"/>
      <c r="E94" s="18">
        <f>IF($D94="","",IFERROR(INDEX(Settings!$B$10:$B$109,MATCH($D94,Settings!$A$10:$A$109,0)),""))</f>
        <v/>
      </c>
      <c r="F94" s="18">
        <f>IF($B94="","",IFERROR(INDEX(Sessions!$C$2:$C$101,MATCH($B94,Sessions!$A$2:$A$101,0)),""))</f>
        <v/>
      </c>
      <c r="G94" s="18">
        <f>IF($B94="","",IFERROR(INDEX(Sessions!$D$2:$D$101,MATCH($B94,Sessions!$A$2:$A$101,0)),""))</f>
        <v/>
      </c>
      <c r="H94" s="18">
        <f>IF($B94="","",IFERROR(INDEX(Sessions!$E$2:$E$101,MATCH($B94,Sessions!$A$2:$A$101,0)),""))</f>
        <v/>
      </c>
      <c r="I94" s="18">
        <f>IF($B94="","",IFERROR(INDEX(Sessions!$F$2:$F$101,MATCH($B94,Sessions!$A$2:$A$101,0)),""))</f>
        <v/>
      </c>
      <c r="J94" s="17" t="n"/>
      <c r="K94" s="17" t="n"/>
      <c r="L94" s="18">
        <f>IF(OR($A94="",$H94="",$J94=""),"",MAX(0,ROUND(($J94-$H94)*1440,0)))</f>
        <v/>
      </c>
      <c r="M94" s="18">
        <f>IF(OR($A94="",$I94="",$K94=""),"",MAX(0,ROUND(($I94-$K94)*1440,0)))</f>
        <v/>
      </c>
      <c r="N94" s="18">
        <f>IF($A94="","",IF(COUNT($L94:$M94)=0,"",SUM($L94:$M94)))</f>
        <v/>
      </c>
      <c r="O94" s="20">
        <f>IF($A94="","",IF(AND($J94="",$K94=""),"",IF(AND(N($L94)&gt;0,N($M94)&gt;0),"Late Arrival and Early Departure",IF(N($L94)&gt;0,"Late Arrival",IF(N($M94)&gt;0,"Early Departure","On Time")))))</f>
        <v/>
      </c>
      <c r="P94" s="17" t="n"/>
      <c r="Q94" s="17" t="n"/>
      <c r="R94" s="17" t="n"/>
      <c r="S94" s="17" t="n"/>
      <c r="T94" s="17" t="n"/>
      <c r="U94" s="22" t="n"/>
      <c r="V94" s="20">
        <f>IF($A94="","",IF(OR($B94="",$D94=""),"Missing required information",IF(AND($J94="",$K94=""),"Enter arrival or departure time",IF(AND(N($N94)&gt;=Settings!$B$3,OR($R94="",$R94="Open")),"Review required",IF(AND($T94&lt;&gt;"",$T94&lt;TODAY(),$R94&lt;&gt;"Completed"),"Review overdue","")))))</f>
        <v/>
      </c>
    </row>
    <row r="95">
      <c r="A95" s="17" t="n"/>
      <c r="B95" s="17" t="n"/>
      <c r="C95" s="18">
        <f>IF($B95="","",IFERROR(INDEX(Sessions!$B$2:$B$101,MATCH($B95,Sessions!$A$2:$A$101,0)),""))</f>
        <v/>
      </c>
      <c r="D95" s="17" t="n"/>
      <c r="E95" s="18">
        <f>IF($D95="","",IFERROR(INDEX(Settings!$B$10:$B$109,MATCH($D95,Settings!$A$10:$A$109,0)),""))</f>
        <v/>
      </c>
      <c r="F95" s="18">
        <f>IF($B95="","",IFERROR(INDEX(Sessions!$C$2:$C$101,MATCH($B95,Sessions!$A$2:$A$101,0)),""))</f>
        <v/>
      </c>
      <c r="G95" s="18">
        <f>IF($B95="","",IFERROR(INDEX(Sessions!$D$2:$D$101,MATCH($B95,Sessions!$A$2:$A$101,0)),""))</f>
        <v/>
      </c>
      <c r="H95" s="18">
        <f>IF($B95="","",IFERROR(INDEX(Sessions!$E$2:$E$101,MATCH($B95,Sessions!$A$2:$A$101,0)),""))</f>
        <v/>
      </c>
      <c r="I95" s="18">
        <f>IF($B95="","",IFERROR(INDEX(Sessions!$F$2:$F$101,MATCH($B95,Sessions!$A$2:$A$101,0)),""))</f>
        <v/>
      </c>
      <c r="J95" s="17" t="n"/>
      <c r="K95" s="17" t="n"/>
      <c r="L95" s="18">
        <f>IF(OR($A95="",$H95="",$J95=""),"",MAX(0,ROUND(($J95-$H95)*1440,0)))</f>
        <v/>
      </c>
      <c r="M95" s="18">
        <f>IF(OR($A95="",$I95="",$K95=""),"",MAX(0,ROUND(($I95-$K95)*1440,0)))</f>
        <v/>
      </c>
      <c r="N95" s="18">
        <f>IF($A95="","",IF(COUNT($L95:$M95)=0,"",SUM($L95:$M95)))</f>
        <v/>
      </c>
      <c r="O95" s="20">
        <f>IF($A95="","",IF(AND($J95="",$K95=""),"",IF(AND(N($L95)&gt;0,N($M95)&gt;0),"Late Arrival and Early Departure",IF(N($L95)&gt;0,"Late Arrival",IF(N($M95)&gt;0,"Early Departure","On Time")))))</f>
        <v/>
      </c>
      <c r="P95" s="17" t="n"/>
      <c r="Q95" s="17" t="n"/>
      <c r="R95" s="17" t="n"/>
      <c r="S95" s="17" t="n"/>
      <c r="T95" s="17" t="n"/>
      <c r="U95" s="22" t="n"/>
      <c r="V95" s="20">
        <f>IF($A95="","",IF(OR($B95="",$D95=""),"Missing required information",IF(AND($J95="",$K95=""),"Enter arrival or departure time",IF(AND(N($N95)&gt;=Settings!$B$3,OR($R95="",$R95="Open")),"Review required",IF(AND($T95&lt;&gt;"",$T95&lt;TODAY(),$R95&lt;&gt;"Completed"),"Review overdue","")))))</f>
        <v/>
      </c>
    </row>
    <row r="96">
      <c r="A96" s="17" t="n"/>
      <c r="B96" s="17" t="n"/>
      <c r="C96" s="18">
        <f>IF($B96="","",IFERROR(INDEX(Sessions!$B$2:$B$101,MATCH($B96,Sessions!$A$2:$A$101,0)),""))</f>
        <v/>
      </c>
      <c r="D96" s="17" t="n"/>
      <c r="E96" s="18">
        <f>IF($D96="","",IFERROR(INDEX(Settings!$B$10:$B$109,MATCH($D96,Settings!$A$10:$A$109,0)),""))</f>
        <v/>
      </c>
      <c r="F96" s="18">
        <f>IF($B96="","",IFERROR(INDEX(Sessions!$C$2:$C$101,MATCH($B96,Sessions!$A$2:$A$101,0)),""))</f>
        <v/>
      </c>
      <c r="G96" s="18">
        <f>IF($B96="","",IFERROR(INDEX(Sessions!$D$2:$D$101,MATCH($B96,Sessions!$A$2:$A$101,0)),""))</f>
        <v/>
      </c>
      <c r="H96" s="18">
        <f>IF($B96="","",IFERROR(INDEX(Sessions!$E$2:$E$101,MATCH($B96,Sessions!$A$2:$A$101,0)),""))</f>
        <v/>
      </c>
      <c r="I96" s="18">
        <f>IF($B96="","",IFERROR(INDEX(Sessions!$F$2:$F$101,MATCH($B96,Sessions!$A$2:$A$101,0)),""))</f>
        <v/>
      </c>
      <c r="J96" s="17" t="n"/>
      <c r="K96" s="17" t="n"/>
      <c r="L96" s="18">
        <f>IF(OR($A96="",$H96="",$J96=""),"",MAX(0,ROUND(($J96-$H96)*1440,0)))</f>
        <v/>
      </c>
      <c r="M96" s="18">
        <f>IF(OR($A96="",$I96="",$K96=""),"",MAX(0,ROUND(($I96-$K96)*1440,0)))</f>
        <v/>
      </c>
      <c r="N96" s="18">
        <f>IF($A96="","",IF(COUNT($L96:$M96)=0,"",SUM($L96:$M96)))</f>
        <v/>
      </c>
      <c r="O96" s="20">
        <f>IF($A96="","",IF(AND($J96="",$K96=""),"",IF(AND(N($L96)&gt;0,N($M96)&gt;0),"Late Arrival and Early Departure",IF(N($L96)&gt;0,"Late Arrival",IF(N($M96)&gt;0,"Early Departure","On Time")))))</f>
        <v/>
      </c>
      <c r="P96" s="17" t="n"/>
      <c r="Q96" s="17" t="n"/>
      <c r="R96" s="17" t="n"/>
      <c r="S96" s="17" t="n"/>
      <c r="T96" s="17" t="n"/>
      <c r="U96" s="22" t="n"/>
      <c r="V96" s="20">
        <f>IF($A96="","",IF(OR($B96="",$D96=""),"Missing required information",IF(AND($J96="",$K96=""),"Enter arrival or departure time",IF(AND(N($N96)&gt;=Settings!$B$3,OR($R96="",$R96="Open")),"Review required",IF(AND($T96&lt;&gt;"",$T96&lt;TODAY(),$R96&lt;&gt;"Completed"),"Review overdue","")))))</f>
        <v/>
      </c>
    </row>
    <row r="97">
      <c r="A97" s="17" t="n"/>
      <c r="B97" s="17" t="n"/>
      <c r="C97" s="18">
        <f>IF($B97="","",IFERROR(INDEX(Sessions!$B$2:$B$101,MATCH($B97,Sessions!$A$2:$A$101,0)),""))</f>
        <v/>
      </c>
      <c r="D97" s="17" t="n"/>
      <c r="E97" s="18">
        <f>IF($D97="","",IFERROR(INDEX(Settings!$B$10:$B$109,MATCH($D97,Settings!$A$10:$A$109,0)),""))</f>
        <v/>
      </c>
      <c r="F97" s="18">
        <f>IF($B97="","",IFERROR(INDEX(Sessions!$C$2:$C$101,MATCH($B97,Sessions!$A$2:$A$101,0)),""))</f>
        <v/>
      </c>
      <c r="G97" s="18">
        <f>IF($B97="","",IFERROR(INDEX(Sessions!$D$2:$D$101,MATCH($B97,Sessions!$A$2:$A$101,0)),""))</f>
        <v/>
      </c>
      <c r="H97" s="18">
        <f>IF($B97="","",IFERROR(INDEX(Sessions!$E$2:$E$101,MATCH($B97,Sessions!$A$2:$A$101,0)),""))</f>
        <v/>
      </c>
      <c r="I97" s="18">
        <f>IF($B97="","",IFERROR(INDEX(Sessions!$F$2:$F$101,MATCH($B97,Sessions!$A$2:$A$101,0)),""))</f>
        <v/>
      </c>
      <c r="J97" s="17" t="n"/>
      <c r="K97" s="17" t="n"/>
      <c r="L97" s="18">
        <f>IF(OR($A97="",$H97="",$J97=""),"",MAX(0,ROUND(($J97-$H97)*1440,0)))</f>
        <v/>
      </c>
      <c r="M97" s="18">
        <f>IF(OR($A97="",$I97="",$K97=""),"",MAX(0,ROUND(($I97-$K97)*1440,0)))</f>
        <v/>
      </c>
      <c r="N97" s="18">
        <f>IF($A97="","",IF(COUNT($L97:$M97)=0,"",SUM($L97:$M97)))</f>
        <v/>
      </c>
      <c r="O97" s="20">
        <f>IF($A97="","",IF(AND($J97="",$K97=""),"",IF(AND(N($L97)&gt;0,N($M97)&gt;0),"Late Arrival and Early Departure",IF(N($L97)&gt;0,"Late Arrival",IF(N($M97)&gt;0,"Early Departure","On Time")))))</f>
        <v/>
      </c>
      <c r="P97" s="17" t="n"/>
      <c r="Q97" s="17" t="n"/>
      <c r="R97" s="17" t="n"/>
      <c r="S97" s="17" t="n"/>
      <c r="T97" s="17" t="n"/>
      <c r="U97" s="22" t="n"/>
      <c r="V97" s="20">
        <f>IF($A97="","",IF(OR($B97="",$D97=""),"Missing required information",IF(AND($J97="",$K97=""),"Enter arrival or departure time",IF(AND(N($N97)&gt;=Settings!$B$3,OR($R97="",$R97="Open")),"Review required",IF(AND($T97&lt;&gt;"",$T97&lt;TODAY(),$R97&lt;&gt;"Completed"),"Review overdue","")))))</f>
        <v/>
      </c>
    </row>
    <row r="98">
      <c r="A98" s="17" t="n"/>
      <c r="B98" s="17" t="n"/>
      <c r="C98" s="18">
        <f>IF($B98="","",IFERROR(INDEX(Sessions!$B$2:$B$101,MATCH($B98,Sessions!$A$2:$A$101,0)),""))</f>
        <v/>
      </c>
      <c r="D98" s="17" t="n"/>
      <c r="E98" s="18">
        <f>IF($D98="","",IFERROR(INDEX(Settings!$B$10:$B$109,MATCH($D98,Settings!$A$10:$A$109,0)),""))</f>
        <v/>
      </c>
      <c r="F98" s="18">
        <f>IF($B98="","",IFERROR(INDEX(Sessions!$C$2:$C$101,MATCH($B98,Sessions!$A$2:$A$101,0)),""))</f>
        <v/>
      </c>
      <c r="G98" s="18">
        <f>IF($B98="","",IFERROR(INDEX(Sessions!$D$2:$D$101,MATCH($B98,Sessions!$A$2:$A$101,0)),""))</f>
        <v/>
      </c>
      <c r="H98" s="18">
        <f>IF($B98="","",IFERROR(INDEX(Sessions!$E$2:$E$101,MATCH($B98,Sessions!$A$2:$A$101,0)),""))</f>
        <v/>
      </c>
      <c r="I98" s="18">
        <f>IF($B98="","",IFERROR(INDEX(Sessions!$F$2:$F$101,MATCH($B98,Sessions!$A$2:$A$101,0)),""))</f>
        <v/>
      </c>
      <c r="J98" s="17" t="n"/>
      <c r="K98" s="17" t="n"/>
      <c r="L98" s="18">
        <f>IF(OR($A98="",$H98="",$J98=""),"",MAX(0,ROUND(($J98-$H98)*1440,0)))</f>
        <v/>
      </c>
      <c r="M98" s="18">
        <f>IF(OR($A98="",$I98="",$K98=""),"",MAX(0,ROUND(($I98-$K98)*1440,0)))</f>
        <v/>
      </c>
      <c r="N98" s="18">
        <f>IF($A98="","",IF(COUNT($L98:$M98)=0,"",SUM($L98:$M98)))</f>
        <v/>
      </c>
      <c r="O98" s="20">
        <f>IF($A98="","",IF(AND($J98="",$K98=""),"",IF(AND(N($L98)&gt;0,N($M98)&gt;0),"Late Arrival and Early Departure",IF(N($L98)&gt;0,"Late Arrival",IF(N($M98)&gt;0,"Early Departure","On Time")))))</f>
        <v/>
      </c>
      <c r="P98" s="17" t="n"/>
      <c r="Q98" s="17" t="n"/>
      <c r="R98" s="17" t="n"/>
      <c r="S98" s="17" t="n"/>
      <c r="T98" s="17" t="n"/>
      <c r="U98" s="22" t="n"/>
      <c r="V98" s="20">
        <f>IF($A98="","",IF(OR($B98="",$D98=""),"Missing required information",IF(AND($J98="",$K98=""),"Enter arrival or departure time",IF(AND(N($N98)&gt;=Settings!$B$3,OR($R98="",$R98="Open")),"Review required",IF(AND($T98&lt;&gt;"",$T98&lt;TODAY(),$R98&lt;&gt;"Completed"),"Review overdue","")))))</f>
        <v/>
      </c>
    </row>
    <row r="99">
      <c r="A99" s="17" t="n"/>
      <c r="B99" s="17" t="n"/>
      <c r="C99" s="18">
        <f>IF($B99="","",IFERROR(INDEX(Sessions!$B$2:$B$101,MATCH($B99,Sessions!$A$2:$A$101,0)),""))</f>
        <v/>
      </c>
      <c r="D99" s="17" t="n"/>
      <c r="E99" s="18">
        <f>IF($D99="","",IFERROR(INDEX(Settings!$B$10:$B$109,MATCH($D99,Settings!$A$10:$A$109,0)),""))</f>
        <v/>
      </c>
      <c r="F99" s="18">
        <f>IF($B99="","",IFERROR(INDEX(Sessions!$C$2:$C$101,MATCH($B99,Sessions!$A$2:$A$101,0)),""))</f>
        <v/>
      </c>
      <c r="G99" s="18">
        <f>IF($B99="","",IFERROR(INDEX(Sessions!$D$2:$D$101,MATCH($B99,Sessions!$A$2:$A$101,0)),""))</f>
        <v/>
      </c>
      <c r="H99" s="18">
        <f>IF($B99="","",IFERROR(INDEX(Sessions!$E$2:$E$101,MATCH($B99,Sessions!$A$2:$A$101,0)),""))</f>
        <v/>
      </c>
      <c r="I99" s="18">
        <f>IF($B99="","",IFERROR(INDEX(Sessions!$F$2:$F$101,MATCH($B99,Sessions!$A$2:$A$101,0)),""))</f>
        <v/>
      </c>
      <c r="J99" s="17" t="n"/>
      <c r="K99" s="17" t="n"/>
      <c r="L99" s="18">
        <f>IF(OR($A99="",$H99="",$J99=""),"",MAX(0,ROUND(($J99-$H99)*1440,0)))</f>
        <v/>
      </c>
      <c r="M99" s="18">
        <f>IF(OR($A99="",$I99="",$K99=""),"",MAX(0,ROUND(($I99-$K99)*1440,0)))</f>
        <v/>
      </c>
      <c r="N99" s="18">
        <f>IF($A99="","",IF(COUNT($L99:$M99)=0,"",SUM($L99:$M99)))</f>
        <v/>
      </c>
      <c r="O99" s="20">
        <f>IF($A99="","",IF(AND($J99="",$K99=""),"",IF(AND(N($L99)&gt;0,N($M99)&gt;0),"Late Arrival and Early Departure",IF(N($L99)&gt;0,"Late Arrival",IF(N($M99)&gt;0,"Early Departure","On Time")))))</f>
        <v/>
      </c>
      <c r="P99" s="17" t="n"/>
      <c r="Q99" s="17" t="n"/>
      <c r="R99" s="17" t="n"/>
      <c r="S99" s="17" t="n"/>
      <c r="T99" s="17" t="n"/>
      <c r="U99" s="22" t="n"/>
      <c r="V99" s="20">
        <f>IF($A99="","",IF(OR($B99="",$D99=""),"Missing required information",IF(AND($J99="",$K99=""),"Enter arrival or departure time",IF(AND(N($N99)&gt;=Settings!$B$3,OR($R99="",$R99="Open")),"Review required",IF(AND($T99&lt;&gt;"",$T99&lt;TODAY(),$R99&lt;&gt;"Completed"),"Review overdue","")))))</f>
        <v/>
      </c>
    </row>
    <row r="100">
      <c r="A100" s="17" t="n"/>
      <c r="B100" s="17" t="n"/>
      <c r="C100" s="18">
        <f>IF($B100="","",IFERROR(INDEX(Sessions!$B$2:$B$101,MATCH($B100,Sessions!$A$2:$A$101,0)),""))</f>
        <v/>
      </c>
      <c r="D100" s="17" t="n"/>
      <c r="E100" s="18">
        <f>IF($D100="","",IFERROR(INDEX(Settings!$B$10:$B$109,MATCH($D100,Settings!$A$10:$A$109,0)),""))</f>
        <v/>
      </c>
      <c r="F100" s="18">
        <f>IF($B100="","",IFERROR(INDEX(Sessions!$C$2:$C$101,MATCH($B100,Sessions!$A$2:$A$101,0)),""))</f>
        <v/>
      </c>
      <c r="G100" s="18">
        <f>IF($B100="","",IFERROR(INDEX(Sessions!$D$2:$D$101,MATCH($B100,Sessions!$A$2:$A$101,0)),""))</f>
        <v/>
      </c>
      <c r="H100" s="18">
        <f>IF($B100="","",IFERROR(INDEX(Sessions!$E$2:$E$101,MATCH($B100,Sessions!$A$2:$A$101,0)),""))</f>
        <v/>
      </c>
      <c r="I100" s="18">
        <f>IF($B100="","",IFERROR(INDEX(Sessions!$F$2:$F$101,MATCH($B100,Sessions!$A$2:$A$101,0)),""))</f>
        <v/>
      </c>
      <c r="J100" s="17" t="n"/>
      <c r="K100" s="17" t="n"/>
      <c r="L100" s="18">
        <f>IF(OR($A100="",$H100="",$J100=""),"",MAX(0,ROUND(($J100-$H100)*1440,0)))</f>
        <v/>
      </c>
      <c r="M100" s="18">
        <f>IF(OR($A100="",$I100="",$K100=""),"",MAX(0,ROUND(($I100-$K100)*1440,0)))</f>
        <v/>
      </c>
      <c r="N100" s="18">
        <f>IF($A100="","",IF(COUNT($L100:$M100)=0,"",SUM($L100:$M100)))</f>
        <v/>
      </c>
      <c r="O100" s="20">
        <f>IF($A100="","",IF(AND($J100="",$K100=""),"",IF(AND(N($L100)&gt;0,N($M100)&gt;0),"Late Arrival and Early Departure",IF(N($L100)&gt;0,"Late Arrival",IF(N($M100)&gt;0,"Early Departure","On Time")))))</f>
        <v/>
      </c>
      <c r="P100" s="17" t="n"/>
      <c r="Q100" s="17" t="n"/>
      <c r="R100" s="17" t="n"/>
      <c r="S100" s="17" t="n"/>
      <c r="T100" s="17" t="n"/>
      <c r="U100" s="22" t="n"/>
      <c r="V100" s="20">
        <f>IF($A100="","",IF(OR($B100="",$D100=""),"Missing required information",IF(AND($J100="",$K100=""),"Enter arrival or departure time",IF(AND(N($N100)&gt;=Settings!$B$3,OR($R100="",$R100="Open")),"Review required",IF(AND($T100&lt;&gt;"",$T100&lt;TODAY(),$R100&lt;&gt;"Completed"),"Review overdue","")))))</f>
        <v/>
      </c>
    </row>
    <row r="101">
      <c r="A101" s="17" t="n"/>
      <c r="B101" s="17" t="n"/>
      <c r="C101" s="18">
        <f>IF($B101="","",IFERROR(INDEX(Sessions!$B$2:$B$101,MATCH($B101,Sessions!$A$2:$A$101,0)),""))</f>
        <v/>
      </c>
      <c r="D101" s="17" t="n"/>
      <c r="E101" s="18">
        <f>IF($D101="","",IFERROR(INDEX(Settings!$B$10:$B$109,MATCH($D101,Settings!$A$10:$A$109,0)),""))</f>
        <v/>
      </c>
      <c r="F101" s="18">
        <f>IF($B101="","",IFERROR(INDEX(Sessions!$C$2:$C$101,MATCH($B101,Sessions!$A$2:$A$101,0)),""))</f>
        <v/>
      </c>
      <c r="G101" s="18">
        <f>IF($B101="","",IFERROR(INDEX(Sessions!$D$2:$D$101,MATCH($B101,Sessions!$A$2:$A$101,0)),""))</f>
        <v/>
      </c>
      <c r="H101" s="18">
        <f>IF($B101="","",IFERROR(INDEX(Sessions!$E$2:$E$101,MATCH($B101,Sessions!$A$2:$A$101,0)),""))</f>
        <v/>
      </c>
      <c r="I101" s="18">
        <f>IF($B101="","",IFERROR(INDEX(Sessions!$F$2:$F$101,MATCH($B101,Sessions!$A$2:$A$101,0)),""))</f>
        <v/>
      </c>
      <c r="J101" s="17" t="n"/>
      <c r="K101" s="17" t="n"/>
      <c r="L101" s="18">
        <f>IF(OR($A101="",$H101="",$J101=""),"",MAX(0,ROUND(($J101-$H101)*1440,0)))</f>
        <v/>
      </c>
      <c r="M101" s="18">
        <f>IF(OR($A101="",$I101="",$K101=""),"",MAX(0,ROUND(($I101-$K101)*1440,0)))</f>
        <v/>
      </c>
      <c r="N101" s="18">
        <f>IF($A101="","",IF(COUNT($L101:$M101)=0,"",SUM($L101:$M101)))</f>
        <v/>
      </c>
      <c r="O101" s="20">
        <f>IF($A101="","",IF(AND($J101="",$K101=""),"",IF(AND(N($L101)&gt;0,N($M101)&gt;0),"Late Arrival and Early Departure",IF(N($L101)&gt;0,"Late Arrival",IF(N($M101)&gt;0,"Early Departure","On Time")))))</f>
        <v/>
      </c>
      <c r="P101" s="17" t="n"/>
      <c r="Q101" s="17" t="n"/>
      <c r="R101" s="17" t="n"/>
      <c r="S101" s="17" t="n"/>
      <c r="T101" s="17" t="n"/>
      <c r="U101" s="22" t="n"/>
      <c r="V101" s="20">
        <f>IF($A101="","",IF(OR($B101="",$D101=""),"Missing required information",IF(AND($J101="",$K101=""),"Enter arrival or departure time",IF(AND(N($N101)&gt;=Settings!$B$3,OR($R101="",$R101="Open")),"Review required",IF(AND($T101&lt;&gt;"",$T101&lt;TODAY(),$R101&lt;&gt;"Completed"),"Review overdue","")))))</f>
        <v/>
      </c>
    </row>
    <row r="102">
      <c r="A102" s="17" t="n"/>
      <c r="B102" s="17" t="n"/>
      <c r="C102" s="18">
        <f>IF($B102="","",IFERROR(INDEX(Sessions!$B$2:$B$101,MATCH($B102,Sessions!$A$2:$A$101,0)),""))</f>
        <v/>
      </c>
      <c r="D102" s="17" t="n"/>
      <c r="E102" s="18">
        <f>IF($D102="","",IFERROR(INDEX(Settings!$B$10:$B$109,MATCH($D102,Settings!$A$10:$A$109,0)),""))</f>
        <v/>
      </c>
      <c r="F102" s="18">
        <f>IF($B102="","",IFERROR(INDEX(Sessions!$C$2:$C$101,MATCH($B102,Sessions!$A$2:$A$101,0)),""))</f>
        <v/>
      </c>
      <c r="G102" s="18">
        <f>IF($B102="","",IFERROR(INDEX(Sessions!$D$2:$D$101,MATCH($B102,Sessions!$A$2:$A$101,0)),""))</f>
        <v/>
      </c>
      <c r="H102" s="18">
        <f>IF($B102="","",IFERROR(INDEX(Sessions!$E$2:$E$101,MATCH($B102,Sessions!$A$2:$A$101,0)),""))</f>
        <v/>
      </c>
      <c r="I102" s="18">
        <f>IF($B102="","",IFERROR(INDEX(Sessions!$F$2:$F$101,MATCH($B102,Sessions!$A$2:$A$101,0)),""))</f>
        <v/>
      </c>
      <c r="J102" s="17" t="n"/>
      <c r="K102" s="17" t="n"/>
      <c r="L102" s="18">
        <f>IF(OR($A102="",$H102="",$J102=""),"",MAX(0,ROUND(($J102-$H102)*1440,0)))</f>
        <v/>
      </c>
      <c r="M102" s="18">
        <f>IF(OR($A102="",$I102="",$K102=""),"",MAX(0,ROUND(($I102-$K102)*1440,0)))</f>
        <v/>
      </c>
      <c r="N102" s="18">
        <f>IF($A102="","",IF(COUNT($L102:$M102)=0,"",SUM($L102:$M102)))</f>
        <v/>
      </c>
      <c r="O102" s="20">
        <f>IF($A102="","",IF(AND($J102="",$K102=""),"",IF(AND(N($L102)&gt;0,N($M102)&gt;0),"Late Arrival and Early Departure",IF(N($L102)&gt;0,"Late Arrival",IF(N($M102)&gt;0,"Early Departure","On Time")))))</f>
        <v/>
      </c>
      <c r="P102" s="17" t="n"/>
      <c r="Q102" s="17" t="n"/>
      <c r="R102" s="17" t="n"/>
      <c r="S102" s="17" t="n"/>
      <c r="T102" s="17" t="n"/>
      <c r="U102" s="22" t="n"/>
      <c r="V102" s="20">
        <f>IF($A102="","",IF(OR($B102="",$D102=""),"Missing required information",IF(AND($J102="",$K102=""),"Enter arrival or departure time",IF(AND(N($N102)&gt;=Settings!$B$3,OR($R102="",$R102="Open")),"Review required",IF(AND($T102&lt;&gt;"",$T102&lt;TODAY(),$R102&lt;&gt;"Completed"),"Review overdue","")))))</f>
        <v/>
      </c>
    </row>
    <row r="103">
      <c r="A103" s="17" t="n"/>
      <c r="B103" s="17" t="n"/>
      <c r="C103" s="18">
        <f>IF($B103="","",IFERROR(INDEX(Sessions!$B$2:$B$101,MATCH($B103,Sessions!$A$2:$A$101,0)),""))</f>
        <v/>
      </c>
      <c r="D103" s="17" t="n"/>
      <c r="E103" s="18">
        <f>IF($D103="","",IFERROR(INDEX(Settings!$B$10:$B$109,MATCH($D103,Settings!$A$10:$A$109,0)),""))</f>
        <v/>
      </c>
      <c r="F103" s="18">
        <f>IF($B103="","",IFERROR(INDEX(Sessions!$C$2:$C$101,MATCH($B103,Sessions!$A$2:$A$101,0)),""))</f>
        <v/>
      </c>
      <c r="G103" s="18">
        <f>IF($B103="","",IFERROR(INDEX(Sessions!$D$2:$D$101,MATCH($B103,Sessions!$A$2:$A$101,0)),""))</f>
        <v/>
      </c>
      <c r="H103" s="18">
        <f>IF($B103="","",IFERROR(INDEX(Sessions!$E$2:$E$101,MATCH($B103,Sessions!$A$2:$A$101,0)),""))</f>
        <v/>
      </c>
      <c r="I103" s="18">
        <f>IF($B103="","",IFERROR(INDEX(Sessions!$F$2:$F$101,MATCH($B103,Sessions!$A$2:$A$101,0)),""))</f>
        <v/>
      </c>
      <c r="J103" s="17" t="n"/>
      <c r="K103" s="17" t="n"/>
      <c r="L103" s="18">
        <f>IF(OR($A103="",$H103="",$J103=""),"",MAX(0,ROUND(($J103-$H103)*1440,0)))</f>
        <v/>
      </c>
      <c r="M103" s="18">
        <f>IF(OR($A103="",$I103="",$K103=""),"",MAX(0,ROUND(($I103-$K103)*1440,0)))</f>
        <v/>
      </c>
      <c r="N103" s="18">
        <f>IF($A103="","",IF(COUNT($L103:$M103)=0,"",SUM($L103:$M103)))</f>
        <v/>
      </c>
      <c r="O103" s="20">
        <f>IF($A103="","",IF(AND($J103="",$K103=""),"",IF(AND(N($L103)&gt;0,N($M103)&gt;0),"Late Arrival and Early Departure",IF(N($L103)&gt;0,"Late Arrival",IF(N($M103)&gt;0,"Early Departure","On Time")))))</f>
        <v/>
      </c>
      <c r="P103" s="17" t="n"/>
      <c r="Q103" s="17" t="n"/>
      <c r="R103" s="17" t="n"/>
      <c r="S103" s="17" t="n"/>
      <c r="T103" s="17" t="n"/>
      <c r="U103" s="22" t="n"/>
      <c r="V103" s="20">
        <f>IF($A103="","",IF(OR($B103="",$D103=""),"Missing required information",IF(AND($J103="",$K103=""),"Enter arrival or departure time",IF(AND(N($N103)&gt;=Settings!$B$3,OR($R103="",$R103="Open")),"Review required",IF(AND($T103&lt;&gt;"",$T103&lt;TODAY(),$R103&lt;&gt;"Completed"),"Review overdue","")))))</f>
        <v/>
      </c>
    </row>
    <row r="104">
      <c r="A104" s="17" t="n"/>
      <c r="B104" s="17" t="n"/>
      <c r="C104" s="18">
        <f>IF($B104="","",IFERROR(INDEX(Sessions!$B$2:$B$101,MATCH($B104,Sessions!$A$2:$A$101,0)),""))</f>
        <v/>
      </c>
      <c r="D104" s="17" t="n"/>
      <c r="E104" s="18">
        <f>IF($D104="","",IFERROR(INDEX(Settings!$B$10:$B$109,MATCH($D104,Settings!$A$10:$A$109,0)),""))</f>
        <v/>
      </c>
      <c r="F104" s="18">
        <f>IF($B104="","",IFERROR(INDEX(Sessions!$C$2:$C$101,MATCH($B104,Sessions!$A$2:$A$101,0)),""))</f>
        <v/>
      </c>
      <c r="G104" s="18">
        <f>IF($B104="","",IFERROR(INDEX(Sessions!$D$2:$D$101,MATCH($B104,Sessions!$A$2:$A$101,0)),""))</f>
        <v/>
      </c>
      <c r="H104" s="18">
        <f>IF($B104="","",IFERROR(INDEX(Sessions!$E$2:$E$101,MATCH($B104,Sessions!$A$2:$A$101,0)),""))</f>
        <v/>
      </c>
      <c r="I104" s="18">
        <f>IF($B104="","",IFERROR(INDEX(Sessions!$F$2:$F$101,MATCH($B104,Sessions!$A$2:$A$101,0)),""))</f>
        <v/>
      </c>
      <c r="J104" s="17" t="n"/>
      <c r="K104" s="17" t="n"/>
      <c r="L104" s="18">
        <f>IF(OR($A104="",$H104="",$J104=""),"",MAX(0,ROUND(($J104-$H104)*1440,0)))</f>
        <v/>
      </c>
      <c r="M104" s="18">
        <f>IF(OR($A104="",$I104="",$K104=""),"",MAX(0,ROUND(($I104-$K104)*1440,0)))</f>
        <v/>
      </c>
      <c r="N104" s="18">
        <f>IF($A104="","",IF(COUNT($L104:$M104)=0,"",SUM($L104:$M104)))</f>
        <v/>
      </c>
      <c r="O104" s="20">
        <f>IF($A104="","",IF(AND($J104="",$K104=""),"",IF(AND(N($L104)&gt;0,N($M104)&gt;0),"Late Arrival and Early Departure",IF(N($L104)&gt;0,"Late Arrival",IF(N($M104)&gt;0,"Early Departure","On Time")))))</f>
        <v/>
      </c>
      <c r="P104" s="17" t="n"/>
      <c r="Q104" s="17" t="n"/>
      <c r="R104" s="17" t="n"/>
      <c r="S104" s="17" t="n"/>
      <c r="T104" s="17" t="n"/>
      <c r="U104" s="22" t="n"/>
      <c r="V104" s="20">
        <f>IF($A104="","",IF(OR($B104="",$D104=""),"Missing required information",IF(AND($J104="",$K104=""),"Enter arrival or departure time",IF(AND(N($N104)&gt;=Settings!$B$3,OR($R104="",$R104="Open")),"Review required",IF(AND($T104&lt;&gt;"",$T104&lt;TODAY(),$R104&lt;&gt;"Completed"),"Review overdue","")))))</f>
        <v/>
      </c>
    </row>
    <row r="105">
      <c r="A105" s="17" t="n"/>
      <c r="B105" s="17" t="n"/>
      <c r="C105" s="18">
        <f>IF($B105="","",IFERROR(INDEX(Sessions!$B$2:$B$101,MATCH($B105,Sessions!$A$2:$A$101,0)),""))</f>
        <v/>
      </c>
      <c r="D105" s="17" t="n"/>
      <c r="E105" s="18">
        <f>IF($D105="","",IFERROR(INDEX(Settings!$B$10:$B$109,MATCH($D105,Settings!$A$10:$A$109,0)),""))</f>
        <v/>
      </c>
      <c r="F105" s="18">
        <f>IF($B105="","",IFERROR(INDEX(Sessions!$C$2:$C$101,MATCH($B105,Sessions!$A$2:$A$101,0)),""))</f>
        <v/>
      </c>
      <c r="G105" s="18">
        <f>IF($B105="","",IFERROR(INDEX(Sessions!$D$2:$D$101,MATCH($B105,Sessions!$A$2:$A$101,0)),""))</f>
        <v/>
      </c>
      <c r="H105" s="18">
        <f>IF($B105="","",IFERROR(INDEX(Sessions!$E$2:$E$101,MATCH($B105,Sessions!$A$2:$A$101,0)),""))</f>
        <v/>
      </c>
      <c r="I105" s="18">
        <f>IF($B105="","",IFERROR(INDEX(Sessions!$F$2:$F$101,MATCH($B105,Sessions!$A$2:$A$101,0)),""))</f>
        <v/>
      </c>
      <c r="J105" s="17" t="n"/>
      <c r="K105" s="17" t="n"/>
      <c r="L105" s="18">
        <f>IF(OR($A105="",$H105="",$J105=""),"",MAX(0,ROUND(($J105-$H105)*1440,0)))</f>
        <v/>
      </c>
      <c r="M105" s="18">
        <f>IF(OR($A105="",$I105="",$K105=""),"",MAX(0,ROUND(($I105-$K105)*1440,0)))</f>
        <v/>
      </c>
      <c r="N105" s="18">
        <f>IF($A105="","",IF(COUNT($L105:$M105)=0,"",SUM($L105:$M105)))</f>
        <v/>
      </c>
      <c r="O105" s="20">
        <f>IF($A105="","",IF(AND($J105="",$K105=""),"",IF(AND(N($L105)&gt;0,N($M105)&gt;0),"Late Arrival and Early Departure",IF(N($L105)&gt;0,"Late Arrival",IF(N($M105)&gt;0,"Early Departure","On Time")))))</f>
        <v/>
      </c>
      <c r="P105" s="17" t="n"/>
      <c r="Q105" s="17" t="n"/>
      <c r="R105" s="17" t="n"/>
      <c r="S105" s="17" t="n"/>
      <c r="T105" s="17" t="n"/>
      <c r="U105" s="22" t="n"/>
      <c r="V105" s="20">
        <f>IF($A105="","",IF(OR($B105="",$D105=""),"Missing required information",IF(AND($J105="",$K105=""),"Enter arrival or departure time",IF(AND(N($N105)&gt;=Settings!$B$3,OR($R105="",$R105="Open")),"Review required",IF(AND($T105&lt;&gt;"",$T105&lt;TODAY(),$R105&lt;&gt;"Completed"),"Review overdue","")))))</f>
        <v/>
      </c>
    </row>
    <row r="106">
      <c r="A106" s="17" t="n"/>
      <c r="B106" s="17" t="n"/>
      <c r="C106" s="18">
        <f>IF($B106="","",IFERROR(INDEX(Sessions!$B$2:$B$101,MATCH($B106,Sessions!$A$2:$A$101,0)),""))</f>
        <v/>
      </c>
      <c r="D106" s="17" t="n"/>
      <c r="E106" s="18">
        <f>IF($D106="","",IFERROR(INDEX(Settings!$B$10:$B$109,MATCH($D106,Settings!$A$10:$A$109,0)),""))</f>
        <v/>
      </c>
      <c r="F106" s="18">
        <f>IF($B106="","",IFERROR(INDEX(Sessions!$C$2:$C$101,MATCH($B106,Sessions!$A$2:$A$101,0)),""))</f>
        <v/>
      </c>
      <c r="G106" s="18">
        <f>IF($B106="","",IFERROR(INDEX(Sessions!$D$2:$D$101,MATCH($B106,Sessions!$A$2:$A$101,0)),""))</f>
        <v/>
      </c>
      <c r="H106" s="18">
        <f>IF($B106="","",IFERROR(INDEX(Sessions!$E$2:$E$101,MATCH($B106,Sessions!$A$2:$A$101,0)),""))</f>
        <v/>
      </c>
      <c r="I106" s="18">
        <f>IF($B106="","",IFERROR(INDEX(Sessions!$F$2:$F$101,MATCH($B106,Sessions!$A$2:$A$101,0)),""))</f>
        <v/>
      </c>
      <c r="J106" s="17" t="n"/>
      <c r="K106" s="17" t="n"/>
      <c r="L106" s="18">
        <f>IF(OR($A106="",$H106="",$J106=""),"",MAX(0,ROUND(($J106-$H106)*1440,0)))</f>
        <v/>
      </c>
      <c r="M106" s="18">
        <f>IF(OR($A106="",$I106="",$K106=""),"",MAX(0,ROUND(($I106-$K106)*1440,0)))</f>
        <v/>
      </c>
      <c r="N106" s="18">
        <f>IF($A106="","",IF(COUNT($L106:$M106)=0,"",SUM($L106:$M106)))</f>
        <v/>
      </c>
      <c r="O106" s="20">
        <f>IF($A106="","",IF(AND($J106="",$K106=""),"",IF(AND(N($L106)&gt;0,N($M106)&gt;0),"Late Arrival and Early Departure",IF(N($L106)&gt;0,"Late Arrival",IF(N($M106)&gt;0,"Early Departure","On Time")))))</f>
        <v/>
      </c>
      <c r="P106" s="17" t="n"/>
      <c r="Q106" s="17" t="n"/>
      <c r="R106" s="17" t="n"/>
      <c r="S106" s="17" t="n"/>
      <c r="T106" s="17" t="n"/>
      <c r="U106" s="22" t="n"/>
      <c r="V106" s="20">
        <f>IF($A106="","",IF(OR($B106="",$D106=""),"Missing required information",IF(AND($J106="",$K106=""),"Enter arrival or departure time",IF(AND(N($N106)&gt;=Settings!$B$3,OR($R106="",$R106="Open")),"Review required",IF(AND($T106&lt;&gt;"",$T106&lt;TODAY(),$R106&lt;&gt;"Completed"),"Review overdue","")))))</f>
        <v/>
      </c>
    </row>
    <row r="107">
      <c r="A107" s="17" t="n"/>
      <c r="B107" s="17" t="n"/>
      <c r="C107" s="18">
        <f>IF($B107="","",IFERROR(INDEX(Sessions!$B$2:$B$101,MATCH($B107,Sessions!$A$2:$A$101,0)),""))</f>
        <v/>
      </c>
      <c r="D107" s="17" t="n"/>
      <c r="E107" s="18">
        <f>IF($D107="","",IFERROR(INDEX(Settings!$B$10:$B$109,MATCH($D107,Settings!$A$10:$A$109,0)),""))</f>
        <v/>
      </c>
      <c r="F107" s="18">
        <f>IF($B107="","",IFERROR(INDEX(Sessions!$C$2:$C$101,MATCH($B107,Sessions!$A$2:$A$101,0)),""))</f>
        <v/>
      </c>
      <c r="G107" s="18">
        <f>IF($B107="","",IFERROR(INDEX(Sessions!$D$2:$D$101,MATCH($B107,Sessions!$A$2:$A$101,0)),""))</f>
        <v/>
      </c>
      <c r="H107" s="18">
        <f>IF($B107="","",IFERROR(INDEX(Sessions!$E$2:$E$101,MATCH($B107,Sessions!$A$2:$A$101,0)),""))</f>
        <v/>
      </c>
      <c r="I107" s="18">
        <f>IF($B107="","",IFERROR(INDEX(Sessions!$F$2:$F$101,MATCH($B107,Sessions!$A$2:$A$101,0)),""))</f>
        <v/>
      </c>
      <c r="J107" s="17" t="n"/>
      <c r="K107" s="17" t="n"/>
      <c r="L107" s="18">
        <f>IF(OR($A107="",$H107="",$J107=""),"",MAX(0,ROUND(($J107-$H107)*1440,0)))</f>
        <v/>
      </c>
      <c r="M107" s="18">
        <f>IF(OR($A107="",$I107="",$K107=""),"",MAX(0,ROUND(($I107-$K107)*1440,0)))</f>
        <v/>
      </c>
      <c r="N107" s="18">
        <f>IF($A107="","",IF(COUNT($L107:$M107)=0,"",SUM($L107:$M107)))</f>
        <v/>
      </c>
      <c r="O107" s="20">
        <f>IF($A107="","",IF(AND($J107="",$K107=""),"",IF(AND(N($L107)&gt;0,N($M107)&gt;0),"Late Arrival and Early Departure",IF(N($L107)&gt;0,"Late Arrival",IF(N($M107)&gt;0,"Early Departure","On Time")))))</f>
        <v/>
      </c>
      <c r="P107" s="17" t="n"/>
      <c r="Q107" s="17" t="n"/>
      <c r="R107" s="17" t="n"/>
      <c r="S107" s="17" t="n"/>
      <c r="T107" s="17" t="n"/>
      <c r="U107" s="22" t="n"/>
      <c r="V107" s="20">
        <f>IF($A107="","",IF(OR($B107="",$D107=""),"Missing required information",IF(AND($J107="",$K107=""),"Enter arrival or departure time",IF(AND(N($N107)&gt;=Settings!$B$3,OR($R107="",$R107="Open")),"Review required",IF(AND($T107&lt;&gt;"",$T107&lt;TODAY(),$R107&lt;&gt;"Completed"),"Review overdue","")))))</f>
        <v/>
      </c>
    </row>
    <row r="108">
      <c r="A108" s="17" t="n"/>
      <c r="B108" s="17" t="n"/>
      <c r="C108" s="18">
        <f>IF($B108="","",IFERROR(INDEX(Sessions!$B$2:$B$101,MATCH($B108,Sessions!$A$2:$A$101,0)),""))</f>
        <v/>
      </c>
      <c r="D108" s="17" t="n"/>
      <c r="E108" s="18">
        <f>IF($D108="","",IFERROR(INDEX(Settings!$B$10:$B$109,MATCH($D108,Settings!$A$10:$A$109,0)),""))</f>
        <v/>
      </c>
      <c r="F108" s="18">
        <f>IF($B108="","",IFERROR(INDEX(Sessions!$C$2:$C$101,MATCH($B108,Sessions!$A$2:$A$101,0)),""))</f>
        <v/>
      </c>
      <c r="G108" s="18">
        <f>IF($B108="","",IFERROR(INDEX(Sessions!$D$2:$D$101,MATCH($B108,Sessions!$A$2:$A$101,0)),""))</f>
        <v/>
      </c>
      <c r="H108" s="18">
        <f>IF($B108="","",IFERROR(INDEX(Sessions!$E$2:$E$101,MATCH($B108,Sessions!$A$2:$A$101,0)),""))</f>
        <v/>
      </c>
      <c r="I108" s="18">
        <f>IF($B108="","",IFERROR(INDEX(Sessions!$F$2:$F$101,MATCH($B108,Sessions!$A$2:$A$101,0)),""))</f>
        <v/>
      </c>
      <c r="J108" s="17" t="n"/>
      <c r="K108" s="17" t="n"/>
      <c r="L108" s="18">
        <f>IF(OR($A108="",$H108="",$J108=""),"",MAX(0,ROUND(($J108-$H108)*1440,0)))</f>
        <v/>
      </c>
      <c r="M108" s="18">
        <f>IF(OR($A108="",$I108="",$K108=""),"",MAX(0,ROUND(($I108-$K108)*1440,0)))</f>
        <v/>
      </c>
      <c r="N108" s="18">
        <f>IF($A108="","",IF(COUNT($L108:$M108)=0,"",SUM($L108:$M108)))</f>
        <v/>
      </c>
      <c r="O108" s="20">
        <f>IF($A108="","",IF(AND($J108="",$K108=""),"",IF(AND(N($L108)&gt;0,N($M108)&gt;0),"Late Arrival and Early Departure",IF(N($L108)&gt;0,"Late Arrival",IF(N($M108)&gt;0,"Early Departure","On Time")))))</f>
        <v/>
      </c>
      <c r="P108" s="17" t="n"/>
      <c r="Q108" s="17" t="n"/>
      <c r="R108" s="17" t="n"/>
      <c r="S108" s="17" t="n"/>
      <c r="T108" s="17" t="n"/>
      <c r="U108" s="22" t="n"/>
      <c r="V108" s="20">
        <f>IF($A108="","",IF(OR($B108="",$D108=""),"Missing required information",IF(AND($J108="",$K108=""),"Enter arrival or departure time",IF(AND(N($N108)&gt;=Settings!$B$3,OR($R108="",$R108="Open")),"Review required",IF(AND($T108&lt;&gt;"",$T108&lt;TODAY(),$R108&lt;&gt;"Completed"),"Review overdue","")))))</f>
        <v/>
      </c>
    </row>
    <row r="109">
      <c r="A109" s="17" t="n"/>
      <c r="B109" s="17" t="n"/>
      <c r="C109" s="18">
        <f>IF($B109="","",IFERROR(INDEX(Sessions!$B$2:$B$101,MATCH($B109,Sessions!$A$2:$A$101,0)),""))</f>
        <v/>
      </c>
      <c r="D109" s="17" t="n"/>
      <c r="E109" s="18">
        <f>IF($D109="","",IFERROR(INDEX(Settings!$B$10:$B$109,MATCH($D109,Settings!$A$10:$A$109,0)),""))</f>
        <v/>
      </c>
      <c r="F109" s="18">
        <f>IF($B109="","",IFERROR(INDEX(Sessions!$C$2:$C$101,MATCH($B109,Sessions!$A$2:$A$101,0)),""))</f>
        <v/>
      </c>
      <c r="G109" s="18">
        <f>IF($B109="","",IFERROR(INDEX(Sessions!$D$2:$D$101,MATCH($B109,Sessions!$A$2:$A$101,0)),""))</f>
        <v/>
      </c>
      <c r="H109" s="18">
        <f>IF($B109="","",IFERROR(INDEX(Sessions!$E$2:$E$101,MATCH($B109,Sessions!$A$2:$A$101,0)),""))</f>
        <v/>
      </c>
      <c r="I109" s="18">
        <f>IF($B109="","",IFERROR(INDEX(Sessions!$F$2:$F$101,MATCH($B109,Sessions!$A$2:$A$101,0)),""))</f>
        <v/>
      </c>
      <c r="J109" s="17" t="n"/>
      <c r="K109" s="17" t="n"/>
      <c r="L109" s="18">
        <f>IF(OR($A109="",$H109="",$J109=""),"",MAX(0,ROUND(($J109-$H109)*1440,0)))</f>
        <v/>
      </c>
      <c r="M109" s="18">
        <f>IF(OR($A109="",$I109="",$K109=""),"",MAX(0,ROUND(($I109-$K109)*1440,0)))</f>
        <v/>
      </c>
      <c r="N109" s="18">
        <f>IF($A109="","",IF(COUNT($L109:$M109)=0,"",SUM($L109:$M109)))</f>
        <v/>
      </c>
      <c r="O109" s="20">
        <f>IF($A109="","",IF(AND($J109="",$K109=""),"",IF(AND(N($L109)&gt;0,N($M109)&gt;0),"Late Arrival and Early Departure",IF(N($L109)&gt;0,"Late Arrival",IF(N($M109)&gt;0,"Early Departure","On Time")))))</f>
        <v/>
      </c>
      <c r="P109" s="17" t="n"/>
      <c r="Q109" s="17" t="n"/>
      <c r="R109" s="17" t="n"/>
      <c r="S109" s="17" t="n"/>
      <c r="T109" s="17" t="n"/>
      <c r="U109" s="22" t="n"/>
      <c r="V109" s="20">
        <f>IF($A109="","",IF(OR($B109="",$D109=""),"Missing required information",IF(AND($J109="",$K109=""),"Enter arrival or departure time",IF(AND(N($N109)&gt;=Settings!$B$3,OR($R109="",$R109="Open")),"Review required",IF(AND($T109&lt;&gt;"",$T109&lt;TODAY(),$R109&lt;&gt;"Completed"),"Review overdue","")))))</f>
        <v/>
      </c>
    </row>
    <row r="110">
      <c r="A110" s="17" t="n"/>
      <c r="B110" s="17" t="n"/>
      <c r="C110" s="18">
        <f>IF($B110="","",IFERROR(INDEX(Sessions!$B$2:$B$101,MATCH($B110,Sessions!$A$2:$A$101,0)),""))</f>
        <v/>
      </c>
      <c r="D110" s="17" t="n"/>
      <c r="E110" s="18">
        <f>IF($D110="","",IFERROR(INDEX(Settings!$B$10:$B$109,MATCH($D110,Settings!$A$10:$A$109,0)),""))</f>
        <v/>
      </c>
      <c r="F110" s="18">
        <f>IF($B110="","",IFERROR(INDEX(Sessions!$C$2:$C$101,MATCH($B110,Sessions!$A$2:$A$101,0)),""))</f>
        <v/>
      </c>
      <c r="G110" s="18">
        <f>IF($B110="","",IFERROR(INDEX(Sessions!$D$2:$D$101,MATCH($B110,Sessions!$A$2:$A$101,0)),""))</f>
        <v/>
      </c>
      <c r="H110" s="18">
        <f>IF($B110="","",IFERROR(INDEX(Sessions!$E$2:$E$101,MATCH($B110,Sessions!$A$2:$A$101,0)),""))</f>
        <v/>
      </c>
      <c r="I110" s="18">
        <f>IF($B110="","",IFERROR(INDEX(Sessions!$F$2:$F$101,MATCH($B110,Sessions!$A$2:$A$101,0)),""))</f>
        <v/>
      </c>
      <c r="J110" s="17" t="n"/>
      <c r="K110" s="17" t="n"/>
      <c r="L110" s="18">
        <f>IF(OR($A110="",$H110="",$J110=""),"",MAX(0,ROUND(($J110-$H110)*1440,0)))</f>
        <v/>
      </c>
      <c r="M110" s="18">
        <f>IF(OR($A110="",$I110="",$K110=""),"",MAX(0,ROUND(($I110-$K110)*1440,0)))</f>
        <v/>
      </c>
      <c r="N110" s="18">
        <f>IF($A110="","",IF(COUNT($L110:$M110)=0,"",SUM($L110:$M110)))</f>
        <v/>
      </c>
      <c r="O110" s="20">
        <f>IF($A110="","",IF(AND($J110="",$K110=""),"",IF(AND(N($L110)&gt;0,N($M110)&gt;0),"Late Arrival and Early Departure",IF(N($L110)&gt;0,"Late Arrival",IF(N($M110)&gt;0,"Early Departure","On Time")))))</f>
        <v/>
      </c>
      <c r="P110" s="17" t="n"/>
      <c r="Q110" s="17" t="n"/>
      <c r="R110" s="17" t="n"/>
      <c r="S110" s="17" t="n"/>
      <c r="T110" s="17" t="n"/>
      <c r="U110" s="22" t="n"/>
      <c r="V110" s="20">
        <f>IF($A110="","",IF(OR($B110="",$D110=""),"Missing required information",IF(AND($J110="",$K110=""),"Enter arrival or departure time",IF(AND(N($N110)&gt;=Settings!$B$3,OR($R110="",$R110="Open")),"Review required",IF(AND($T110&lt;&gt;"",$T110&lt;TODAY(),$R110&lt;&gt;"Completed"),"Review overdue","")))))</f>
        <v/>
      </c>
    </row>
    <row r="111">
      <c r="A111" s="17" t="n"/>
      <c r="B111" s="17" t="n"/>
      <c r="C111" s="18">
        <f>IF($B111="","",IFERROR(INDEX(Sessions!$B$2:$B$101,MATCH($B111,Sessions!$A$2:$A$101,0)),""))</f>
        <v/>
      </c>
      <c r="D111" s="17" t="n"/>
      <c r="E111" s="18">
        <f>IF($D111="","",IFERROR(INDEX(Settings!$B$10:$B$109,MATCH($D111,Settings!$A$10:$A$109,0)),""))</f>
        <v/>
      </c>
      <c r="F111" s="18">
        <f>IF($B111="","",IFERROR(INDEX(Sessions!$C$2:$C$101,MATCH($B111,Sessions!$A$2:$A$101,0)),""))</f>
        <v/>
      </c>
      <c r="G111" s="18">
        <f>IF($B111="","",IFERROR(INDEX(Sessions!$D$2:$D$101,MATCH($B111,Sessions!$A$2:$A$101,0)),""))</f>
        <v/>
      </c>
      <c r="H111" s="18">
        <f>IF($B111="","",IFERROR(INDEX(Sessions!$E$2:$E$101,MATCH($B111,Sessions!$A$2:$A$101,0)),""))</f>
        <v/>
      </c>
      <c r="I111" s="18">
        <f>IF($B111="","",IFERROR(INDEX(Sessions!$F$2:$F$101,MATCH($B111,Sessions!$A$2:$A$101,0)),""))</f>
        <v/>
      </c>
      <c r="J111" s="17" t="n"/>
      <c r="K111" s="17" t="n"/>
      <c r="L111" s="18">
        <f>IF(OR($A111="",$H111="",$J111=""),"",MAX(0,ROUND(($J111-$H111)*1440,0)))</f>
        <v/>
      </c>
      <c r="M111" s="18">
        <f>IF(OR($A111="",$I111="",$K111=""),"",MAX(0,ROUND(($I111-$K111)*1440,0)))</f>
        <v/>
      </c>
      <c r="N111" s="18">
        <f>IF($A111="","",IF(COUNT($L111:$M111)=0,"",SUM($L111:$M111)))</f>
        <v/>
      </c>
      <c r="O111" s="20">
        <f>IF($A111="","",IF(AND($J111="",$K111=""),"",IF(AND(N($L111)&gt;0,N($M111)&gt;0),"Late Arrival and Early Departure",IF(N($L111)&gt;0,"Late Arrival",IF(N($M111)&gt;0,"Early Departure","On Time")))))</f>
        <v/>
      </c>
      <c r="P111" s="17" t="n"/>
      <c r="Q111" s="17" t="n"/>
      <c r="R111" s="17" t="n"/>
      <c r="S111" s="17" t="n"/>
      <c r="T111" s="17" t="n"/>
      <c r="U111" s="22" t="n"/>
      <c r="V111" s="20">
        <f>IF($A111="","",IF(OR($B111="",$D111=""),"Missing required information",IF(AND($J111="",$K111=""),"Enter arrival or departure time",IF(AND(N($N111)&gt;=Settings!$B$3,OR($R111="",$R111="Open")),"Review required",IF(AND($T111&lt;&gt;"",$T111&lt;TODAY(),$R111&lt;&gt;"Completed"),"Review overdue","")))))</f>
        <v/>
      </c>
    </row>
    <row r="112">
      <c r="A112" s="17" t="n"/>
      <c r="B112" s="17" t="n"/>
      <c r="C112" s="18">
        <f>IF($B112="","",IFERROR(INDEX(Sessions!$B$2:$B$101,MATCH($B112,Sessions!$A$2:$A$101,0)),""))</f>
        <v/>
      </c>
      <c r="D112" s="17" t="n"/>
      <c r="E112" s="18">
        <f>IF($D112="","",IFERROR(INDEX(Settings!$B$10:$B$109,MATCH($D112,Settings!$A$10:$A$109,0)),""))</f>
        <v/>
      </c>
      <c r="F112" s="18">
        <f>IF($B112="","",IFERROR(INDEX(Sessions!$C$2:$C$101,MATCH($B112,Sessions!$A$2:$A$101,0)),""))</f>
        <v/>
      </c>
      <c r="G112" s="18">
        <f>IF($B112="","",IFERROR(INDEX(Sessions!$D$2:$D$101,MATCH($B112,Sessions!$A$2:$A$101,0)),""))</f>
        <v/>
      </c>
      <c r="H112" s="18">
        <f>IF($B112="","",IFERROR(INDEX(Sessions!$E$2:$E$101,MATCH($B112,Sessions!$A$2:$A$101,0)),""))</f>
        <v/>
      </c>
      <c r="I112" s="18">
        <f>IF($B112="","",IFERROR(INDEX(Sessions!$F$2:$F$101,MATCH($B112,Sessions!$A$2:$A$101,0)),""))</f>
        <v/>
      </c>
      <c r="J112" s="17" t="n"/>
      <c r="K112" s="17" t="n"/>
      <c r="L112" s="18">
        <f>IF(OR($A112="",$H112="",$J112=""),"",MAX(0,ROUND(($J112-$H112)*1440,0)))</f>
        <v/>
      </c>
      <c r="M112" s="18">
        <f>IF(OR($A112="",$I112="",$K112=""),"",MAX(0,ROUND(($I112-$K112)*1440,0)))</f>
        <v/>
      </c>
      <c r="N112" s="18">
        <f>IF($A112="","",IF(COUNT($L112:$M112)=0,"",SUM($L112:$M112)))</f>
        <v/>
      </c>
      <c r="O112" s="20">
        <f>IF($A112="","",IF(AND($J112="",$K112=""),"",IF(AND(N($L112)&gt;0,N($M112)&gt;0),"Late Arrival and Early Departure",IF(N($L112)&gt;0,"Late Arrival",IF(N($M112)&gt;0,"Early Departure","On Time")))))</f>
        <v/>
      </c>
      <c r="P112" s="17" t="n"/>
      <c r="Q112" s="17" t="n"/>
      <c r="R112" s="17" t="n"/>
      <c r="S112" s="17" t="n"/>
      <c r="T112" s="17" t="n"/>
      <c r="U112" s="22" t="n"/>
      <c r="V112" s="20">
        <f>IF($A112="","",IF(OR($B112="",$D112=""),"Missing required information",IF(AND($J112="",$K112=""),"Enter arrival or departure time",IF(AND(N($N112)&gt;=Settings!$B$3,OR($R112="",$R112="Open")),"Review required",IF(AND($T112&lt;&gt;"",$T112&lt;TODAY(),$R112&lt;&gt;"Completed"),"Review overdue","")))))</f>
        <v/>
      </c>
    </row>
    <row r="113">
      <c r="A113" s="17" t="n"/>
      <c r="B113" s="17" t="n"/>
      <c r="C113" s="18">
        <f>IF($B113="","",IFERROR(INDEX(Sessions!$B$2:$B$101,MATCH($B113,Sessions!$A$2:$A$101,0)),""))</f>
        <v/>
      </c>
      <c r="D113" s="17" t="n"/>
      <c r="E113" s="18">
        <f>IF($D113="","",IFERROR(INDEX(Settings!$B$10:$B$109,MATCH($D113,Settings!$A$10:$A$109,0)),""))</f>
        <v/>
      </c>
      <c r="F113" s="18">
        <f>IF($B113="","",IFERROR(INDEX(Sessions!$C$2:$C$101,MATCH($B113,Sessions!$A$2:$A$101,0)),""))</f>
        <v/>
      </c>
      <c r="G113" s="18">
        <f>IF($B113="","",IFERROR(INDEX(Sessions!$D$2:$D$101,MATCH($B113,Sessions!$A$2:$A$101,0)),""))</f>
        <v/>
      </c>
      <c r="H113" s="18">
        <f>IF($B113="","",IFERROR(INDEX(Sessions!$E$2:$E$101,MATCH($B113,Sessions!$A$2:$A$101,0)),""))</f>
        <v/>
      </c>
      <c r="I113" s="18">
        <f>IF($B113="","",IFERROR(INDEX(Sessions!$F$2:$F$101,MATCH($B113,Sessions!$A$2:$A$101,0)),""))</f>
        <v/>
      </c>
      <c r="J113" s="17" t="n"/>
      <c r="K113" s="17" t="n"/>
      <c r="L113" s="18">
        <f>IF(OR($A113="",$H113="",$J113=""),"",MAX(0,ROUND(($J113-$H113)*1440,0)))</f>
        <v/>
      </c>
      <c r="M113" s="18">
        <f>IF(OR($A113="",$I113="",$K113=""),"",MAX(0,ROUND(($I113-$K113)*1440,0)))</f>
        <v/>
      </c>
      <c r="N113" s="18">
        <f>IF($A113="","",IF(COUNT($L113:$M113)=0,"",SUM($L113:$M113)))</f>
        <v/>
      </c>
      <c r="O113" s="20">
        <f>IF($A113="","",IF(AND($J113="",$K113=""),"",IF(AND(N($L113)&gt;0,N($M113)&gt;0),"Late Arrival and Early Departure",IF(N($L113)&gt;0,"Late Arrival",IF(N($M113)&gt;0,"Early Departure","On Time")))))</f>
        <v/>
      </c>
      <c r="P113" s="17" t="n"/>
      <c r="Q113" s="17" t="n"/>
      <c r="R113" s="17" t="n"/>
      <c r="S113" s="17" t="n"/>
      <c r="T113" s="17" t="n"/>
      <c r="U113" s="22" t="n"/>
      <c r="V113" s="20">
        <f>IF($A113="","",IF(OR($B113="",$D113=""),"Missing required information",IF(AND($J113="",$K113=""),"Enter arrival or departure time",IF(AND(N($N113)&gt;=Settings!$B$3,OR($R113="",$R113="Open")),"Review required",IF(AND($T113&lt;&gt;"",$T113&lt;TODAY(),$R113&lt;&gt;"Completed"),"Review overdue","")))))</f>
        <v/>
      </c>
    </row>
    <row r="114">
      <c r="A114" s="17" t="n"/>
      <c r="B114" s="17" t="n"/>
      <c r="C114" s="18">
        <f>IF($B114="","",IFERROR(INDEX(Sessions!$B$2:$B$101,MATCH($B114,Sessions!$A$2:$A$101,0)),""))</f>
        <v/>
      </c>
      <c r="D114" s="17" t="n"/>
      <c r="E114" s="18">
        <f>IF($D114="","",IFERROR(INDEX(Settings!$B$10:$B$109,MATCH($D114,Settings!$A$10:$A$109,0)),""))</f>
        <v/>
      </c>
      <c r="F114" s="18">
        <f>IF($B114="","",IFERROR(INDEX(Sessions!$C$2:$C$101,MATCH($B114,Sessions!$A$2:$A$101,0)),""))</f>
        <v/>
      </c>
      <c r="G114" s="18">
        <f>IF($B114="","",IFERROR(INDEX(Sessions!$D$2:$D$101,MATCH($B114,Sessions!$A$2:$A$101,0)),""))</f>
        <v/>
      </c>
      <c r="H114" s="18">
        <f>IF($B114="","",IFERROR(INDEX(Sessions!$E$2:$E$101,MATCH($B114,Sessions!$A$2:$A$101,0)),""))</f>
        <v/>
      </c>
      <c r="I114" s="18">
        <f>IF($B114="","",IFERROR(INDEX(Sessions!$F$2:$F$101,MATCH($B114,Sessions!$A$2:$A$101,0)),""))</f>
        <v/>
      </c>
      <c r="J114" s="17" t="n"/>
      <c r="K114" s="17" t="n"/>
      <c r="L114" s="18">
        <f>IF(OR($A114="",$H114="",$J114=""),"",MAX(0,ROUND(($J114-$H114)*1440,0)))</f>
        <v/>
      </c>
      <c r="M114" s="18">
        <f>IF(OR($A114="",$I114="",$K114=""),"",MAX(0,ROUND(($I114-$K114)*1440,0)))</f>
        <v/>
      </c>
      <c r="N114" s="18">
        <f>IF($A114="","",IF(COUNT($L114:$M114)=0,"",SUM($L114:$M114)))</f>
        <v/>
      </c>
      <c r="O114" s="20">
        <f>IF($A114="","",IF(AND($J114="",$K114=""),"",IF(AND(N($L114)&gt;0,N($M114)&gt;0),"Late Arrival and Early Departure",IF(N($L114)&gt;0,"Late Arrival",IF(N($M114)&gt;0,"Early Departure","On Time")))))</f>
        <v/>
      </c>
      <c r="P114" s="17" t="n"/>
      <c r="Q114" s="17" t="n"/>
      <c r="R114" s="17" t="n"/>
      <c r="S114" s="17" t="n"/>
      <c r="T114" s="17" t="n"/>
      <c r="U114" s="22" t="n"/>
      <c r="V114" s="20">
        <f>IF($A114="","",IF(OR($B114="",$D114=""),"Missing required information",IF(AND($J114="",$K114=""),"Enter arrival or departure time",IF(AND(N($N114)&gt;=Settings!$B$3,OR($R114="",$R114="Open")),"Review required",IF(AND($T114&lt;&gt;"",$T114&lt;TODAY(),$R114&lt;&gt;"Completed"),"Review overdue","")))))</f>
        <v/>
      </c>
    </row>
    <row r="115">
      <c r="A115" s="17" t="n"/>
      <c r="B115" s="17" t="n"/>
      <c r="C115" s="18">
        <f>IF($B115="","",IFERROR(INDEX(Sessions!$B$2:$B$101,MATCH($B115,Sessions!$A$2:$A$101,0)),""))</f>
        <v/>
      </c>
      <c r="D115" s="17" t="n"/>
      <c r="E115" s="18">
        <f>IF($D115="","",IFERROR(INDEX(Settings!$B$10:$B$109,MATCH($D115,Settings!$A$10:$A$109,0)),""))</f>
        <v/>
      </c>
      <c r="F115" s="18">
        <f>IF($B115="","",IFERROR(INDEX(Sessions!$C$2:$C$101,MATCH($B115,Sessions!$A$2:$A$101,0)),""))</f>
        <v/>
      </c>
      <c r="G115" s="18">
        <f>IF($B115="","",IFERROR(INDEX(Sessions!$D$2:$D$101,MATCH($B115,Sessions!$A$2:$A$101,0)),""))</f>
        <v/>
      </c>
      <c r="H115" s="18">
        <f>IF($B115="","",IFERROR(INDEX(Sessions!$E$2:$E$101,MATCH($B115,Sessions!$A$2:$A$101,0)),""))</f>
        <v/>
      </c>
      <c r="I115" s="18">
        <f>IF($B115="","",IFERROR(INDEX(Sessions!$F$2:$F$101,MATCH($B115,Sessions!$A$2:$A$101,0)),""))</f>
        <v/>
      </c>
      <c r="J115" s="17" t="n"/>
      <c r="K115" s="17" t="n"/>
      <c r="L115" s="18">
        <f>IF(OR($A115="",$H115="",$J115=""),"",MAX(0,ROUND(($J115-$H115)*1440,0)))</f>
        <v/>
      </c>
      <c r="M115" s="18">
        <f>IF(OR($A115="",$I115="",$K115=""),"",MAX(0,ROUND(($I115-$K115)*1440,0)))</f>
        <v/>
      </c>
      <c r="N115" s="18">
        <f>IF($A115="","",IF(COUNT($L115:$M115)=0,"",SUM($L115:$M115)))</f>
        <v/>
      </c>
      <c r="O115" s="20">
        <f>IF($A115="","",IF(AND($J115="",$K115=""),"",IF(AND(N($L115)&gt;0,N($M115)&gt;0),"Late Arrival and Early Departure",IF(N($L115)&gt;0,"Late Arrival",IF(N($M115)&gt;0,"Early Departure","On Time")))))</f>
        <v/>
      </c>
      <c r="P115" s="17" t="n"/>
      <c r="Q115" s="17" t="n"/>
      <c r="R115" s="17" t="n"/>
      <c r="S115" s="17" t="n"/>
      <c r="T115" s="17" t="n"/>
      <c r="U115" s="22" t="n"/>
      <c r="V115" s="20">
        <f>IF($A115="","",IF(OR($B115="",$D115=""),"Missing required information",IF(AND($J115="",$K115=""),"Enter arrival or departure time",IF(AND(N($N115)&gt;=Settings!$B$3,OR($R115="",$R115="Open")),"Review required",IF(AND($T115&lt;&gt;"",$T115&lt;TODAY(),$R115&lt;&gt;"Completed"),"Review overdue","")))))</f>
        <v/>
      </c>
    </row>
    <row r="116">
      <c r="A116" s="17" t="n"/>
      <c r="B116" s="17" t="n"/>
      <c r="C116" s="18">
        <f>IF($B116="","",IFERROR(INDEX(Sessions!$B$2:$B$101,MATCH($B116,Sessions!$A$2:$A$101,0)),""))</f>
        <v/>
      </c>
      <c r="D116" s="17" t="n"/>
      <c r="E116" s="18">
        <f>IF($D116="","",IFERROR(INDEX(Settings!$B$10:$B$109,MATCH($D116,Settings!$A$10:$A$109,0)),""))</f>
        <v/>
      </c>
      <c r="F116" s="18">
        <f>IF($B116="","",IFERROR(INDEX(Sessions!$C$2:$C$101,MATCH($B116,Sessions!$A$2:$A$101,0)),""))</f>
        <v/>
      </c>
      <c r="G116" s="18">
        <f>IF($B116="","",IFERROR(INDEX(Sessions!$D$2:$D$101,MATCH($B116,Sessions!$A$2:$A$101,0)),""))</f>
        <v/>
      </c>
      <c r="H116" s="18">
        <f>IF($B116="","",IFERROR(INDEX(Sessions!$E$2:$E$101,MATCH($B116,Sessions!$A$2:$A$101,0)),""))</f>
        <v/>
      </c>
      <c r="I116" s="18">
        <f>IF($B116="","",IFERROR(INDEX(Sessions!$F$2:$F$101,MATCH($B116,Sessions!$A$2:$A$101,0)),""))</f>
        <v/>
      </c>
      <c r="J116" s="17" t="n"/>
      <c r="K116" s="17" t="n"/>
      <c r="L116" s="18">
        <f>IF(OR($A116="",$H116="",$J116=""),"",MAX(0,ROUND(($J116-$H116)*1440,0)))</f>
        <v/>
      </c>
      <c r="M116" s="18">
        <f>IF(OR($A116="",$I116="",$K116=""),"",MAX(0,ROUND(($I116-$K116)*1440,0)))</f>
        <v/>
      </c>
      <c r="N116" s="18">
        <f>IF($A116="","",IF(COUNT($L116:$M116)=0,"",SUM($L116:$M116)))</f>
        <v/>
      </c>
      <c r="O116" s="20">
        <f>IF($A116="","",IF(AND($J116="",$K116=""),"",IF(AND(N($L116)&gt;0,N($M116)&gt;0),"Late Arrival and Early Departure",IF(N($L116)&gt;0,"Late Arrival",IF(N($M116)&gt;0,"Early Departure","On Time")))))</f>
        <v/>
      </c>
      <c r="P116" s="17" t="n"/>
      <c r="Q116" s="17" t="n"/>
      <c r="R116" s="17" t="n"/>
      <c r="S116" s="17" t="n"/>
      <c r="T116" s="17" t="n"/>
      <c r="U116" s="22" t="n"/>
      <c r="V116" s="20">
        <f>IF($A116="","",IF(OR($B116="",$D116=""),"Missing required information",IF(AND($J116="",$K116=""),"Enter arrival or departure time",IF(AND(N($N116)&gt;=Settings!$B$3,OR($R116="",$R116="Open")),"Review required",IF(AND($T116&lt;&gt;"",$T116&lt;TODAY(),$R116&lt;&gt;"Completed"),"Review overdue","")))))</f>
        <v/>
      </c>
    </row>
    <row r="117">
      <c r="A117" s="17" t="n"/>
      <c r="B117" s="17" t="n"/>
      <c r="C117" s="18">
        <f>IF($B117="","",IFERROR(INDEX(Sessions!$B$2:$B$101,MATCH($B117,Sessions!$A$2:$A$101,0)),""))</f>
        <v/>
      </c>
      <c r="D117" s="17" t="n"/>
      <c r="E117" s="18">
        <f>IF($D117="","",IFERROR(INDEX(Settings!$B$10:$B$109,MATCH($D117,Settings!$A$10:$A$109,0)),""))</f>
        <v/>
      </c>
      <c r="F117" s="18">
        <f>IF($B117="","",IFERROR(INDEX(Sessions!$C$2:$C$101,MATCH($B117,Sessions!$A$2:$A$101,0)),""))</f>
        <v/>
      </c>
      <c r="G117" s="18">
        <f>IF($B117="","",IFERROR(INDEX(Sessions!$D$2:$D$101,MATCH($B117,Sessions!$A$2:$A$101,0)),""))</f>
        <v/>
      </c>
      <c r="H117" s="18">
        <f>IF($B117="","",IFERROR(INDEX(Sessions!$E$2:$E$101,MATCH($B117,Sessions!$A$2:$A$101,0)),""))</f>
        <v/>
      </c>
      <c r="I117" s="18">
        <f>IF($B117="","",IFERROR(INDEX(Sessions!$F$2:$F$101,MATCH($B117,Sessions!$A$2:$A$101,0)),""))</f>
        <v/>
      </c>
      <c r="J117" s="17" t="n"/>
      <c r="K117" s="17" t="n"/>
      <c r="L117" s="18">
        <f>IF(OR($A117="",$H117="",$J117=""),"",MAX(0,ROUND(($J117-$H117)*1440,0)))</f>
        <v/>
      </c>
      <c r="M117" s="18">
        <f>IF(OR($A117="",$I117="",$K117=""),"",MAX(0,ROUND(($I117-$K117)*1440,0)))</f>
        <v/>
      </c>
      <c r="N117" s="18">
        <f>IF($A117="","",IF(COUNT($L117:$M117)=0,"",SUM($L117:$M117)))</f>
        <v/>
      </c>
      <c r="O117" s="20">
        <f>IF($A117="","",IF(AND($J117="",$K117=""),"",IF(AND(N($L117)&gt;0,N($M117)&gt;0),"Late Arrival and Early Departure",IF(N($L117)&gt;0,"Late Arrival",IF(N($M117)&gt;0,"Early Departure","On Time")))))</f>
        <v/>
      </c>
      <c r="P117" s="17" t="n"/>
      <c r="Q117" s="17" t="n"/>
      <c r="R117" s="17" t="n"/>
      <c r="S117" s="17" t="n"/>
      <c r="T117" s="17" t="n"/>
      <c r="U117" s="22" t="n"/>
      <c r="V117" s="20">
        <f>IF($A117="","",IF(OR($B117="",$D117=""),"Missing required information",IF(AND($J117="",$K117=""),"Enter arrival or departure time",IF(AND(N($N117)&gt;=Settings!$B$3,OR($R117="",$R117="Open")),"Review required",IF(AND($T117&lt;&gt;"",$T117&lt;TODAY(),$R117&lt;&gt;"Completed"),"Review overdue","")))))</f>
        <v/>
      </c>
    </row>
    <row r="118">
      <c r="A118" s="17" t="n"/>
      <c r="B118" s="17" t="n"/>
      <c r="C118" s="18">
        <f>IF($B118="","",IFERROR(INDEX(Sessions!$B$2:$B$101,MATCH($B118,Sessions!$A$2:$A$101,0)),""))</f>
        <v/>
      </c>
      <c r="D118" s="17" t="n"/>
      <c r="E118" s="18">
        <f>IF($D118="","",IFERROR(INDEX(Settings!$B$10:$B$109,MATCH($D118,Settings!$A$10:$A$109,0)),""))</f>
        <v/>
      </c>
      <c r="F118" s="18">
        <f>IF($B118="","",IFERROR(INDEX(Sessions!$C$2:$C$101,MATCH($B118,Sessions!$A$2:$A$101,0)),""))</f>
        <v/>
      </c>
      <c r="G118" s="18">
        <f>IF($B118="","",IFERROR(INDEX(Sessions!$D$2:$D$101,MATCH($B118,Sessions!$A$2:$A$101,0)),""))</f>
        <v/>
      </c>
      <c r="H118" s="18">
        <f>IF($B118="","",IFERROR(INDEX(Sessions!$E$2:$E$101,MATCH($B118,Sessions!$A$2:$A$101,0)),""))</f>
        <v/>
      </c>
      <c r="I118" s="18">
        <f>IF($B118="","",IFERROR(INDEX(Sessions!$F$2:$F$101,MATCH($B118,Sessions!$A$2:$A$101,0)),""))</f>
        <v/>
      </c>
      <c r="J118" s="17" t="n"/>
      <c r="K118" s="17" t="n"/>
      <c r="L118" s="18">
        <f>IF(OR($A118="",$H118="",$J118=""),"",MAX(0,ROUND(($J118-$H118)*1440,0)))</f>
        <v/>
      </c>
      <c r="M118" s="18">
        <f>IF(OR($A118="",$I118="",$K118=""),"",MAX(0,ROUND(($I118-$K118)*1440,0)))</f>
        <v/>
      </c>
      <c r="N118" s="18">
        <f>IF($A118="","",IF(COUNT($L118:$M118)=0,"",SUM($L118:$M118)))</f>
        <v/>
      </c>
      <c r="O118" s="20">
        <f>IF($A118="","",IF(AND($J118="",$K118=""),"",IF(AND(N($L118)&gt;0,N($M118)&gt;0),"Late Arrival and Early Departure",IF(N($L118)&gt;0,"Late Arrival",IF(N($M118)&gt;0,"Early Departure","On Time")))))</f>
        <v/>
      </c>
      <c r="P118" s="17" t="n"/>
      <c r="Q118" s="17" t="n"/>
      <c r="R118" s="17" t="n"/>
      <c r="S118" s="17" t="n"/>
      <c r="T118" s="17" t="n"/>
      <c r="U118" s="22" t="n"/>
      <c r="V118" s="20">
        <f>IF($A118="","",IF(OR($B118="",$D118=""),"Missing required information",IF(AND($J118="",$K118=""),"Enter arrival or departure time",IF(AND(N($N118)&gt;=Settings!$B$3,OR($R118="",$R118="Open")),"Review required",IF(AND($T118&lt;&gt;"",$T118&lt;TODAY(),$R118&lt;&gt;"Completed"),"Review overdue","")))))</f>
        <v/>
      </c>
    </row>
    <row r="119">
      <c r="A119" s="17" t="n"/>
      <c r="B119" s="17" t="n"/>
      <c r="C119" s="18">
        <f>IF($B119="","",IFERROR(INDEX(Sessions!$B$2:$B$101,MATCH($B119,Sessions!$A$2:$A$101,0)),""))</f>
        <v/>
      </c>
      <c r="D119" s="17" t="n"/>
      <c r="E119" s="18">
        <f>IF($D119="","",IFERROR(INDEX(Settings!$B$10:$B$109,MATCH($D119,Settings!$A$10:$A$109,0)),""))</f>
        <v/>
      </c>
      <c r="F119" s="18">
        <f>IF($B119="","",IFERROR(INDEX(Sessions!$C$2:$C$101,MATCH($B119,Sessions!$A$2:$A$101,0)),""))</f>
        <v/>
      </c>
      <c r="G119" s="18">
        <f>IF($B119="","",IFERROR(INDEX(Sessions!$D$2:$D$101,MATCH($B119,Sessions!$A$2:$A$101,0)),""))</f>
        <v/>
      </c>
      <c r="H119" s="18">
        <f>IF($B119="","",IFERROR(INDEX(Sessions!$E$2:$E$101,MATCH($B119,Sessions!$A$2:$A$101,0)),""))</f>
        <v/>
      </c>
      <c r="I119" s="18">
        <f>IF($B119="","",IFERROR(INDEX(Sessions!$F$2:$F$101,MATCH($B119,Sessions!$A$2:$A$101,0)),""))</f>
        <v/>
      </c>
      <c r="J119" s="17" t="n"/>
      <c r="K119" s="17" t="n"/>
      <c r="L119" s="18">
        <f>IF(OR($A119="",$H119="",$J119=""),"",MAX(0,ROUND(($J119-$H119)*1440,0)))</f>
        <v/>
      </c>
      <c r="M119" s="18">
        <f>IF(OR($A119="",$I119="",$K119=""),"",MAX(0,ROUND(($I119-$K119)*1440,0)))</f>
        <v/>
      </c>
      <c r="N119" s="18">
        <f>IF($A119="","",IF(COUNT($L119:$M119)=0,"",SUM($L119:$M119)))</f>
        <v/>
      </c>
      <c r="O119" s="20">
        <f>IF($A119="","",IF(AND($J119="",$K119=""),"",IF(AND(N($L119)&gt;0,N($M119)&gt;0),"Late Arrival and Early Departure",IF(N($L119)&gt;0,"Late Arrival",IF(N($M119)&gt;0,"Early Departure","On Time")))))</f>
        <v/>
      </c>
      <c r="P119" s="17" t="n"/>
      <c r="Q119" s="17" t="n"/>
      <c r="R119" s="17" t="n"/>
      <c r="S119" s="17" t="n"/>
      <c r="T119" s="17" t="n"/>
      <c r="U119" s="22" t="n"/>
      <c r="V119" s="20">
        <f>IF($A119="","",IF(OR($B119="",$D119=""),"Missing required information",IF(AND($J119="",$K119=""),"Enter arrival or departure time",IF(AND(N($N119)&gt;=Settings!$B$3,OR($R119="",$R119="Open")),"Review required",IF(AND($T119&lt;&gt;"",$T119&lt;TODAY(),$R119&lt;&gt;"Completed"),"Review overdue","")))))</f>
        <v/>
      </c>
    </row>
    <row r="120">
      <c r="A120" s="17" t="n"/>
      <c r="B120" s="17" t="n"/>
      <c r="C120" s="18">
        <f>IF($B120="","",IFERROR(INDEX(Sessions!$B$2:$B$101,MATCH($B120,Sessions!$A$2:$A$101,0)),""))</f>
        <v/>
      </c>
      <c r="D120" s="17" t="n"/>
      <c r="E120" s="18">
        <f>IF($D120="","",IFERROR(INDEX(Settings!$B$10:$B$109,MATCH($D120,Settings!$A$10:$A$109,0)),""))</f>
        <v/>
      </c>
      <c r="F120" s="18">
        <f>IF($B120="","",IFERROR(INDEX(Sessions!$C$2:$C$101,MATCH($B120,Sessions!$A$2:$A$101,0)),""))</f>
        <v/>
      </c>
      <c r="G120" s="18">
        <f>IF($B120="","",IFERROR(INDEX(Sessions!$D$2:$D$101,MATCH($B120,Sessions!$A$2:$A$101,0)),""))</f>
        <v/>
      </c>
      <c r="H120" s="18">
        <f>IF($B120="","",IFERROR(INDEX(Sessions!$E$2:$E$101,MATCH($B120,Sessions!$A$2:$A$101,0)),""))</f>
        <v/>
      </c>
      <c r="I120" s="18">
        <f>IF($B120="","",IFERROR(INDEX(Sessions!$F$2:$F$101,MATCH($B120,Sessions!$A$2:$A$101,0)),""))</f>
        <v/>
      </c>
      <c r="J120" s="17" t="n"/>
      <c r="K120" s="17" t="n"/>
      <c r="L120" s="18">
        <f>IF(OR($A120="",$H120="",$J120=""),"",MAX(0,ROUND(($J120-$H120)*1440,0)))</f>
        <v/>
      </c>
      <c r="M120" s="18">
        <f>IF(OR($A120="",$I120="",$K120=""),"",MAX(0,ROUND(($I120-$K120)*1440,0)))</f>
        <v/>
      </c>
      <c r="N120" s="18">
        <f>IF($A120="","",IF(COUNT($L120:$M120)=0,"",SUM($L120:$M120)))</f>
        <v/>
      </c>
      <c r="O120" s="20">
        <f>IF($A120="","",IF(AND($J120="",$K120=""),"",IF(AND(N($L120)&gt;0,N($M120)&gt;0),"Late Arrival and Early Departure",IF(N($L120)&gt;0,"Late Arrival",IF(N($M120)&gt;0,"Early Departure","On Time")))))</f>
        <v/>
      </c>
      <c r="P120" s="17" t="n"/>
      <c r="Q120" s="17" t="n"/>
      <c r="R120" s="17" t="n"/>
      <c r="S120" s="17" t="n"/>
      <c r="T120" s="17" t="n"/>
      <c r="U120" s="22" t="n"/>
      <c r="V120" s="20">
        <f>IF($A120="","",IF(OR($B120="",$D120=""),"Missing required information",IF(AND($J120="",$K120=""),"Enter arrival or departure time",IF(AND(N($N120)&gt;=Settings!$B$3,OR($R120="",$R120="Open")),"Review required",IF(AND($T120&lt;&gt;"",$T120&lt;TODAY(),$R120&lt;&gt;"Completed"),"Review overdue","")))))</f>
        <v/>
      </c>
    </row>
    <row r="121">
      <c r="A121" s="17" t="n"/>
      <c r="B121" s="17" t="n"/>
      <c r="C121" s="18">
        <f>IF($B121="","",IFERROR(INDEX(Sessions!$B$2:$B$101,MATCH($B121,Sessions!$A$2:$A$101,0)),""))</f>
        <v/>
      </c>
      <c r="D121" s="17" t="n"/>
      <c r="E121" s="18">
        <f>IF($D121="","",IFERROR(INDEX(Settings!$B$10:$B$109,MATCH($D121,Settings!$A$10:$A$109,0)),""))</f>
        <v/>
      </c>
      <c r="F121" s="18">
        <f>IF($B121="","",IFERROR(INDEX(Sessions!$C$2:$C$101,MATCH($B121,Sessions!$A$2:$A$101,0)),""))</f>
        <v/>
      </c>
      <c r="G121" s="18">
        <f>IF($B121="","",IFERROR(INDEX(Sessions!$D$2:$D$101,MATCH($B121,Sessions!$A$2:$A$101,0)),""))</f>
        <v/>
      </c>
      <c r="H121" s="18">
        <f>IF($B121="","",IFERROR(INDEX(Sessions!$E$2:$E$101,MATCH($B121,Sessions!$A$2:$A$101,0)),""))</f>
        <v/>
      </c>
      <c r="I121" s="18">
        <f>IF($B121="","",IFERROR(INDEX(Sessions!$F$2:$F$101,MATCH($B121,Sessions!$A$2:$A$101,0)),""))</f>
        <v/>
      </c>
      <c r="J121" s="17" t="n"/>
      <c r="K121" s="17" t="n"/>
      <c r="L121" s="18">
        <f>IF(OR($A121="",$H121="",$J121=""),"",MAX(0,ROUND(($J121-$H121)*1440,0)))</f>
        <v/>
      </c>
      <c r="M121" s="18">
        <f>IF(OR($A121="",$I121="",$K121=""),"",MAX(0,ROUND(($I121-$K121)*1440,0)))</f>
        <v/>
      </c>
      <c r="N121" s="18">
        <f>IF($A121="","",IF(COUNT($L121:$M121)=0,"",SUM($L121:$M121)))</f>
        <v/>
      </c>
      <c r="O121" s="20">
        <f>IF($A121="","",IF(AND($J121="",$K121=""),"",IF(AND(N($L121)&gt;0,N($M121)&gt;0),"Late Arrival and Early Departure",IF(N($L121)&gt;0,"Late Arrival",IF(N($M121)&gt;0,"Early Departure","On Time")))))</f>
        <v/>
      </c>
      <c r="P121" s="17" t="n"/>
      <c r="Q121" s="17" t="n"/>
      <c r="R121" s="17" t="n"/>
      <c r="S121" s="17" t="n"/>
      <c r="T121" s="17" t="n"/>
      <c r="U121" s="22" t="n"/>
      <c r="V121" s="20">
        <f>IF($A121="","",IF(OR($B121="",$D121=""),"Missing required information",IF(AND($J121="",$K121=""),"Enter arrival or departure time",IF(AND(N($N121)&gt;=Settings!$B$3,OR($R121="",$R121="Open")),"Review required",IF(AND($T121&lt;&gt;"",$T121&lt;TODAY(),$R121&lt;&gt;"Completed"),"Review overdue","")))))</f>
        <v/>
      </c>
    </row>
    <row r="122">
      <c r="A122" s="17" t="n"/>
      <c r="B122" s="17" t="n"/>
      <c r="C122" s="18">
        <f>IF($B122="","",IFERROR(INDEX(Sessions!$B$2:$B$101,MATCH($B122,Sessions!$A$2:$A$101,0)),""))</f>
        <v/>
      </c>
      <c r="D122" s="17" t="n"/>
      <c r="E122" s="18">
        <f>IF($D122="","",IFERROR(INDEX(Settings!$B$10:$B$109,MATCH($D122,Settings!$A$10:$A$109,0)),""))</f>
        <v/>
      </c>
      <c r="F122" s="18">
        <f>IF($B122="","",IFERROR(INDEX(Sessions!$C$2:$C$101,MATCH($B122,Sessions!$A$2:$A$101,0)),""))</f>
        <v/>
      </c>
      <c r="G122" s="18">
        <f>IF($B122="","",IFERROR(INDEX(Sessions!$D$2:$D$101,MATCH($B122,Sessions!$A$2:$A$101,0)),""))</f>
        <v/>
      </c>
      <c r="H122" s="18">
        <f>IF($B122="","",IFERROR(INDEX(Sessions!$E$2:$E$101,MATCH($B122,Sessions!$A$2:$A$101,0)),""))</f>
        <v/>
      </c>
      <c r="I122" s="18">
        <f>IF($B122="","",IFERROR(INDEX(Sessions!$F$2:$F$101,MATCH($B122,Sessions!$A$2:$A$101,0)),""))</f>
        <v/>
      </c>
      <c r="J122" s="17" t="n"/>
      <c r="K122" s="17" t="n"/>
      <c r="L122" s="18">
        <f>IF(OR($A122="",$H122="",$J122=""),"",MAX(0,ROUND(($J122-$H122)*1440,0)))</f>
        <v/>
      </c>
      <c r="M122" s="18">
        <f>IF(OR($A122="",$I122="",$K122=""),"",MAX(0,ROUND(($I122-$K122)*1440,0)))</f>
        <v/>
      </c>
      <c r="N122" s="18">
        <f>IF($A122="","",IF(COUNT($L122:$M122)=0,"",SUM($L122:$M122)))</f>
        <v/>
      </c>
      <c r="O122" s="20">
        <f>IF($A122="","",IF(AND($J122="",$K122=""),"",IF(AND(N($L122)&gt;0,N($M122)&gt;0),"Late Arrival and Early Departure",IF(N($L122)&gt;0,"Late Arrival",IF(N($M122)&gt;0,"Early Departure","On Time")))))</f>
        <v/>
      </c>
      <c r="P122" s="17" t="n"/>
      <c r="Q122" s="17" t="n"/>
      <c r="R122" s="17" t="n"/>
      <c r="S122" s="17" t="n"/>
      <c r="T122" s="17" t="n"/>
      <c r="U122" s="22" t="n"/>
      <c r="V122" s="20">
        <f>IF($A122="","",IF(OR($B122="",$D122=""),"Missing required information",IF(AND($J122="",$K122=""),"Enter arrival or departure time",IF(AND(N($N122)&gt;=Settings!$B$3,OR($R122="",$R122="Open")),"Review required",IF(AND($T122&lt;&gt;"",$T122&lt;TODAY(),$R122&lt;&gt;"Completed"),"Review overdue","")))))</f>
        <v/>
      </c>
    </row>
    <row r="123">
      <c r="A123" s="17" t="n"/>
      <c r="B123" s="17" t="n"/>
      <c r="C123" s="18">
        <f>IF($B123="","",IFERROR(INDEX(Sessions!$B$2:$B$101,MATCH($B123,Sessions!$A$2:$A$101,0)),""))</f>
        <v/>
      </c>
      <c r="D123" s="17" t="n"/>
      <c r="E123" s="18">
        <f>IF($D123="","",IFERROR(INDEX(Settings!$B$10:$B$109,MATCH($D123,Settings!$A$10:$A$109,0)),""))</f>
        <v/>
      </c>
      <c r="F123" s="18">
        <f>IF($B123="","",IFERROR(INDEX(Sessions!$C$2:$C$101,MATCH($B123,Sessions!$A$2:$A$101,0)),""))</f>
        <v/>
      </c>
      <c r="G123" s="18">
        <f>IF($B123="","",IFERROR(INDEX(Sessions!$D$2:$D$101,MATCH($B123,Sessions!$A$2:$A$101,0)),""))</f>
        <v/>
      </c>
      <c r="H123" s="18">
        <f>IF($B123="","",IFERROR(INDEX(Sessions!$E$2:$E$101,MATCH($B123,Sessions!$A$2:$A$101,0)),""))</f>
        <v/>
      </c>
      <c r="I123" s="18">
        <f>IF($B123="","",IFERROR(INDEX(Sessions!$F$2:$F$101,MATCH($B123,Sessions!$A$2:$A$101,0)),""))</f>
        <v/>
      </c>
      <c r="J123" s="17" t="n"/>
      <c r="K123" s="17" t="n"/>
      <c r="L123" s="18">
        <f>IF(OR($A123="",$H123="",$J123=""),"",MAX(0,ROUND(($J123-$H123)*1440,0)))</f>
        <v/>
      </c>
      <c r="M123" s="18">
        <f>IF(OR($A123="",$I123="",$K123=""),"",MAX(0,ROUND(($I123-$K123)*1440,0)))</f>
        <v/>
      </c>
      <c r="N123" s="18">
        <f>IF($A123="","",IF(COUNT($L123:$M123)=0,"",SUM($L123:$M123)))</f>
        <v/>
      </c>
      <c r="O123" s="20">
        <f>IF($A123="","",IF(AND($J123="",$K123=""),"",IF(AND(N($L123)&gt;0,N($M123)&gt;0),"Late Arrival and Early Departure",IF(N($L123)&gt;0,"Late Arrival",IF(N($M123)&gt;0,"Early Departure","On Time")))))</f>
        <v/>
      </c>
      <c r="P123" s="17" t="n"/>
      <c r="Q123" s="17" t="n"/>
      <c r="R123" s="17" t="n"/>
      <c r="S123" s="17" t="n"/>
      <c r="T123" s="17" t="n"/>
      <c r="U123" s="22" t="n"/>
      <c r="V123" s="20">
        <f>IF($A123="","",IF(OR($B123="",$D123=""),"Missing required information",IF(AND($J123="",$K123=""),"Enter arrival or departure time",IF(AND(N($N123)&gt;=Settings!$B$3,OR($R123="",$R123="Open")),"Review required",IF(AND($T123&lt;&gt;"",$T123&lt;TODAY(),$R123&lt;&gt;"Completed"),"Review overdue","")))))</f>
        <v/>
      </c>
    </row>
    <row r="124">
      <c r="A124" s="17" t="n"/>
      <c r="B124" s="17" t="n"/>
      <c r="C124" s="18">
        <f>IF($B124="","",IFERROR(INDEX(Sessions!$B$2:$B$101,MATCH($B124,Sessions!$A$2:$A$101,0)),""))</f>
        <v/>
      </c>
      <c r="D124" s="17" t="n"/>
      <c r="E124" s="18">
        <f>IF($D124="","",IFERROR(INDEX(Settings!$B$10:$B$109,MATCH($D124,Settings!$A$10:$A$109,0)),""))</f>
        <v/>
      </c>
      <c r="F124" s="18">
        <f>IF($B124="","",IFERROR(INDEX(Sessions!$C$2:$C$101,MATCH($B124,Sessions!$A$2:$A$101,0)),""))</f>
        <v/>
      </c>
      <c r="G124" s="18">
        <f>IF($B124="","",IFERROR(INDEX(Sessions!$D$2:$D$101,MATCH($B124,Sessions!$A$2:$A$101,0)),""))</f>
        <v/>
      </c>
      <c r="H124" s="18">
        <f>IF($B124="","",IFERROR(INDEX(Sessions!$E$2:$E$101,MATCH($B124,Sessions!$A$2:$A$101,0)),""))</f>
        <v/>
      </c>
      <c r="I124" s="18">
        <f>IF($B124="","",IFERROR(INDEX(Sessions!$F$2:$F$101,MATCH($B124,Sessions!$A$2:$A$101,0)),""))</f>
        <v/>
      </c>
      <c r="J124" s="17" t="n"/>
      <c r="K124" s="17" t="n"/>
      <c r="L124" s="18">
        <f>IF(OR($A124="",$H124="",$J124=""),"",MAX(0,ROUND(($J124-$H124)*1440,0)))</f>
        <v/>
      </c>
      <c r="M124" s="18">
        <f>IF(OR($A124="",$I124="",$K124=""),"",MAX(0,ROUND(($I124-$K124)*1440,0)))</f>
        <v/>
      </c>
      <c r="N124" s="18">
        <f>IF($A124="","",IF(COUNT($L124:$M124)=0,"",SUM($L124:$M124)))</f>
        <v/>
      </c>
      <c r="O124" s="20">
        <f>IF($A124="","",IF(AND($J124="",$K124=""),"",IF(AND(N($L124)&gt;0,N($M124)&gt;0),"Late Arrival and Early Departure",IF(N($L124)&gt;0,"Late Arrival",IF(N($M124)&gt;0,"Early Departure","On Time")))))</f>
        <v/>
      </c>
      <c r="P124" s="17" t="n"/>
      <c r="Q124" s="17" t="n"/>
      <c r="R124" s="17" t="n"/>
      <c r="S124" s="17" t="n"/>
      <c r="T124" s="17" t="n"/>
      <c r="U124" s="22" t="n"/>
      <c r="V124" s="20">
        <f>IF($A124="","",IF(OR($B124="",$D124=""),"Missing required information",IF(AND($J124="",$K124=""),"Enter arrival or departure time",IF(AND(N($N124)&gt;=Settings!$B$3,OR($R124="",$R124="Open")),"Review required",IF(AND($T124&lt;&gt;"",$T124&lt;TODAY(),$R124&lt;&gt;"Completed"),"Review overdue","")))))</f>
        <v/>
      </c>
    </row>
    <row r="125">
      <c r="A125" s="17" t="n"/>
      <c r="B125" s="17" t="n"/>
      <c r="C125" s="18">
        <f>IF($B125="","",IFERROR(INDEX(Sessions!$B$2:$B$101,MATCH($B125,Sessions!$A$2:$A$101,0)),""))</f>
        <v/>
      </c>
      <c r="D125" s="17" t="n"/>
      <c r="E125" s="18">
        <f>IF($D125="","",IFERROR(INDEX(Settings!$B$10:$B$109,MATCH($D125,Settings!$A$10:$A$109,0)),""))</f>
        <v/>
      </c>
      <c r="F125" s="18">
        <f>IF($B125="","",IFERROR(INDEX(Sessions!$C$2:$C$101,MATCH($B125,Sessions!$A$2:$A$101,0)),""))</f>
        <v/>
      </c>
      <c r="G125" s="18">
        <f>IF($B125="","",IFERROR(INDEX(Sessions!$D$2:$D$101,MATCH($B125,Sessions!$A$2:$A$101,0)),""))</f>
        <v/>
      </c>
      <c r="H125" s="18">
        <f>IF($B125="","",IFERROR(INDEX(Sessions!$E$2:$E$101,MATCH($B125,Sessions!$A$2:$A$101,0)),""))</f>
        <v/>
      </c>
      <c r="I125" s="18">
        <f>IF($B125="","",IFERROR(INDEX(Sessions!$F$2:$F$101,MATCH($B125,Sessions!$A$2:$A$101,0)),""))</f>
        <v/>
      </c>
      <c r="J125" s="17" t="n"/>
      <c r="K125" s="17" t="n"/>
      <c r="L125" s="18">
        <f>IF(OR($A125="",$H125="",$J125=""),"",MAX(0,ROUND(($J125-$H125)*1440,0)))</f>
        <v/>
      </c>
      <c r="M125" s="18">
        <f>IF(OR($A125="",$I125="",$K125=""),"",MAX(0,ROUND(($I125-$K125)*1440,0)))</f>
        <v/>
      </c>
      <c r="N125" s="18">
        <f>IF($A125="","",IF(COUNT($L125:$M125)=0,"",SUM($L125:$M125)))</f>
        <v/>
      </c>
      <c r="O125" s="20">
        <f>IF($A125="","",IF(AND($J125="",$K125=""),"",IF(AND(N($L125)&gt;0,N($M125)&gt;0),"Late Arrival and Early Departure",IF(N($L125)&gt;0,"Late Arrival",IF(N($M125)&gt;0,"Early Departure","On Time")))))</f>
        <v/>
      </c>
      <c r="P125" s="17" t="n"/>
      <c r="Q125" s="17" t="n"/>
      <c r="R125" s="17" t="n"/>
      <c r="S125" s="17" t="n"/>
      <c r="T125" s="17" t="n"/>
      <c r="U125" s="22" t="n"/>
      <c r="V125" s="20">
        <f>IF($A125="","",IF(OR($B125="",$D125=""),"Missing required information",IF(AND($J125="",$K125=""),"Enter arrival or departure time",IF(AND(N($N125)&gt;=Settings!$B$3,OR($R125="",$R125="Open")),"Review required",IF(AND($T125&lt;&gt;"",$T125&lt;TODAY(),$R125&lt;&gt;"Completed"),"Review overdue","")))))</f>
        <v/>
      </c>
    </row>
    <row r="126">
      <c r="A126" s="17" t="n"/>
      <c r="B126" s="17" t="n"/>
      <c r="C126" s="18">
        <f>IF($B126="","",IFERROR(INDEX(Sessions!$B$2:$B$101,MATCH($B126,Sessions!$A$2:$A$101,0)),""))</f>
        <v/>
      </c>
      <c r="D126" s="17" t="n"/>
      <c r="E126" s="18">
        <f>IF($D126="","",IFERROR(INDEX(Settings!$B$10:$B$109,MATCH($D126,Settings!$A$10:$A$109,0)),""))</f>
        <v/>
      </c>
      <c r="F126" s="18">
        <f>IF($B126="","",IFERROR(INDEX(Sessions!$C$2:$C$101,MATCH($B126,Sessions!$A$2:$A$101,0)),""))</f>
        <v/>
      </c>
      <c r="G126" s="18">
        <f>IF($B126="","",IFERROR(INDEX(Sessions!$D$2:$D$101,MATCH($B126,Sessions!$A$2:$A$101,0)),""))</f>
        <v/>
      </c>
      <c r="H126" s="18">
        <f>IF($B126="","",IFERROR(INDEX(Sessions!$E$2:$E$101,MATCH($B126,Sessions!$A$2:$A$101,0)),""))</f>
        <v/>
      </c>
      <c r="I126" s="18">
        <f>IF($B126="","",IFERROR(INDEX(Sessions!$F$2:$F$101,MATCH($B126,Sessions!$A$2:$A$101,0)),""))</f>
        <v/>
      </c>
      <c r="J126" s="17" t="n"/>
      <c r="K126" s="17" t="n"/>
      <c r="L126" s="18">
        <f>IF(OR($A126="",$H126="",$J126=""),"",MAX(0,ROUND(($J126-$H126)*1440,0)))</f>
        <v/>
      </c>
      <c r="M126" s="18">
        <f>IF(OR($A126="",$I126="",$K126=""),"",MAX(0,ROUND(($I126-$K126)*1440,0)))</f>
        <v/>
      </c>
      <c r="N126" s="18">
        <f>IF($A126="","",IF(COUNT($L126:$M126)=0,"",SUM($L126:$M126)))</f>
        <v/>
      </c>
      <c r="O126" s="20">
        <f>IF($A126="","",IF(AND($J126="",$K126=""),"",IF(AND(N($L126)&gt;0,N($M126)&gt;0),"Late Arrival and Early Departure",IF(N($L126)&gt;0,"Late Arrival",IF(N($M126)&gt;0,"Early Departure","On Time")))))</f>
        <v/>
      </c>
      <c r="P126" s="17" t="n"/>
      <c r="Q126" s="17" t="n"/>
      <c r="R126" s="17" t="n"/>
      <c r="S126" s="17" t="n"/>
      <c r="T126" s="17" t="n"/>
      <c r="U126" s="22" t="n"/>
      <c r="V126" s="20">
        <f>IF($A126="","",IF(OR($B126="",$D126=""),"Missing required information",IF(AND($J126="",$K126=""),"Enter arrival or departure time",IF(AND(N($N126)&gt;=Settings!$B$3,OR($R126="",$R126="Open")),"Review required",IF(AND($T126&lt;&gt;"",$T126&lt;TODAY(),$R126&lt;&gt;"Completed"),"Review overdue","")))))</f>
        <v/>
      </c>
    </row>
    <row r="127">
      <c r="A127" s="17" t="n"/>
      <c r="B127" s="17" t="n"/>
      <c r="C127" s="18">
        <f>IF($B127="","",IFERROR(INDEX(Sessions!$B$2:$B$101,MATCH($B127,Sessions!$A$2:$A$101,0)),""))</f>
        <v/>
      </c>
      <c r="D127" s="17" t="n"/>
      <c r="E127" s="18">
        <f>IF($D127="","",IFERROR(INDEX(Settings!$B$10:$B$109,MATCH($D127,Settings!$A$10:$A$109,0)),""))</f>
        <v/>
      </c>
      <c r="F127" s="18">
        <f>IF($B127="","",IFERROR(INDEX(Sessions!$C$2:$C$101,MATCH($B127,Sessions!$A$2:$A$101,0)),""))</f>
        <v/>
      </c>
      <c r="G127" s="18">
        <f>IF($B127="","",IFERROR(INDEX(Sessions!$D$2:$D$101,MATCH($B127,Sessions!$A$2:$A$101,0)),""))</f>
        <v/>
      </c>
      <c r="H127" s="18">
        <f>IF($B127="","",IFERROR(INDEX(Sessions!$E$2:$E$101,MATCH($B127,Sessions!$A$2:$A$101,0)),""))</f>
        <v/>
      </c>
      <c r="I127" s="18">
        <f>IF($B127="","",IFERROR(INDEX(Sessions!$F$2:$F$101,MATCH($B127,Sessions!$A$2:$A$101,0)),""))</f>
        <v/>
      </c>
      <c r="J127" s="17" t="n"/>
      <c r="K127" s="17" t="n"/>
      <c r="L127" s="18">
        <f>IF(OR($A127="",$H127="",$J127=""),"",MAX(0,ROUND(($J127-$H127)*1440,0)))</f>
        <v/>
      </c>
      <c r="M127" s="18">
        <f>IF(OR($A127="",$I127="",$K127=""),"",MAX(0,ROUND(($I127-$K127)*1440,0)))</f>
        <v/>
      </c>
      <c r="N127" s="18">
        <f>IF($A127="","",IF(COUNT($L127:$M127)=0,"",SUM($L127:$M127)))</f>
        <v/>
      </c>
      <c r="O127" s="20">
        <f>IF($A127="","",IF(AND($J127="",$K127=""),"",IF(AND(N($L127)&gt;0,N($M127)&gt;0),"Late Arrival and Early Departure",IF(N($L127)&gt;0,"Late Arrival",IF(N($M127)&gt;0,"Early Departure","On Time")))))</f>
        <v/>
      </c>
      <c r="P127" s="17" t="n"/>
      <c r="Q127" s="17" t="n"/>
      <c r="R127" s="17" t="n"/>
      <c r="S127" s="17" t="n"/>
      <c r="T127" s="17" t="n"/>
      <c r="U127" s="22" t="n"/>
      <c r="V127" s="20">
        <f>IF($A127="","",IF(OR($B127="",$D127=""),"Missing required information",IF(AND($J127="",$K127=""),"Enter arrival or departure time",IF(AND(N($N127)&gt;=Settings!$B$3,OR($R127="",$R127="Open")),"Review required",IF(AND($T127&lt;&gt;"",$T127&lt;TODAY(),$R127&lt;&gt;"Completed"),"Review overdue","")))))</f>
        <v/>
      </c>
    </row>
    <row r="128">
      <c r="A128" s="17" t="n"/>
      <c r="B128" s="17" t="n"/>
      <c r="C128" s="18">
        <f>IF($B128="","",IFERROR(INDEX(Sessions!$B$2:$B$101,MATCH($B128,Sessions!$A$2:$A$101,0)),""))</f>
        <v/>
      </c>
      <c r="D128" s="17" t="n"/>
      <c r="E128" s="18">
        <f>IF($D128="","",IFERROR(INDEX(Settings!$B$10:$B$109,MATCH($D128,Settings!$A$10:$A$109,0)),""))</f>
        <v/>
      </c>
      <c r="F128" s="18">
        <f>IF($B128="","",IFERROR(INDEX(Sessions!$C$2:$C$101,MATCH($B128,Sessions!$A$2:$A$101,0)),""))</f>
        <v/>
      </c>
      <c r="G128" s="18">
        <f>IF($B128="","",IFERROR(INDEX(Sessions!$D$2:$D$101,MATCH($B128,Sessions!$A$2:$A$101,0)),""))</f>
        <v/>
      </c>
      <c r="H128" s="18">
        <f>IF($B128="","",IFERROR(INDEX(Sessions!$E$2:$E$101,MATCH($B128,Sessions!$A$2:$A$101,0)),""))</f>
        <v/>
      </c>
      <c r="I128" s="18">
        <f>IF($B128="","",IFERROR(INDEX(Sessions!$F$2:$F$101,MATCH($B128,Sessions!$A$2:$A$101,0)),""))</f>
        <v/>
      </c>
      <c r="J128" s="17" t="n"/>
      <c r="K128" s="17" t="n"/>
      <c r="L128" s="18">
        <f>IF(OR($A128="",$H128="",$J128=""),"",MAX(0,ROUND(($J128-$H128)*1440,0)))</f>
        <v/>
      </c>
      <c r="M128" s="18">
        <f>IF(OR($A128="",$I128="",$K128=""),"",MAX(0,ROUND(($I128-$K128)*1440,0)))</f>
        <v/>
      </c>
      <c r="N128" s="18">
        <f>IF($A128="","",IF(COUNT($L128:$M128)=0,"",SUM($L128:$M128)))</f>
        <v/>
      </c>
      <c r="O128" s="20">
        <f>IF($A128="","",IF(AND($J128="",$K128=""),"",IF(AND(N($L128)&gt;0,N($M128)&gt;0),"Late Arrival and Early Departure",IF(N($L128)&gt;0,"Late Arrival",IF(N($M128)&gt;0,"Early Departure","On Time")))))</f>
        <v/>
      </c>
      <c r="P128" s="17" t="n"/>
      <c r="Q128" s="17" t="n"/>
      <c r="R128" s="17" t="n"/>
      <c r="S128" s="17" t="n"/>
      <c r="T128" s="17" t="n"/>
      <c r="U128" s="22" t="n"/>
      <c r="V128" s="20">
        <f>IF($A128="","",IF(OR($B128="",$D128=""),"Missing required information",IF(AND($J128="",$K128=""),"Enter arrival or departure time",IF(AND(N($N128)&gt;=Settings!$B$3,OR($R128="",$R128="Open")),"Review required",IF(AND($T128&lt;&gt;"",$T128&lt;TODAY(),$R128&lt;&gt;"Completed"),"Review overdue","")))))</f>
        <v/>
      </c>
    </row>
    <row r="129">
      <c r="A129" s="17" t="n"/>
      <c r="B129" s="17" t="n"/>
      <c r="C129" s="18">
        <f>IF($B129="","",IFERROR(INDEX(Sessions!$B$2:$B$101,MATCH($B129,Sessions!$A$2:$A$101,0)),""))</f>
        <v/>
      </c>
      <c r="D129" s="17" t="n"/>
      <c r="E129" s="18">
        <f>IF($D129="","",IFERROR(INDEX(Settings!$B$10:$B$109,MATCH($D129,Settings!$A$10:$A$109,0)),""))</f>
        <v/>
      </c>
      <c r="F129" s="18">
        <f>IF($B129="","",IFERROR(INDEX(Sessions!$C$2:$C$101,MATCH($B129,Sessions!$A$2:$A$101,0)),""))</f>
        <v/>
      </c>
      <c r="G129" s="18">
        <f>IF($B129="","",IFERROR(INDEX(Sessions!$D$2:$D$101,MATCH($B129,Sessions!$A$2:$A$101,0)),""))</f>
        <v/>
      </c>
      <c r="H129" s="18">
        <f>IF($B129="","",IFERROR(INDEX(Sessions!$E$2:$E$101,MATCH($B129,Sessions!$A$2:$A$101,0)),""))</f>
        <v/>
      </c>
      <c r="I129" s="18">
        <f>IF($B129="","",IFERROR(INDEX(Sessions!$F$2:$F$101,MATCH($B129,Sessions!$A$2:$A$101,0)),""))</f>
        <v/>
      </c>
      <c r="J129" s="17" t="n"/>
      <c r="K129" s="17" t="n"/>
      <c r="L129" s="18">
        <f>IF(OR($A129="",$H129="",$J129=""),"",MAX(0,ROUND(($J129-$H129)*1440,0)))</f>
        <v/>
      </c>
      <c r="M129" s="18">
        <f>IF(OR($A129="",$I129="",$K129=""),"",MAX(0,ROUND(($I129-$K129)*1440,0)))</f>
        <v/>
      </c>
      <c r="N129" s="18">
        <f>IF($A129="","",IF(COUNT($L129:$M129)=0,"",SUM($L129:$M129)))</f>
        <v/>
      </c>
      <c r="O129" s="20">
        <f>IF($A129="","",IF(AND($J129="",$K129=""),"",IF(AND(N($L129)&gt;0,N($M129)&gt;0),"Late Arrival and Early Departure",IF(N($L129)&gt;0,"Late Arrival",IF(N($M129)&gt;0,"Early Departure","On Time")))))</f>
        <v/>
      </c>
      <c r="P129" s="17" t="n"/>
      <c r="Q129" s="17" t="n"/>
      <c r="R129" s="17" t="n"/>
      <c r="S129" s="17" t="n"/>
      <c r="T129" s="17" t="n"/>
      <c r="U129" s="22" t="n"/>
      <c r="V129" s="20">
        <f>IF($A129="","",IF(OR($B129="",$D129=""),"Missing required information",IF(AND($J129="",$K129=""),"Enter arrival or departure time",IF(AND(N($N129)&gt;=Settings!$B$3,OR($R129="",$R129="Open")),"Review required",IF(AND($T129&lt;&gt;"",$T129&lt;TODAY(),$R129&lt;&gt;"Completed"),"Review overdue","")))))</f>
        <v/>
      </c>
    </row>
    <row r="130">
      <c r="A130" s="17" t="n"/>
      <c r="B130" s="17" t="n"/>
      <c r="C130" s="18">
        <f>IF($B130="","",IFERROR(INDEX(Sessions!$B$2:$B$101,MATCH($B130,Sessions!$A$2:$A$101,0)),""))</f>
        <v/>
      </c>
      <c r="D130" s="17" t="n"/>
      <c r="E130" s="18">
        <f>IF($D130="","",IFERROR(INDEX(Settings!$B$10:$B$109,MATCH($D130,Settings!$A$10:$A$109,0)),""))</f>
        <v/>
      </c>
      <c r="F130" s="18">
        <f>IF($B130="","",IFERROR(INDEX(Sessions!$C$2:$C$101,MATCH($B130,Sessions!$A$2:$A$101,0)),""))</f>
        <v/>
      </c>
      <c r="G130" s="18">
        <f>IF($B130="","",IFERROR(INDEX(Sessions!$D$2:$D$101,MATCH($B130,Sessions!$A$2:$A$101,0)),""))</f>
        <v/>
      </c>
      <c r="H130" s="18">
        <f>IF($B130="","",IFERROR(INDEX(Sessions!$E$2:$E$101,MATCH($B130,Sessions!$A$2:$A$101,0)),""))</f>
        <v/>
      </c>
      <c r="I130" s="18">
        <f>IF($B130="","",IFERROR(INDEX(Sessions!$F$2:$F$101,MATCH($B130,Sessions!$A$2:$A$101,0)),""))</f>
        <v/>
      </c>
      <c r="J130" s="17" t="n"/>
      <c r="K130" s="17" t="n"/>
      <c r="L130" s="18">
        <f>IF(OR($A130="",$H130="",$J130=""),"",MAX(0,ROUND(($J130-$H130)*1440,0)))</f>
        <v/>
      </c>
      <c r="M130" s="18">
        <f>IF(OR($A130="",$I130="",$K130=""),"",MAX(0,ROUND(($I130-$K130)*1440,0)))</f>
        <v/>
      </c>
      <c r="N130" s="18">
        <f>IF($A130="","",IF(COUNT($L130:$M130)=0,"",SUM($L130:$M130)))</f>
        <v/>
      </c>
      <c r="O130" s="20">
        <f>IF($A130="","",IF(AND($J130="",$K130=""),"",IF(AND(N($L130)&gt;0,N($M130)&gt;0),"Late Arrival and Early Departure",IF(N($L130)&gt;0,"Late Arrival",IF(N($M130)&gt;0,"Early Departure","On Time")))))</f>
        <v/>
      </c>
      <c r="P130" s="17" t="n"/>
      <c r="Q130" s="17" t="n"/>
      <c r="R130" s="17" t="n"/>
      <c r="S130" s="17" t="n"/>
      <c r="T130" s="17" t="n"/>
      <c r="U130" s="22" t="n"/>
      <c r="V130" s="20">
        <f>IF($A130="","",IF(OR($B130="",$D130=""),"Missing required information",IF(AND($J130="",$K130=""),"Enter arrival or departure time",IF(AND(N($N130)&gt;=Settings!$B$3,OR($R130="",$R130="Open")),"Review required",IF(AND($T130&lt;&gt;"",$T130&lt;TODAY(),$R130&lt;&gt;"Completed"),"Review overdue","")))))</f>
        <v/>
      </c>
    </row>
    <row r="131">
      <c r="A131" s="17" t="n"/>
      <c r="B131" s="17" t="n"/>
      <c r="C131" s="18">
        <f>IF($B131="","",IFERROR(INDEX(Sessions!$B$2:$B$101,MATCH($B131,Sessions!$A$2:$A$101,0)),""))</f>
        <v/>
      </c>
      <c r="D131" s="17" t="n"/>
      <c r="E131" s="18">
        <f>IF($D131="","",IFERROR(INDEX(Settings!$B$10:$B$109,MATCH($D131,Settings!$A$10:$A$109,0)),""))</f>
        <v/>
      </c>
      <c r="F131" s="18">
        <f>IF($B131="","",IFERROR(INDEX(Sessions!$C$2:$C$101,MATCH($B131,Sessions!$A$2:$A$101,0)),""))</f>
        <v/>
      </c>
      <c r="G131" s="18">
        <f>IF($B131="","",IFERROR(INDEX(Sessions!$D$2:$D$101,MATCH($B131,Sessions!$A$2:$A$101,0)),""))</f>
        <v/>
      </c>
      <c r="H131" s="18">
        <f>IF($B131="","",IFERROR(INDEX(Sessions!$E$2:$E$101,MATCH($B131,Sessions!$A$2:$A$101,0)),""))</f>
        <v/>
      </c>
      <c r="I131" s="18">
        <f>IF($B131="","",IFERROR(INDEX(Sessions!$F$2:$F$101,MATCH($B131,Sessions!$A$2:$A$101,0)),""))</f>
        <v/>
      </c>
      <c r="J131" s="17" t="n"/>
      <c r="K131" s="17" t="n"/>
      <c r="L131" s="18">
        <f>IF(OR($A131="",$H131="",$J131=""),"",MAX(0,ROUND(($J131-$H131)*1440,0)))</f>
        <v/>
      </c>
      <c r="M131" s="18">
        <f>IF(OR($A131="",$I131="",$K131=""),"",MAX(0,ROUND(($I131-$K131)*1440,0)))</f>
        <v/>
      </c>
      <c r="N131" s="18">
        <f>IF($A131="","",IF(COUNT($L131:$M131)=0,"",SUM($L131:$M131)))</f>
        <v/>
      </c>
      <c r="O131" s="20">
        <f>IF($A131="","",IF(AND($J131="",$K131=""),"",IF(AND(N($L131)&gt;0,N($M131)&gt;0),"Late Arrival and Early Departure",IF(N($L131)&gt;0,"Late Arrival",IF(N($M131)&gt;0,"Early Departure","On Time")))))</f>
        <v/>
      </c>
      <c r="P131" s="17" t="n"/>
      <c r="Q131" s="17" t="n"/>
      <c r="R131" s="17" t="n"/>
      <c r="S131" s="17" t="n"/>
      <c r="T131" s="17" t="n"/>
      <c r="U131" s="22" t="n"/>
      <c r="V131" s="20">
        <f>IF($A131="","",IF(OR($B131="",$D131=""),"Missing required information",IF(AND($J131="",$K131=""),"Enter arrival or departure time",IF(AND(N($N131)&gt;=Settings!$B$3,OR($R131="",$R131="Open")),"Review required",IF(AND($T131&lt;&gt;"",$T131&lt;TODAY(),$R131&lt;&gt;"Completed"),"Review overdue","")))))</f>
        <v/>
      </c>
    </row>
    <row r="132">
      <c r="A132" s="17" t="n"/>
      <c r="B132" s="17" t="n"/>
      <c r="C132" s="18">
        <f>IF($B132="","",IFERROR(INDEX(Sessions!$B$2:$B$101,MATCH($B132,Sessions!$A$2:$A$101,0)),""))</f>
        <v/>
      </c>
      <c r="D132" s="17" t="n"/>
      <c r="E132" s="18">
        <f>IF($D132="","",IFERROR(INDEX(Settings!$B$10:$B$109,MATCH($D132,Settings!$A$10:$A$109,0)),""))</f>
        <v/>
      </c>
      <c r="F132" s="18">
        <f>IF($B132="","",IFERROR(INDEX(Sessions!$C$2:$C$101,MATCH($B132,Sessions!$A$2:$A$101,0)),""))</f>
        <v/>
      </c>
      <c r="G132" s="18">
        <f>IF($B132="","",IFERROR(INDEX(Sessions!$D$2:$D$101,MATCH($B132,Sessions!$A$2:$A$101,0)),""))</f>
        <v/>
      </c>
      <c r="H132" s="18">
        <f>IF($B132="","",IFERROR(INDEX(Sessions!$E$2:$E$101,MATCH($B132,Sessions!$A$2:$A$101,0)),""))</f>
        <v/>
      </c>
      <c r="I132" s="18">
        <f>IF($B132="","",IFERROR(INDEX(Sessions!$F$2:$F$101,MATCH($B132,Sessions!$A$2:$A$101,0)),""))</f>
        <v/>
      </c>
      <c r="J132" s="17" t="n"/>
      <c r="K132" s="17" t="n"/>
      <c r="L132" s="18">
        <f>IF(OR($A132="",$H132="",$J132=""),"",MAX(0,ROUND(($J132-$H132)*1440,0)))</f>
        <v/>
      </c>
      <c r="M132" s="18">
        <f>IF(OR($A132="",$I132="",$K132=""),"",MAX(0,ROUND(($I132-$K132)*1440,0)))</f>
        <v/>
      </c>
      <c r="N132" s="18">
        <f>IF($A132="","",IF(COUNT($L132:$M132)=0,"",SUM($L132:$M132)))</f>
        <v/>
      </c>
      <c r="O132" s="20">
        <f>IF($A132="","",IF(AND($J132="",$K132=""),"",IF(AND(N($L132)&gt;0,N($M132)&gt;0),"Late Arrival and Early Departure",IF(N($L132)&gt;0,"Late Arrival",IF(N($M132)&gt;0,"Early Departure","On Time")))))</f>
        <v/>
      </c>
      <c r="P132" s="17" t="n"/>
      <c r="Q132" s="17" t="n"/>
      <c r="R132" s="17" t="n"/>
      <c r="S132" s="17" t="n"/>
      <c r="T132" s="17" t="n"/>
      <c r="U132" s="22" t="n"/>
      <c r="V132" s="20">
        <f>IF($A132="","",IF(OR($B132="",$D132=""),"Missing required information",IF(AND($J132="",$K132=""),"Enter arrival or departure time",IF(AND(N($N132)&gt;=Settings!$B$3,OR($R132="",$R132="Open")),"Review required",IF(AND($T132&lt;&gt;"",$T132&lt;TODAY(),$R132&lt;&gt;"Completed"),"Review overdue","")))))</f>
        <v/>
      </c>
    </row>
    <row r="133">
      <c r="A133" s="17" t="n"/>
      <c r="B133" s="17" t="n"/>
      <c r="C133" s="18">
        <f>IF($B133="","",IFERROR(INDEX(Sessions!$B$2:$B$101,MATCH($B133,Sessions!$A$2:$A$101,0)),""))</f>
        <v/>
      </c>
      <c r="D133" s="17" t="n"/>
      <c r="E133" s="18">
        <f>IF($D133="","",IFERROR(INDEX(Settings!$B$10:$B$109,MATCH($D133,Settings!$A$10:$A$109,0)),""))</f>
        <v/>
      </c>
      <c r="F133" s="18">
        <f>IF($B133="","",IFERROR(INDEX(Sessions!$C$2:$C$101,MATCH($B133,Sessions!$A$2:$A$101,0)),""))</f>
        <v/>
      </c>
      <c r="G133" s="18">
        <f>IF($B133="","",IFERROR(INDEX(Sessions!$D$2:$D$101,MATCH($B133,Sessions!$A$2:$A$101,0)),""))</f>
        <v/>
      </c>
      <c r="H133" s="18">
        <f>IF($B133="","",IFERROR(INDEX(Sessions!$E$2:$E$101,MATCH($B133,Sessions!$A$2:$A$101,0)),""))</f>
        <v/>
      </c>
      <c r="I133" s="18">
        <f>IF($B133="","",IFERROR(INDEX(Sessions!$F$2:$F$101,MATCH($B133,Sessions!$A$2:$A$101,0)),""))</f>
        <v/>
      </c>
      <c r="J133" s="17" t="n"/>
      <c r="K133" s="17" t="n"/>
      <c r="L133" s="18">
        <f>IF(OR($A133="",$H133="",$J133=""),"",MAX(0,ROUND(($J133-$H133)*1440,0)))</f>
        <v/>
      </c>
      <c r="M133" s="18">
        <f>IF(OR($A133="",$I133="",$K133=""),"",MAX(0,ROUND(($I133-$K133)*1440,0)))</f>
        <v/>
      </c>
      <c r="N133" s="18">
        <f>IF($A133="","",IF(COUNT($L133:$M133)=0,"",SUM($L133:$M133)))</f>
        <v/>
      </c>
      <c r="O133" s="20">
        <f>IF($A133="","",IF(AND($J133="",$K133=""),"",IF(AND(N($L133)&gt;0,N($M133)&gt;0),"Late Arrival and Early Departure",IF(N($L133)&gt;0,"Late Arrival",IF(N($M133)&gt;0,"Early Departure","On Time")))))</f>
        <v/>
      </c>
      <c r="P133" s="17" t="n"/>
      <c r="Q133" s="17" t="n"/>
      <c r="R133" s="17" t="n"/>
      <c r="S133" s="17" t="n"/>
      <c r="T133" s="17" t="n"/>
      <c r="U133" s="22" t="n"/>
      <c r="V133" s="20">
        <f>IF($A133="","",IF(OR($B133="",$D133=""),"Missing required information",IF(AND($J133="",$K133=""),"Enter arrival or departure time",IF(AND(N($N133)&gt;=Settings!$B$3,OR($R133="",$R133="Open")),"Review required",IF(AND($T133&lt;&gt;"",$T133&lt;TODAY(),$R133&lt;&gt;"Completed"),"Review overdue","")))))</f>
        <v/>
      </c>
    </row>
    <row r="134">
      <c r="A134" s="17" t="n"/>
      <c r="B134" s="17" t="n"/>
      <c r="C134" s="18">
        <f>IF($B134="","",IFERROR(INDEX(Sessions!$B$2:$B$101,MATCH($B134,Sessions!$A$2:$A$101,0)),""))</f>
        <v/>
      </c>
      <c r="D134" s="17" t="n"/>
      <c r="E134" s="18">
        <f>IF($D134="","",IFERROR(INDEX(Settings!$B$10:$B$109,MATCH($D134,Settings!$A$10:$A$109,0)),""))</f>
        <v/>
      </c>
      <c r="F134" s="18">
        <f>IF($B134="","",IFERROR(INDEX(Sessions!$C$2:$C$101,MATCH($B134,Sessions!$A$2:$A$101,0)),""))</f>
        <v/>
      </c>
      <c r="G134" s="18">
        <f>IF($B134="","",IFERROR(INDEX(Sessions!$D$2:$D$101,MATCH($B134,Sessions!$A$2:$A$101,0)),""))</f>
        <v/>
      </c>
      <c r="H134" s="18">
        <f>IF($B134="","",IFERROR(INDEX(Sessions!$E$2:$E$101,MATCH($B134,Sessions!$A$2:$A$101,0)),""))</f>
        <v/>
      </c>
      <c r="I134" s="18">
        <f>IF($B134="","",IFERROR(INDEX(Sessions!$F$2:$F$101,MATCH($B134,Sessions!$A$2:$A$101,0)),""))</f>
        <v/>
      </c>
      <c r="J134" s="17" t="n"/>
      <c r="K134" s="17" t="n"/>
      <c r="L134" s="18">
        <f>IF(OR($A134="",$H134="",$J134=""),"",MAX(0,ROUND(($J134-$H134)*1440,0)))</f>
        <v/>
      </c>
      <c r="M134" s="18">
        <f>IF(OR($A134="",$I134="",$K134=""),"",MAX(0,ROUND(($I134-$K134)*1440,0)))</f>
        <v/>
      </c>
      <c r="N134" s="18">
        <f>IF($A134="","",IF(COUNT($L134:$M134)=0,"",SUM($L134:$M134)))</f>
        <v/>
      </c>
      <c r="O134" s="20">
        <f>IF($A134="","",IF(AND($J134="",$K134=""),"",IF(AND(N($L134)&gt;0,N($M134)&gt;0),"Late Arrival and Early Departure",IF(N($L134)&gt;0,"Late Arrival",IF(N($M134)&gt;0,"Early Departure","On Time")))))</f>
        <v/>
      </c>
      <c r="P134" s="17" t="n"/>
      <c r="Q134" s="17" t="n"/>
      <c r="R134" s="17" t="n"/>
      <c r="S134" s="17" t="n"/>
      <c r="T134" s="17" t="n"/>
      <c r="U134" s="22" t="n"/>
      <c r="V134" s="20">
        <f>IF($A134="","",IF(OR($B134="",$D134=""),"Missing required information",IF(AND($J134="",$K134=""),"Enter arrival or departure time",IF(AND(N($N134)&gt;=Settings!$B$3,OR($R134="",$R134="Open")),"Review required",IF(AND($T134&lt;&gt;"",$T134&lt;TODAY(),$R134&lt;&gt;"Completed"),"Review overdue","")))))</f>
        <v/>
      </c>
    </row>
    <row r="135">
      <c r="A135" s="17" t="n"/>
      <c r="B135" s="17" t="n"/>
      <c r="C135" s="18">
        <f>IF($B135="","",IFERROR(INDEX(Sessions!$B$2:$B$101,MATCH($B135,Sessions!$A$2:$A$101,0)),""))</f>
        <v/>
      </c>
      <c r="D135" s="17" t="n"/>
      <c r="E135" s="18">
        <f>IF($D135="","",IFERROR(INDEX(Settings!$B$10:$B$109,MATCH($D135,Settings!$A$10:$A$109,0)),""))</f>
        <v/>
      </c>
      <c r="F135" s="18">
        <f>IF($B135="","",IFERROR(INDEX(Sessions!$C$2:$C$101,MATCH($B135,Sessions!$A$2:$A$101,0)),""))</f>
        <v/>
      </c>
      <c r="G135" s="18">
        <f>IF($B135="","",IFERROR(INDEX(Sessions!$D$2:$D$101,MATCH($B135,Sessions!$A$2:$A$101,0)),""))</f>
        <v/>
      </c>
      <c r="H135" s="18">
        <f>IF($B135="","",IFERROR(INDEX(Sessions!$E$2:$E$101,MATCH($B135,Sessions!$A$2:$A$101,0)),""))</f>
        <v/>
      </c>
      <c r="I135" s="18">
        <f>IF($B135="","",IFERROR(INDEX(Sessions!$F$2:$F$101,MATCH($B135,Sessions!$A$2:$A$101,0)),""))</f>
        <v/>
      </c>
      <c r="J135" s="17" t="n"/>
      <c r="K135" s="17" t="n"/>
      <c r="L135" s="18">
        <f>IF(OR($A135="",$H135="",$J135=""),"",MAX(0,ROUND(($J135-$H135)*1440,0)))</f>
        <v/>
      </c>
      <c r="M135" s="18">
        <f>IF(OR($A135="",$I135="",$K135=""),"",MAX(0,ROUND(($I135-$K135)*1440,0)))</f>
        <v/>
      </c>
      <c r="N135" s="18">
        <f>IF($A135="","",IF(COUNT($L135:$M135)=0,"",SUM($L135:$M135)))</f>
        <v/>
      </c>
      <c r="O135" s="20">
        <f>IF($A135="","",IF(AND($J135="",$K135=""),"",IF(AND(N($L135)&gt;0,N($M135)&gt;0),"Late Arrival and Early Departure",IF(N($L135)&gt;0,"Late Arrival",IF(N($M135)&gt;0,"Early Departure","On Time")))))</f>
        <v/>
      </c>
      <c r="P135" s="17" t="n"/>
      <c r="Q135" s="17" t="n"/>
      <c r="R135" s="17" t="n"/>
      <c r="S135" s="17" t="n"/>
      <c r="T135" s="17" t="n"/>
      <c r="U135" s="22" t="n"/>
      <c r="V135" s="20">
        <f>IF($A135="","",IF(OR($B135="",$D135=""),"Missing required information",IF(AND($J135="",$K135=""),"Enter arrival or departure time",IF(AND(N($N135)&gt;=Settings!$B$3,OR($R135="",$R135="Open")),"Review required",IF(AND($T135&lt;&gt;"",$T135&lt;TODAY(),$R135&lt;&gt;"Completed"),"Review overdue","")))))</f>
        <v/>
      </c>
    </row>
    <row r="136">
      <c r="A136" s="17" t="n"/>
      <c r="B136" s="17" t="n"/>
      <c r="C136" s="18">
        <f>IF($B136="","",IFERROR(INDEX(Sessions!$B$2:$B$101,MATCH($B136,Sessions!$A$2:$A$101,0)),""))</f>
        <v/>
      </c>
      <c r="D136" s="17" t="n"/>
      <c r="E136" s="18">
        <f>IF($D136="","",IFERROR(INDEX(Settings!$B$10:$B$109,MATCH($D136,Settings!$A$10:$A$109,0)),""))</f>
        <v/>
      </c>
      <c r="F136" s="18">
        <f>IF($B136="","",IFERROR(INDEX(Sessions!$C$2:$C$101,MATCH($B136,Sessions!$A$2:$A$101,0)),""))</f>
        <v/>
      </c>
      <c r="G136" s="18">
        <f>IF($B136="","",IFERROR(INDEX(Sessions!$D$2:$D$101,MATCH($B136,Sessions!$A$2:$A$101,0)),""))</f>
        <v/>
      </c>
      <c r="H136" s="18">
        <f>IF($B136="","",IFERROR(INDEX(Sessions!$E$2:$E$101,MATCH($B136,Sessions!$A$2:$A$101,0)),""))</f>
        <v/>
      </c>
      <c r="I136" s="18">
        <f>IF($B136="","",IFERROR(INDEX(Sessions!$F$2:$F$101,MATCH($B136,Sessions!$A$2:$A$101,0)),""))</f>
        <v/>
      </c>
      <c r="J136" s="17" t="n"/>
      <c r="K136" s="17" t="n"/>
      <c r="L136" s="18">
        <f>IF(OR($A136="",$H136="",$J136=""),"",MAX(0,ROUND(($J136-$H136)*1440,0)))</f>
        <v/>
      </c>
      <c r="M136" s="18">
        <f>IF(OR($A136="",$I136="",$K136=""),"",MAX(0,ROUND(($I136-$K136)*1440,0)))</f>
        <v/>
      </c>
      <c r="N136" s="18">
        <f>IF($A136="","",IF(COUNT($L136:$M136)=0,"",SUM($L136:$M136)))</f>
        <v/>
      </c>
      <c r="O136" s="20">
        <f>IF($A136="","",IF(AND($J136="",$K136=""),"",IF(AND(N($L136)&gt;0,N($M136)&gt;0),"Late Arrival and Early Departure",IF(N($L136)&gt;0,"Late Arrival",IF(N($M136)&gt;0,"Early Departure","On Time")))))</f>
        <v/>
      </c>
      <c r="P136" s="17" t="n"/>
      <c r="Q136" s="17" t="n"/>
      <c r="R136" s="17" t="n"/>
      <c r="S136" s="17" t="n"/>
      <c r="T136" s="17" t="n"/>
      <c r="U136" s="22" t="n"/>
      <c r="V136" s="20">
        <f>IF($A136="","",IF(OR($B136="",$D136=""),"Missing required information",IF(AND($J136="",$K136=""),"Enter arrival or departure time",IF(AND(N($N136)&gt;=Settings!$B$3,OR($R136="",$R136="Open")),"Review required",IF(AND($T136&lt;&gt;"",$T136&lt;TODAY(),$R136&lt;&gt;"Completed"),"Review overdue","")))))</f>
        <v/>
      </c>
    </row>
    <row r="137">
      <c r="A137" s="17" t="n"/>
      <c r="B137" s="17" t="n"/>
      <c r="C137" s="18">
        <f>IF($B137="","",IFERROR(INDEX(Sessions!$B$2:$B$101,MATCH($B137,Sessions!$A$2:$A$101,0)),""))</f>
        <v/>
      </c>
      <c r="D137" s="17" t="n"/>
      <c r="E137" s="18">
        <f>IF($D137="","",IFERROR(INDEX(Settings!$B$10:$B$109,MATCH($D137,Settings!$A$10:$A$109,0)),""))</f>
        <v/>
      </c>
      <c r="F137" s="18">
        <f>IF($B137="","",IFERROR(INDEX(Sessions!$C$2:$C$101,MATCH($B137,Sessions!$A$2:$A$101,0)),""))</f>
        <v/>
      </c>
      <c r="G137" s="18">
        <f>IF($B137="","",IFERROR(INDEX(Sessions!$D$2:$D$101,MATCH($B137,Sessions!$A$2:$A$101,0)),""))</f>
        <v/>
      </c>
      <c r="H137" s="18">
        <f>IF($B137="","",IFERROR(INDEX(Sessions!$E$2:$E$101,MATCH($B137,Sessions!$A$2:$A$101,0)),""))</f>
        <v/>
      </c>
      <c r="I137" s="18">
        <f>IF($B137="","",IFERROR(INDEX(Sessions!$F$2:$F$101,MATCH($B137,Sessions!$A$2:$A$101,0)),""))</f>
        <v/>
      </c>
      <c r="J137" s="17" t="n"/>
      <c r="K137" s="17" t="n"/>
      <c r="L137" s="18">
        <f>IF(OR($A137="",$H137="",$J137=""),"",MAX(0,ROUND(($J137-$H137)*1440,0)))</f>
        <v/>
      </c>
      <c r="M137" s="18">
        <f>IF(OR($A137="",$I137="",$K137=""),"",MAX(0,ROUND(($I137-$K137)*1440,0)))</f>
        <v/>
      </c>
      <c r="N137" s="18">
        <f>IF($A137="","",IF(COUNT($L137:$M137)=0,"",SUM($L137:$M137)))</f>
        <v/>
      </c>
      <c r="O137" s="20">
        <f>IF($A137="","",IF(AND($J137="",$K137=""),"",IF(AND(N($L137)&gt;0,N($M137)&gt;0),"Late Arrival and Early Departure",IF(N($L137)&gt;0,"Late Arrival",IF(N($M137)&gt;0,"Early Departure","On Time")))))</f>
        <v/>
      </c>
      <c r="P137" s="17" t="n"/>
      <c r="Q137" s="17" t="n"/>
      <c r="R137" s="17" t="n"/>
      <c r="S137" s="17" t="n"/>
      <c r="T137" s="17" t="n"/>
      <c r="U137" s="22" t="n"/>
      <c r="V137" s="20">
        <f>IF($A137="","",IF(OR($B137="",$D137=""),"Missing required information",IF(AND($J137="",$K137=""),"Enter arrival or departure time",IF(AND(N($N137)&gt;=Settings!$B$3,OR($R137="",$R137="Open")),"Review required",IF(AND($T137&lt;&gt;"",$T137&lt;TODAY(),$R137&lt;&gt;"Completed"),"Review overdue","")))))</f>
        <v/>
      </c>
    </row>
    <row r="138">
      <c r="A138" s="17" t="n"/>
      <c r="B138" s="17" t="n"/>
      <c r="C138" s="18">
        <f>IF($B138="","",IFERROR(INDEX(Sessions!$B$2:$B$101,MATCH($B138,Sessions!$A$2:$A$101,0)),""))</f>
        <v/>
      </c>
      <c r="D138" s="17" t="n"/>
      <c r="E138" s="18">
        <f>IF($D138="","",IFERROR(INDEX(Settings!$B$10:$B$109,MATCH($D138,Settings!$A$10:$A$109,0)),""))</f>
        <v/>
      </c>
      <c r="F138" s="18">
        <f>IF($B138="","",IFERROR(INDEX(Sessions!$C$2:$C$101,MATCH($B138,Sessions!$A$2:$A$101,0)),""))</f>
        <v/>
      </c>
      <c r="G138" s="18">
        <f>IF($B138="","",IFERROR(INDEX(Sessions!$D$2:$D$101,MATCH($B138,Sessions!$A$2:$A$101,0)),""))</f>
        <v/>
      </c>
      <c r="H138" s="18">
        <f>IF($B138="","",IFERROR(INDEX(Sessions!$E$2:$E$101,MATCH($B138,Sessions!$A$2:$A$101,0)),""))</f>
        <v/>
      </c>
      <c r="I138" s="18">
        <f>IF($B138="","",IFERROR(INDEX(Sessions!$F$2:$F$101,MATCH($B138,Sessions!$A$2:$A$101,0)),""))</f>
        <v/>
      </c>
      <c r="J138" s="17" t="n"/>
      <c r="K138" s="17" t="n"/>
      <c r="L138" s="18">
        <f>IF(OR($A138="",$H138="",$J138=""),"",MAX(0,ROUND(($J138-$H138)*1440,0)))</f>
        <v/>
      </c>
      <c r="M138" s="18">
        <f>IF(OR($A138="",$I138="",$K138=""),"",MAX(0,ROUND(($I138-$K138)*1440,0)))</f>
        <v/>
      </c>
      <c r="N138" s="18">
        <f>IF($A138="","",IF(COUNT($L138:$M138)=0,"",SUM($L138:$M138)))</f>
        <v/>
      </c>
      <c r="O138" s="20">
        <f>IF($A138="","",IF(AND($J138="",$K138=""),"",IF(AND(N($L138)&gt;0,N($M138)&gt;0),"Late Arrival and Early Departure",IF(N($L138)&gt;0,"Late Arrival",IF(N($M138)&gt;0,"Early Departure","On Time")))))</f>
        <v/>
      </c>
      <c r="P138" s="17" t="n"/>
      <c r="Q138" s="17" t="n"/>
      <c r="R138" s="17" t="n"/>
      <c r="S138" s="17" t="n"/>
      <c r="T138" s="17" t="n"/>
      <c r="U138" s="22" t="n"/>
      <c r="V138" s="20">
        <f>IF($A138="","",IF(OR($B138="",$D138=""),"Missing required information",IF(AND($J138="",$K138=""),"Enter arrival or departure time",IF(AND(N($N138)&gt;=Settings!$B$3,OR($R138="",$R138="Open")),"Review required",IF(AND($T138&lt;&gt;"",$T138&lt;TODAY(),$R138&lt;&gt;"Completed"),"Review overdue","")))))</f>
        <v/>
      </c>
    </row>
    <row r="139">
      <c r="A139" s="17" t="n"/>
      <c r="B139" s="17" t="n"/>
      <c r="C139" s="18">
        <f>IF($B139="","",IFERROR(INDEX(Sessions!$B$2:$B$101,MATCH($B139,Sessions!$A$2:$A$101,0)),""))</f>
        <v/>
      </c>
      <c r="D139" s="17" t="n"/>
      <c r="E139" s="18">
        <f>IF($D139="","",IFERROR(INDEX(Settings!$B$10:$B$109,MATCH($D139,Settings!$A$10:$A$109,0)),""))</f>
        <v/>
      </c>
      <c r="F139" s="18">
        <f>IF($B139="","",IFERROR(INDEX(Sessions!$C$2:$C$101,MATCH($B139,Sessions!$A$2:$A$101,0)),""))</f>
        <v/>
      </c>
      <c r="G139" s="18">
        <f>IF($B139="","",IFERROR(INDEX(Sessions!$D$2:$D$101,MATCH($B139,Sessions!$A$2:$A$101,0)),""))</f>
        <v/>
      </c>
      <c r="H139" s="18">
        <f>IF($B139="","",IFERROR(INDEX(Sessions!$E$2:$E$101,MATCH($B139,Sessions!$A$2:$A$101,0)),""))</f>
        <v/>
      </c>
      <c r="I139" s="18">
        <f>IF($B139="","",IFERROR(INDEX(Sessions!$F$2:$F$101,MATCH($B139,Sessions!$A$2:$A$101,0)),""))</f>
        <v/>
      </c>
      <c r="J139" s="17" t="n"/>
      <c r="K139" s="17" t="n"/>
      <c r="L139" s="18">
        <f>IF(OR($A139="",$H139="",$J139=""),"",MAX(0,ROUND(($J139-$H139)*1440,0)))</f>
        <v/>
      </c>
      <c r="M139" s="18">
        <f>IF(OR($A139="",$I139="",$K139=""),"",MAX(0,ROUND(($I139-$K139)*1440,0)))</f>
        <v/>
      </c>
      <c r="N139" s="18">
        <f>IF($A139="","",IF(COUNT($L139:$M139)=0,"",SUM($L139:$M139)))</f>
        <v/>
      </c>
      <c r="O139" s="20">
        <f>IF($A139="","",IF(AND($J139="",$K139=""),"",IF(AND(N($L139)&gt;0,N($M139)&gt;0),"Late Arrival and Early Departure",IF(N($L139)&gt;0,"Late Arrival",IF(N($M139)&gt;0,"Early Departure","On Time")))))</f>
        <v/>
      </c>
      <c r="P139" s="17" t="n"/>
      <c r="Q139" s="17" t="n"/>
      <c r="R139" s="17" t="n"/>
      <c r="S139" s="17" t="n"/>
      <c r="T139" s="17" t="n"/>
      <c r="U139" s="22" t="n"/>
      <c r="V139" s="20">
        <f>IF($A139="","",IF(OR($B139="",$D139=""),"Missing required information",IF(AND($J139="",$K139=""),"Enter arrival or departure time",IF(AND(N($N139)&gt;=Settings!$B$3,OR($R139="",$R139="Open")),"Review required",IF(AND($T139&lt;&gt;"",$T139&lt;TODAY(),$R139&lt;&gt;"Completed"),"Review overdue","")))))</f>
        <v/>
      </c>
    </row>
    <row r="140">
      <c r="A140" s="17" t="n"/>
      <c r="B140" s="17" t="n"/>
      <c r="C140" s="18">
        <f>IF($B140="","",IFERROR(INDEX(Sessions!$B$2:$B$101,MATCH($B140,Sessions!$A$2:$A$101,0)),""))</f>
        <v/>
      </c>
      <c r="D140" s="17" t="n"/>
      <c r="E140" s="18">
        <f>IF($D140="","",IFERROR(INDEX(Settings!$B$10:$B$109,MATCH($D140,Settings!$A$10:$A$109,0)),""))</f>
        <v/>
      </c>
      <c r="F140" s="18">
        <f>IF($B140="","",IFERROR(INDEX(Sessions!$C$2:$C$101,MATCH($B140,Sessions!$A$2:$A$101,0)),""))</f>
        <v/>
      </c>
      <c r="G140" s="18">
        <f>IF($B140="","",IFERROR(INDEX(Sessions!$D$2:$D$101,MATCH($B140,Sessions!$A$2:$A$101,0)),""))</f>
        <v/>
      </c>
      <c r="H140" s="18">
        <f>IF($B140="","",IFERROR(INDEX(Sessions!$E$2:$E$101,MATCH($B140,Sessions!$A$2:$A$101,0)),""))</f>
        <v/>
      </c>
      <c r="I140" s="18">
        <f>IF($B140="","",IFERROR(INDEX(Sessions!$F$2:$F$101,MATCH($B140,Sessions!$A$2:$A$101,0)),""))</f>
        <v/>
      </c>
      <c r="J140" s="17" t="n"/>
      <c r="K140" s="17" t="n"/>
      <c r="L140" s="18">
        <f>IF(OR($A140="",$H140="",$J140=""),"",MAX(0,ROUND(($J140-$H140)*1440,0)))</f>
        <v/>
      </c>
      <c r="M140" s="18">
        <f>IF(OR($A140="",$I140="",$K140=""),"",MAX(0,ROUND(($I140-$K140)*1440,0)))</f>
        <v/>
      </c>
      <c r="N140" s="18">
        <f>IF($A140="","",IF(COUNT($L140:$M140)=0,"",SUM($L140:$M140)))</f>
        <v/>
      </c>
      <c r="O140" s="20">
        <f>IF($A140="","",IF(AND($J140="",$K140=""),"",IF(AND(N($L140)&gt;0,N($M140)&gt;0),"Late Arrival and Early Departure",IF(N($L140)&gt;0,"Late Arrival",IF(N($M140)&gt;0,"Early Departure","On Time")))))</f>
        <v/>
      </c>
      <c r="P140" s="17" t="n"/>
      <c r="Q140" s="17" t="n"/>
      <c r="R140" s="17" t="n"/>
      <c r="S140" s="17" t="n"/>
      <c r="T140" s="17" t="n"/>
      <c r="U140" s="22" t="n"/>
      <c r="V140" s="20">
        <f>IF($A140="","",IF(OR($B140="",$D140=""),"Missing required information",IF(AND($J140="",$K140=""),"Enter arrival or departure time",IF(AND(N($N140)&gt;=Settings!$B$3,OR($R140="",$R140="Open")),"Review required",IF(AND($T140&lt;&gt;"",$T140&lt;TODAY(),$R140&lt;&gt;"Completed"),"Review overdue","")))))</f>
        <v/>
      </c>
    </row>
    <row r="141">
      <c r="A141" s="17" t="n"/>
      <c r="B141" s="17" t="n"/>
      <c r="C141" s="18">
        <f>IF($B141="","",IFERROR(INDEX(Sessions!$B$2:$B$101,MATCH($B141,Sessions!$A$2:$A$101,0)),""))</f>
        <v/>
      </c>
      <c r="D141" s="17" t="n"/>
      <c r="E141" s="18">
        <f>IF($D141="","",IFERROR(INDEX(Settings!$B$10:$B$109,MATCH($D141,Settings!$A$10:$A$109,0)),""))</f>
        <v/>
      </c>
      <c r="F141" s="18">
        <f>IF($B141="","",IFERROR(INDEX(Sessions!$C$2:$C$101,MATCH($B141,Sessions!$A$2:$A$101,0)),""))</f>
        <v/>
      </c>
      <c r="G141" s="18">
        <f>IF($B141="","",IFERROR(INDEX(Sessions!$D$2:$D$101,MATCH($B141,Sessions!$A$2:$A$101,0)),""))</f>
        <v/>
      </c>
      <c r="H141" s="18">
        <f>IF($B141="","",IFERROR(INDEX(Sessions!$E$2:$E$101,MATCH($B141,Sessions!$A$2:$A$101,0)),""))</f>
        <v/>
      </c>
      <c r="I141" s="18">
        <f>IF($B141="","",IFERROR(INDEX(Sessions!$F$2:$F$101,MATCH($B141,Sessions!$A$2:$A$101,0)),""))</f>
        <v/>
      </c>
      <c r="J141" s="17" t="n"/>
      <c r="K141" s="17" t="n"/>
      <c r="L141" s="18">
        <f>IF(OR($A141="",$H141="",$J141=""),"",MAX(0,ROUND(($J141-$H141)*1440,0)))</f>
        <v/>
      </c>
      <c r="M141" s="18">
        <f>IF(OR($A141="",$I141="",$K141=""),"",MAX(0,ROUND(($I141-$K141)*1440,0)))</f>
        <v/>
      </c>
      <c r="N141" s="18">
        <f>IF($A141="","",IF(COUNT($L141:$M141)=0,"",SUM($L141:$M141)))</f>
        <v/>
      </c>
      <c r="O141" s="20">
        <f>IF($A141="","",IF(AND($J141="",$K141=""),"",IF(AND(N($L141)&gt;0,N($M141)&gt;0),"Late Arrival and Early Departure",IF(N($L141)&gt;0,"Late Arrival",IF(N($M141)&gt;0,"Early Departure","On Time")))))</f>
        <v/>
      </c>
      <c r="P141" s="17" t="n"/>
      <c r="Q141" s="17" t="n"/>
      <c r="R141" s="17" t="n"/>
      <c r="S141" s="17" t="n"/>
      <c r="T141" s="17" t="n"/>
      <c r="U141" s="22" t="n"/>
      <c r="V141" s="20">
        <f>IF($A141="","",IF(OR($B141="",$D141=""),"Missing required information",IF(AND($J141="",$K141=""),"Enter arrival or departure time",IF(AND(N($N141)&gt;=Settings!$B$3,OR($R141="",$R141="Open")),"Review required",IF(AND($T141&lt;&gt;"",$T141&lt;TODAY(),$R141&lt;&gt;"Completed"),"Review overdue","")))))</f>
        <v/>
      </c>
    </row>
    <row r="142">
      <c r="A142" s="17" t="n"/>
      <c r="B142" s="17" t="n"/>
      <c r="C142" s="18">
        <f>IF($B142="","",IFERROR(INDEX(Sessions!$B$2:$B$101,MATCH($B142,Sessions!$A$2:$A$101,0)),""))</f>
        <v/>
      </c>
      <c r="D142" s="17" t="n"/>
      <c r="E142" s="18">
        <f>IF($D142="","",IFERROR(INDEX(Settings!$B$10:$B$109,MATCH($D142,Settings!$A$10:$A$109,0)),""))</f>
        <v/>
      </c>
      <c r="F142" s="18">
        <f>IF($B142="","",IFERROR(INDEX(Sessions!$C$2:$C$101,MATCH($B142,Sessions!$A$2:$A$101,0)),""))</f>
        <v/>
      </c>
      <c r="G142" s="18">
        <f>IF($B142="","",IFERROR(INDEX(Sessions!$D$2:$D$101,MATCH($B142,Sessions!$A$2:$A$101,0)),""))</f>
        <v/>
      </c>
      <c r="H142" s="18">
        <f>IF($B142="","",IFERROR(INDEX(Sessions!$E$2:$E$101,MATCH($B142,Sessions!$A$2:$A$101,0)),""))</f>
        <v/>
      </c>
      <c r="I142" s="18">
        <f>IF($B142="","",IFERROR(INDEX(Sessions!$F$2:$F$101,MATCH($B142,Sessions!$A$2:$A$101,0)),""))</f>
        <v/>
      </c>
      <c r="J142" s="17" t="n"/>
      <c r="K142" s="17" t="n"/>
      <c r="L142" s="18">
        <f>IF(OR($A142="",$H142="",$J142=""),"",MAX(0,ROUND(($J142-$H142)*1440,0)))</f>
        <v/>
      </c>
      <c r="M142" s="18">
        <f>IF(OR($A142="",$I142="",$K142=""),"",MAX(0,ROUND(($I142-$K142)*1440,0)))</f>
        <v/>
      </c>
      <c r="N142" s="18">
        <f>IF($A142="","",IF(COUNT($L142:$M142)=0,"",SUM($L142:$M142)))</f>
        <v/>
      </c>
      <c r="O142" s="20">
        <f>IF($A142="","",IF(AND($J142="",$K142=""),"",IF(AND(N($L142)&gt;0,N($M142)&gt;0),"Late Arrival and Early Departure",IF(N($L142)&gt;0,"Late Arrival",IF(N($M142)&gt;0,"Early Departure","On Time")))))</f>
        <v/>
      </c>
      <c r="P142" s="17" t="n"/>
      <c r="Q142" s="17" t="n"/>
      <c r="R142" s="17" t="n"/>
      <c r="S142" s="17" t="n"/>
      <c r="T142" s="17" t="n"/>
      <c r="U142" s="22" t="n"/>
      <c r="V142" s="20">
        <f>IF($A142="","",IF(OR($B142="",$D142=""),"Missing required information",IF(AND($J142="",$K142=""),"Enter arrival or departure time",IF(AND(N($N142)&gt;=Settings!$B$3,OR($R142="",$R142="Open")),"Review required",IF(AND($T142&lt;&gt;"",$T142&lt;TODAY(),$R142&lt;&gt;"Completed"),"Review overdue","")))))</f>
        <v/>
      </c>
    </row>
    <row r="143">
      <c r="A143" s="17" t="n"/>
      <c r="B143" s="17" t="n"/>
      <c r="C143" s="18">
        <f>IF($B143="","",IFERROR(INDEX(Sessions!$B$2:$B$101,MATCH($B143,Sessions!$A$2:$A$101,0)),""))</f>
        <v/>
      </c>
      <c r="D143" s="17" t="n"/>
      <c r="E143" s="18">
        <f>IF($D143="","",IFERROR(INDEX(Settings!$B$10:$B$109,MATCH($D143,Settings!$A$10:$A$109,0)),""))</f>
        <v/>
      </c>
      <c r="F143" s="18">
        <f>IF($B143="","",IFERROR(INDEX(Sessions!$C$2:$C$101,MATCH($B143,Sessions!$A$2:$A$101,0)),""))</f>
        <v/>
      </c>
      <c r="G143" s="18">
        <f>IF($B143="","",IFERROR(INDEX(Sessions!$D$2:$D$101,MATCH($B143,Sessions!$A$2:$A$101,0)),""))</f>
        <v/>
      </c>
      <c r="H143" s="18">
        <f>IF($B143="","",IFERROR(INDEX(Sessions!$E$2:$E$101,MATCH($B143,Sessions!$A$2:$A$101,0)),""))</f>
        <v/>
      </c>
      <c r="I143" s="18">
        <f>IF($B143="","",IFERROR(INDEX(Sessions!$F$2:$F$101,MATCH($B143,Sessions!$A$2:$A$101,0)),""))</f>
        <v/>
      </c>
      <c r="J143" s="17" t="n"/>
      <c r="K143" s="17" t="n"/>
      <c r="L143" s="18">
        <f>IF(OR($A143="",$H143="",$J143=""),"",MAX(0,ROUND(($J143-$H143)*1440,0)))</f>
        <v/>
      </c>
      <c r="M143" s="18">
        <f>IF(OR($A143="",$I143="",$K143=""),"",MAX(0,ROUND(($I143-$K143)*1440,0)))</f>
        <v/>
      </c>
      <c r="N143" s="18">
        <f>IF($A143="","",IF(COUNT($L143:$M143)=0,"",SUM($L143:$M143)))</f>
        <v/>
      </c>
      <c r="O143" s="20">
        <f>IF($A143="","",IF(AND($J143="",$K143=""),"",IF(AND(N($L143)&gt;0,N($M143)&gt;0),"Late Arrival and Early Departure",IF(N($L143)&gt;0,"Late Arrival",IF(N($M143)&gt;0,"Early Departure","On Time")))))</f>
        <v/>
      </c>
      <c r="P143" s="17" t="n"/>
      <c r="Q143" s="17" t="n"/>
      <c r="R143" s="17" t="n"/>
      <c r="S143" s="17" t="n"/>
      <c r="T143" s="17" t="n"/>
      <c r="U143" s="22" t="n"/>
      <c r="V143" s="20">
        <f>IF($A143="","",IF(OR($B143="",$D143=""),"Missing required information",IF(AND($J143="",$K143=""),"Enter arrival or departure time",IF(AND(N($N143)&gt;=Settings!$B$3,OR($R143="",$R143="Open")),"Review required",IF(AND($T143&lt;&gt;"",$T143&lt;TODAY(),$R143&lt;&gt;"Completed"),"Review overdue","")))))</f>
        <v/>
      </c>
    </row>
    <row r="144">
      <c r="A144" s="17" t="n"/>
      <c r="B144" s="17" t="n"/>
      <c r="C144" s="18">
        <f>IF($B144="","",IFERROR(INDEX(Sessions!$B$2:$B$101,MATCH($B144,Sessions!$A$2:$A$101,0)),""))</f>
        <v/>
      </c>
      <c r="D144" s="17" t="n"/>
      <c r="E144" s="18">
        <f>IF($D144="","",IFERROR(INDEX(Settings!$B$10:$B$109,MATCH($D144,Settings!$A$10:$A$109,0)),""))</f>
        <v/>
      </c>
      <c r="F144" s="18">
        <f>IF($B144="","",IFERROR(INDEX(Sessions!$C$2:$C$101,MATCH($B144,Sessions!$A$2:$A$101,0)),""))</f>
        <v/>
      </c>
      <c r="G144" s="18">
        <f>IF($B144="","",IFERROR(INDEX(Sessions!$D$2:$D$101,MATCH($B144,Sessions!$A$2:$A$101,0)),""))</f>
        <v/>
      </c>
      <c r="H144" s="18">
        <f>IF($B144="","",IFERROR(INDEX(Sessions!$E$2:$E$101,MATCH($B144,Sessions!$A$2:$A$101,0)),""))</f>
        <v/>
      </c>
      <c r="I144" s="18">
        <f>IF($B144="","",IFERROR(INDEX(Sessions!$F$2:$F$101,MATCH($B144,Sessions!$A$2:$A$101,0)),""))</f>
        <v/>
      </c>
      <c r="J144" s="17" t="n"/>
      <c r="K144" s="17" t="n"/>
      <c r="L144" s="18">
        <f>IF(OR($A144="",$H144="",$J144=""),"",MAX(0,ROUND(($J144-$H144)*1440,0)))</f>
        <v/>
      </c>
      <c r="M144" s="18">
        <f>IF(OR($A144="",$I144="",$K144=""),"",MAX(0,ROUND(($I144-$K144)*1440,0)))</f>
        <v/>
      </c>
      <c r="N144" s="18">
        <f>IF($A144="","",IF(COUNT($L144:$M144)=0,"",SUM($L144:$M144)))</f>
        <v/>
      </c>
      <c r="O144" s="20">
        <f>IF($A144="","",IF(AND($J144="",$K144=""),"",IF(AND(N($L144)&gt;0,N($M144)&gt;0),"Late Arrival and Early Departure",IF(N($L144)&gt;0,"Late Arrival",IF(N($M144)&gt;0,"Early Departure","On Time")))))</f>
        <v/>
      </c>
      <c r="P144" s="17" t="n"/>
      <c r="Q144" s="17" t="n"/>
      <c r="R144" s="17" t="n"/>
      <c r="S144" s="17" t="n"/>
      <c r="T144" s="17" t="n"/>
      <c r="U144" s="22" t="n"/>
      <c r="V144" s="20">
        <f>IF($A144="","",IF(OR($B144="",$D144=""),"Missing required information",IF(AND($J144="",$K144=""),"Enter arrival or departure time",IF(AND(N($N144)&gt;=Settings!$B$3,OR($R144="",$R144="Open")),"Review required",IF(AND($T144&lt;&gt;"",$T144&lt;TODAY(),$R144&lt;&gt;"Completed"),"Review overdue","")))))</f>
        <v/>
      </c>
    </row>
    <row r="145">
      <c r="A145" s="17" t="n"/>
      <c r="B145" s="17" t="n"/>
      <c r="C145" s="18">
        <f>IF($B145="","",IFERROR(INDEX(Sessions!$B$2:$B$101,MATCH($B145,Sessions!$A$2:$A$101,0)),""))</f>
        <v/>
      </c>
      <c r="D145" s="17" t="n"/>
      <c r="E145" s="18">
        <f>IF($D145="","",IFERROR(INDEX(Settings!$B$10:$B$109,MATCH($D145,Settings!$A$10:$A$109,0)),""))</f>
        <v/>
      </c>
      <c r="F145" s="18">
        <f>IF($B145="","",IFERROR(INDEX(Sessions!$C$2:$C$101,MATCH($B145,Sessions!$A$2:$A$101,0)),""))</f>
        <v/>
      </c>
      <c r="G145" s="18">
        <f>IF($B145="","",IFERROR(INDEX(Sessions!$D$2:$D$101,MATCH($B145,Sessions!$A$2:$A$101,0)),""))</f>
        <v/>
      </c>
      <c r="H145" s="18">
        <f>IF($B145="","",IFERROR(INDEX(Sessions!$E$2:$E$101,MATCH($B145,Sessions!$A$2:$A$101,0)),""))</f>
        <v/>
      </c>
      <c r="I145" s="18">
        <f>IF($B145="","",IFERROR(INDEX(Sessions!$F$2:$F$101,MATCH($B145,Sessions!$A$2:$A$101,0)),""))</f>
        <v/>
      </c>
      <c r="J145" s="17" t="n"/>
      <c r="K145" s="17" t="n"/>
      <c r="L145" s="18">
        <f>IF(OR($A145="",$H145="",$J145=""),"",MAX(0,ROUND(($J145-$H145)*1440,0)))</f>
        <v/>
      </c>
      <c r="M145" s="18">
        <f>IF(OR($A145="",$I145="",$K145=""),"",MAX(0,ROUND(($I145-$K145)*1440,0)))</f>
        <v/>
      </c>
      <c r="N145" s="18">
        <f>IF($A145="","",IF(COUNT($L145:$M145)=0,"",SUM($L145:$M145)))</f>
        <v/>
      </c>
      <c r="O145" s="20">
        <f>IF($A145="","",IF(AND($J145="",$K145=""),"",IF(AND(N($L145)&gt;0,N($M145)&gt;0),"Late Arrival and Early Departure",IF(N($L145)&gt;0,"Late Arrival",IF(N($M145)&gt;0,"Early Departure","On Time")))))</f>
        <v/>
      </c>
      <c r="P145" s="17" t="n"/>
      <c r="Q145" s="17" t="n"/>
      <c r="R145" s="17" t="n"/>
      <c r="S145" s="17" t="n"/>
      <c r="T145" s="17" t="n"/>
      <c r="U145" s="22" t="n"/>
      <c r="V145" s="20">
        <f>IF($A145="","",IF(OR($B145="",$D145=""),"Missing required information",IF(AND($J145="",$K145=""),"Enter arrival or departure time",IF(AND(N($N145)&gt;=Settings!$B$3,OR($R145="",$R145="Open")),"Review required",IF(AND($T145&lt;&gt;"",$T145&lt;TODAY(),$R145&lt;&gt;"Completed"),"Review overdue","")))))</f>
        <v/>
      </c>
    </row>
    <row r="146">
      <c r="A146" s="17" t="n"/>
      <c r="B146" s="17" t="n"/>
      <c r="C146" s="18">
        <f>IF($B146="","",IFERROR(INDEX(Sessions!$B$2:$B$101,MATCH($B146,Sessions!$A$2:$A$101,0)),""))</f>
        <v/>
      </c>
      <c r="D146" s="17" t="n"/>
      <c r="E146" s="18">
        <f>IF($D146="","",IFERROR(INDEX(Settings!$B$10:$B$109,MATCH($D146,Settings!$A$10:$A$109,0)),""))</f>
        <v/>
      </c>
      <c r="F146" s="18">
        <f>IF($B146="","",IFERROR(INDEX(Sessions!$C$2:$C$101,MATCH($B146,Sessions!$A$2:$A$101,0)),""))</f>
        <v/>
      </c>
      <c r="G146" s="18">
        <f>IF($B146="","",IFERROR(INDEX(Sessions!$D$2:$D$101,MATCH($B146,Sessions!$A$2:$A$101,0)),""))</f>
        <v/>
      </c>
      <c r="H146" s="18">
        <f>IF($B146="","",IFERROR(INDEX(Sessions!$E$2:$E$101,MATCH($B146,Sessions!$A$2:$A$101,0)),""))</f>
        <v/>
      </c>
      <c r="I146" s="18">
        <f>IF($B146="","",IFERROR(INDEX(Sessions!$F$2:$F$101,MATCH($B146,Sessions!$A$2:$A$101,0)),""))</f>
        <v/>
      </c>
      <c r="J146" s="17" t="n"/>
      <c r="K146" s="17" t="n"/>
      <c r="L146" s="18">
        <f>IF(OR($A146="",$H146="",$J146=""),"",MAX(0,ROUND(($J146-$H146)*1440,0)))</f>
        <v/>
      </c>
      <c r="M146" s="18">
        <f>IF(OR($A146="",$I146="",$K146=""),"",MAX(0,ROUND(($I146-$K146)*1440,0)))</f>
        <v/>
      </c>
      <c r="N146" s="18">
        <f>IF($A146="","",IF(COUNT($L146:$M146)=0,"",SUM($L146:$M146)))</f>
        <v/>
      </c>
      <c r="O146" s="20">
        <f>IF($A146="","",IF(AND($J146="",$K146=""),"",IF(AND(N($L146)&gt;0,N($M146)&gt;0),"Late Arrival and Early Departure",IF(N($L146)&gt;0,"Late Arrival",IF(N($M146)&gt;0,"Early Departure","On Time")))))</f>
        <v/>
      </c>
      <c r="P146" s="17" t="n"/>
      <c r="Q146" s="17" t="n"/>
      <c r="R146" s="17" t="n"/>
      <c r="S146" s="17" t="n"/>
      <c r="T146" s="17" t="n"/>
      <c r="U146" s="22" t="n"/>
      <c r="V146" s="20">
        <f>IF($A146="","",IF(OR($B146="",$D146=""),"Missing required information",IF(AND($J146="",$K146=""),"Enter arrival or departure time",IF(AND(N($N146)&gt;=Settings!$B$3,OR($R146="",$R146="Open")),"Review required",IF(AND($T146&lt;&gt;"",$T146&lt;TODAY(),$R146&lt;&gt;"Completed"),"Review overdue","")))))</f>
        <v/>
      </c>
    </row>
    <row r="147">
      <c r="A147" s="17" t="n"/>
      <c r="B147" s="17" t="n"/>
      <c r="C147" s="18">
        <f>IF($B147="","",IFERROR(INDEX(Sessions!$B$2:$B$101,MATCH($B147,Sessions!$A$2:$A$101,0)),""))</f>
        <v/>
      </c>
      <c r="D147" s="17" t="n"/>
      <c r="E147" s="18">
        <f>IF($D147="","",IFERROR(INDEX(Settings!$B$10:$B$109,MATCH($D147,Settings!$A$10:$A$109,0)),""))</f>
        <v/>
      </c>
      <c r="F147" s="18">
        <f>IF($B147="","",IFERROR(INDEX(Sessions!$C$2:$C$101,MATCH($B147,Sessions!$A$2:$A$101,0)),""))</f>
        <v/>
      </c>
      <c r="G147" s="18">
        <f>IF($B147="","",IFERROR(INDEX(Sessions!$D$2:$D$101,MATCH($B147,Sessions!$A$2:$A$101,0)),""))</f>
        <v/>
      </c>
      <c r="H147" s="18">
        <f>IF($B147="","",IFERROR(INDEX(Sessions!$E$2:$E$101,MATCH($B147,Sessions!$A$2:$A$101,0)),""))</f>
        <v/>
      </c>
      <c r="I147" s="18">
        <f>IF($B147="","",IFERROR(INDEX(Sessions!$F$2:$F$101,MATCH($B147,Sessions!$A$2:$A$101,0)),""))</f>
        <v/>
      </c>
      <c r="J147" s="17" t="n"/>
      <c r="K147" s="17" t="n"/>
      <c r="L147" s="18">
        <f>IF(OR($A147="",$H147="",$J147=""),"",MAX(0,ROUND(($J147-$H147)*1440,0)))</f>
        <v/>
      </c>
      <c r="M147" s="18">
        <f>IF(OR($A147="",$I147="",$K147=""),"",MAX(0,ROUND(($I147-$K147)*1440,0)))</f>
        <v/>
      </c>
      <c r="N147" s="18">
        <f>IF($A147="","",IF(COUNT($L147:$M147)=0,"",SUM($L147:$M147)))</f>
        <v/>
      </c>
      <c r="O147" s="20">
        <f>IF($A147="","",IF(AND($J147="",$K147=""),"",IF(AND(N($L147)&gt;0,N($M147)&gt;0),"Late Arrival and Early Departure",IF(N($L147)&gt;0,"Late Arrival",IF(N($M147)&gt;0,"Early Departure","On Time")))))</f>
        <v/>
      </c>
      <c r="P147" s="17" t="n"/>
      <c r="Q147" s="17" t="n"/>
      <c r="R147" s="17" t="n"/>
      <c r="S147" s="17" t="n"/>
      <c r="T147" s="17" t="n"/>
      <c r="U147" s="22" t="n"/>
      <c r="V147" s="20">
        <f>IF($A147="","",IF(OR($B147="",$D147=""),"Missing required information",IF(AND($J147="",$K147=""),"Enter arrival or departure time",IF(AND(N($N147)&gt;=Settings!$B$3,OR($R147="",$R147="Open")),"Review required",IF(AND($T147&lt;&gt;"",$T147&lt;TODAY(),$R147&lt;&gt;"Completed"),"Review overdue","")))))</f>
        <v/>
      </c>
    </row>
    <row r="148">
      <c r="A148" s="17" t="n"/>
      <c r="B148" s="17" t="n"/>
      <c r="C148" s="18">
        <f>IF($B148="","",IFERROR(INDEX(Sessions!$B$2:$B$101,MATCH($B148,Sessions!$A$2:$A$101,0)),""))</f>
        <v/>
      </c>
      <c r="D148" s="17" t="n"/>
      <c r="E148" s="18">
        <f>IF($D148="","",IFERROR(INDEX(Settings!$B$10:$B$109,MATCH($D148,Settings!$A$10:$A$109,0)),""))</f>
        <v/>
      </c>
      <c r="F148" s="18">
        <f>IF($B148="","",IFERROR(INDEX(Sessions!$C$2:$C$101,MATCH($B148,Sessions!$A$2:$A$101,0)),""))</f>
        <v/>
      </c>
      <c r="G148" s="18">
        <f>IF($B148="","",IFERROR(INDEX(Sessions!$D$2:$D$101,MATCH($B148,Sessions!$A$2:$A$101,0)),""))</f>
        <v/>
      </c>
      <c r="H148" s="18">
        <f>IF($B148="","",IFERROR(INDEX(Sessions!$E$2:$E$101,MATCH($B148,Sessions!$A$2:$A$101,0)),""))</f>
        <v/>
      </c>
      <c r="I148" s="18">
        <f>IF($B148="","",IFERROR(INDEX(Sessions!$F$2:$F$101,MATCH($B148,Sessions!$A$2:$A$101,0)),""))</f>
        <v/>
      </c>
      <c r="J148" s="17" t="n"/>
      <c r="K148" s="17" t="n"/>
      <c r="L148" s="18">
        <f>IF(OR($A148="",$H148="",$J148=""),"",MAX(0,ROUND(($J148-$H148)*1440,0)))</f>
        <v/>
      </c>
      <c r="M148" s="18">
        <f>IF(OR($A148="",$I148="",$K148=""),"",MAX(0,ROUND(($I148-$K148)*1440,0)))</f>
        <v/>
      </c>
      <c r="N148" s="18">
        <f>IF($A148="","",IF(COUNT($L148:$M148)=0,"",SUM($L148:$M148)))</f>
        <v/>
      </c>
      <c r="O148" s="20">
        <f>IF($A148="","",IF(AND($J148="",$K148=""),"",IF(AND(N($L148)&gt;0,N($M148)&gt;0),"Late Arrival and Early Departure",IF(N($L148)&gt;0,"Late Arrival",IF(N($M148)&gt;0,"Early Departure","On Time")))))</f>
        <v/>
      </c>
      <c r="P148" s="17" t="n"/>
      <c r="Q148" s="17" t="n"/>
      <c r="R148" s="17" t="n"/>
      <c r="S148" s="17" t="n"/>
      <c r="T148" s="17" t="n"/>
      <c r="U148" s="22" t="n"/>
      <c r="V148" s="20">
        <f>IF($A148="","",IF(OR($B148="",$D148=""),"Missing required information",IF(AND($J148="",$K148=""),"Enter arrival or departure time",IF(AND(N($N148)&gt;=Settings!$B$3,OR($R148="",$R148="Open")),"Review required",IF(AND($T148&lt;&gt;"",$T148&lt;TODAY(),$R148&lt;&gt;"Completed"),"Review overdue","")))))</f>
        <v/>
      </c>
    </row>
    <row r="149">
      <c r="A149" s="17" t="n"/>
      <c r="B149" s="17" t="n"/>
      <c r="C149" s="18">
        <f>IF($B149="","",IFERROR(INDEX(Sessions!$B$2:$B$101,MATCH($B149,Sessions!$A$2:$A$101,0)),""))</f>
        <v/>
      </c>
      <c r="D149" s="17" t="n"/>
      <c r="E149" s="18">
        <f>IF($D149="","",IFERROR(INDEX(Settings!$B$10:$B$109,MATCH($D149,Settings!$A$10:$A$109,0)),""))</f>
        <v/>
      </c>
      <c r="F149" s="18">
        <f>IF($B149="","",IFERROR(INDEX(Sessions!$C$2:$C$101,MATCH($B149,Sessions!$A$2:$A$101,0)),""))</f>
        <v/>
      </c>
      <c r="G149" s="18">
        <f>IF($B149="","",IFERROR(INDEX(Sessions!$D$2:$D$101,MATCH($B149,Sessions!$A$2:$A$101,0)),""))</f>
        <v/>
      </c>
      <c r="H149" s="18">
        <f>IF($B149="","",IFERROR(INDEX(Sessions!$E$2:$E$101,MATCH($B149,Sessions!$A$2:$A$101,0)),""))</f>
        <v/>
      </c>
      <c r="I149" s="18">
        <f>IF($B149="","",IFERROR(INDEX(Sessions!$F$2:$F$101,MATCH($B149,Sessions!$A$2:$A$101,0)),""))</f>
        <v/>
      </c>
      <c r="J149" s="17" t="n"/>
      <c r="K149" s="17" t="n"/>
      <c r="L149" s="18">
        <f>IF(OR($A149="",$H149="",$J149=""),"",MAX(0,ROUND(($J149-$H149)*1440,0)))</f>
        <v/>
      </c>
      <c r="M149" s="18">
        <f>IF(OR($A149="",$I149="",$K149=""),"",MAX(0,ROUND(($I149-$K149)*1440,0)))</f>
        <v/>
      </c>
      <c r="N149" s="18">
        <f>IF($A149="","",IF(COUNT($L149:$M149)=0,"",SUM($L149:$M149)))</f>
        <v/>
      </c>
      <c r="O149" s="20">
        <f>IF($A149="","",IF(AND($J149="",$K149=""),"",IF(AND(N($L149)&gt;0,N($M149)&gt;0),"Late Arrival and Early Departure",IF(N($L149)&gt;0,"Late Arrival",IF(N($M149)&gt;0,"Early Departure","On Time")))))</f>
        <v/>
      </c>
      <c r="P149" s="17" t="n"/>
      <c r="Q149" s="17" t="n"/>
      <c r="R149" s="17" t="n"/>
      <c r="S149" s="17" t="n"/>
      <c r="T149" s="17" t="n"/>
      <c r="U149" s="22" t="n"/>
      <c r="V149" s="20">
        <f>IF($A149="","",IF(OR($B149="",$D149=""),"Missing required information",IF(AND($J149="",$K149=""),"Enter arrival or departure time",IF(AND(N($N149)&gt;=Settings!$B$3,OR($R149="",$R149="Open")),"Review required",IF(AND($T149&lt;&gt;"",$T149&lt;TODAY(),$R149&lt;&gt;"Completed"),"Review overdue","")))))</f>
        <v/>
      </c>
    </row>
    <row r="150">
      <c r="A150" s="17" t="n"/>
      <c r="B150" s="17" t="n"/>
      <c r="C150" s="18">
        <f>IF($B150="","",IFERROR(INDEX(Sessions!$B$2:$B$101,MATCH($B150,Sessions!$A$2:$A$101,0)),""))</f>
        <v/>
      </c>
      <c r="D150" s="17" t="n"/>
      <c r="E150" s="18">
        <f>IF($D150="","",IFERROR(INDEX(Settings!$B$10:$B$109,MATCH($D150,Settings!$A$10:$A$109,0)),""))</f>
        <v/>
      </c>
      <c r="F150" s="18">
        <f>IF($B150="","",IFERROR(INDEX(Sessions!$C$2:$C$101,MATCH($B150,Sessions!$A$2:$A$101,0)),""))</f>
        <v/>
      </c>
      <c r="G150" s="18">
        <f>IF($B150="","",IFERROR(INDEX(Sessions!$D$2:$D$101,MATCH($B150,Sessions!$A$2:$A$101,0)),""))</f>
        <v/>
      </c>
      <c r="H150" s="18">
        <f>IF($B150="","",IFERROR(INDEX(Sessions!$E$2:$E$101,MATCH($B150,Sessions!$A$2:$A$101,0)),""))</f>
        <v/>
      </c>
      <c r="I150" s="18">
        <f>IF($B150="","",IFERROR(INDEX(Sessions!$F$2:$F$101,MATCH($B150,Sessions!$A$2:$A$101,0)),""))</f>
        <v/>
      </c>
      <c r="J150" s="17" t="n"/>
      <c r="K150" s="17" t="n"/>
      <c r="L150" s="18">
        <f>IF(OR($A150="",$H150="",$J150=""),"",MAX(0,ROUND(($J150-$H150)*1440,0)))</f>
        <v/>
      </c>
      <c r="M150" s="18">
        <f>IF(OR($A150="",$I150="",$K150=""),"",MAX(0,ROUND(($I150-$K150)*1440,0)))</f>
        <v/>
      </c>
      <c r="N150" s="18">
        <f>IF($A150="","",IF(COUNT($L150:$M150)=0,"",SUM($L150:$M150)))</f>
        <v/>
      </c>
      <c r="O150" s="20">
        <f>IF($A150="","",IF(AND($J150="",$K150=""),"",IF(AND(N($L150)&gt;0,N($M150)&gt;0),"Late Arrival and Early Departure",IF(N($L150)&gt;0,"Late Arrival",IF(N($M150)&gt;0,"Early Departure","On Time")))))</f>
        <v/>
      </c>
      <c r="P150" s="17" t="n"/>
      <c r="Q150" s="17" t="n"/>
      <c r="R150" s="17" t="n"/>
      <c r="S150" s="17" t="n"/>
      <c r="T150" s="17" t="n"/>
      <c r="U150" s="22" t="n"/>
      <c r="V150" s="20">
        <f>IF($A150="","",IF(OR($B150="",$D150=""),"Missing required information",IF(AND($J150="",$K150=""),"Enter arrival or departure time",IF(AND(N($N150)&gt;=Settings!$B$3,OR($R150="",$R150="Open")),"Review required",IF(AND($T150&lt;&gt;"",$T150&lt;TODAY(),$R150&lt;&gt;"Completed"),"Review overdue","")))))</f>
        <v/>
      </c>
    </row>
    <row r="151">
      <c r="A151" s="17" t="n"/>
      <c r="B151" s="17" t="n"/>
      <c r="C151" s="18">
        <f>IF($B151="","",IFERROR(INDEX(Sessions!$B$2:$B$101,MATCH($B151,Sessions!$A$2:$A$101,0)),""))</f>
        <v/>
      </c>
      <c r="D151" s="17" t="n"/>
      <c r="E151" s="18">
        <f>IF($D151="","",IFERROR(INDEX(Settings!$B$10:$B$109,MATCH($D151,Settings!$A$10:$A$109,0)),""))</f>
        <v/>
      </c>
      <c r="F151" s="18">
        <f>IF($B151="","",IFERROR(INDEX(Sessions!$C$2:$C$101,MATCH($B151,Sessions!$A$2:$A$101,0)),""))</f>
        <v/>
      </c>
      <c r="G151" s="18">
        <f>IF($B151="","",IFERROR(INDEX(Sessions!$D$2:$D$101,MATCH($B151,Sessions!$A$2:$A$101,0)),""))</f>
        <v/>
      </c>
      <c r="H151" s="18">
        <f>IF($B151="","",IFERROR(INDEX(Sessions!$E$2:$E$101,MATCH($B151,Sessions!$A$2:$A$101,0)),""))</f>
        <v/>
      </c>
      <c r="I151" s="18">
        <f>IF($B151="","",IFERROR(INDEX(Sessions!$F$2:$F$101,MATCH($B151,Sessions!$A$2:$A$101,0)),""))</f>
        <v/>
      </c>
      <c r="J151" s="17" t="n"/>
      <c r="K151" s="17" t="n"/>
      <c r="L151" s="18">
        <f>IF(OR($A151="",$H151="",$J151=""),"",MAX(0,ROUND(($J151-$H151)*1440,0)))</f>
        <v/>
      </c>
      <c r="M151" s="18">
        <f>IF(OR($A151="",$I151="",$K151=""),"",MAX(0,ROUND(($I151-$K151)*1440,0)))</f>
        <v/>
      </c>
      <c r="N151" s="18">
        <f>IF($A151="","",IF(COUNT($L151:$M151)=0,"",SUM($L151:$M151)))</f>
        <v/>
      </c>
      <c r="O151" s="20">
        <f>IF($A151="","",IF(AND($J151="",$K151=""),"",IF(AND(N($L151)&gt;0,N($M151)&gt;0),"Late Arrival and Early Departure",IF(N($L151)&gt;0,"Late Arrival",IF(N($M151)&gt;0,"Early Departure","On Time")))))</f>
        <v/>
      </c>
      <c r="P151" s="17" t="n"/>
      <c r="Q151" s="17" t="n"/>
      <c r="R151" s="17" t="n"/>
      <c r="S151" s="17" t="n"/>
      <c r="T151" s="17" t="n"/>
      <c r="U151" s="22" t="n"/>
      <c r="V151" s="20">
        <f>IF($A151="","",IF(OR($B151="",$D151=""),"Missing required information",IF(AND($J151="",$K151=""),"Enter arrival or departure time",IF(AND(N($N151)&gt;=Settings!$B$3,OR($R151="",$R151="Open")),"Review required",IF(AND($T151&lt;&gt;"",$T151&lt;TODAY(),$R151&lt;&gt;"Completed"),"Review overdue","")))))</f>
        <v/>
      </c>
    </row>
    <row r="152">
      <c r="A152" s="17" t="n"/>
      <c r="B152" s="17" t="n"/>
      <c r="C152" s="18">
        <f>IF($B152="","",IFERROR(INDEX(Sessions!$B$2:$B$101,MATCH($B152,Sessions!$A$2:$A$101,0)),""))</f>
        <v/>
      </c>
      <c r="D152" s="17" t="n"/>
      <c r="E152" s="18">
        <f>IF($D152="","",IFERROR(INDEX(Settings!$B$10:$B$109,MATCH($D152,Settings!$A$10:$A$109,0)),""))</f>
        <v/>
      </c>
      <c r="F152" s="18">
        <f>IF($B152="","",IFERROR(INDEX(Sessions!$C$2:$C$101,MATCH($B152,Sessions!$A$2:$A$101,0)),""))</f>
        <v/>
      </c>
      <c r="G152" s="18">
        <f>IF($B152="","",IFERROR(INDEX(Sessions!$D$2:$D$101,MATCH($B152,Sessions!$A$2:$A$101,0)),""))</f>
        <v/>
      </c>
      <c r="H152" s="18">
        <f>IF($B152="","",IFERROR(INDEX(Sessions!$E$2:$E$101,MATCH($B152,Sessions!$A$2:$A$101,0)),""))</f>
        <v/>
      </c>
      <c r="I152" s="18">
        <f>IF($B152="","",IFERROR(INDEX(Sessions!$F$2:$F$101,MATCH($B152,Sessions!$A$2:$A$101,0)),""))</f>
        <v/>
      </c>
      <c r="J152" s="17" t="n"/>
      <c r="K152" s="17" t="n"/>
      <c r="L152" s="18">
        <f>IF(OR($A152="",$H152="",$J152=""),"",MAX(0,ROUND(($J152-$H152)*1440,0)))</f>
        <v/>
      </c>
      <c r="M152" s="18">
        <f>IF(OR($A152="",$I152="",$K152=""),"",MAX(0,ROUND(($I152-$K152)*1440,0)))</f>
        <v/>
      </c>
      <c r="N152" s="18">
        <f>IF($A152="","",IF(COUNT($L152:$M152)=0,"",SUM($L152:$M152)))</f>
        <v/>
      </c>
      <c r="O152" s="20">
        <f>IF($A152="","",IF(AND($J152="",$K152=""),"",IF(AND(N($L152)&gt;0,N($M152)&gt;0),"Late Arrival and Early Departure",IF(N($L152)&gt;0,"Late Arrival",IF(N($M152)&gt;0,"Early Departure","On Time")))))</f>
        <v/>
      </c>
      <c r="P152" s="17" t="n"/>
      <c r="Q152" s="17" t="n"/>
      <c r="R152" s="17" t="n"/>
      <c r="S152" s="17" t="n"/>
      <c r="T152" s="17" t="n"/>
      <c r="U152" s="22" t="n"/>
      <c r="V152" s="20">
        <f>IF($A152="","",IF(OR($B152="",$D152=""),"Missing required information",IF(AND($J152="",$K152=""),"Enter arrival or departure time",IF(AND(N($N152)&gt;=Settings!$B$3,OR($R152="",$R152="Open")),"Review required",IF(AND($T152&lt;&gt;"",$T152&lt;TODAY(),$R152&lt;&gt;"Completed"),"Review overdue","")))))</f>
        <v/>
      </c>
    </row>
    <row r="153">
      <c r="A153" s="17" t="n"/>
      <c r="B153" s="17" t="n"/>
      <c r="C153" s="18">
        <f>IF($B153="","",IFERROR(INDEX(Sessions!$B$2:$B$101,MATCH($B153,Sessions!$A$2:$A$101,0)),""))</f>
        <v/>
      </c>
      <c r="D153" s="17" t="n"/>
      <c r="E153" s="18">
        <f>IF($D153="","",IFERROR(INDEX(Settings!$B$10:$B$109,MATCH($D153,Settings!$A$10:$A$109,0)),""))</f>
        <v/>
      </c>
      <c r="F153" s="18">
        <f>IF($B153="","",IFERROR(INDEX(Sessions!$C$2:$C$101,MATCH($B153,Sessions!$A$2:$A$101,0)),""))</f>
        <v/>
      </c>
      <c r="G153" s="18">
        <f>IF($B153="","",IFERROR(INDEX(Sessions!$D$2:$D$101,MATCH($B153,Sessions!$A$2:$A$101,0)),""))</f>
        <v/>
      </c>
      <c r="H153" s="18">
        <f>IF($B153="","",IFERROR(INDEX(Sessions!$E$2:$E$101,MATCH($B153,Sessions!$A$2:$A$101,0)),""))</f>
        <v/>
      </c>
      <c r="I153" s="18">
        <f>IF($B153="","",IFERROR(INDEX(Sessions!$F$2:$F$101,MATCH($B153,Sessions!$A$2:$A$101,0)),""))</f>
        <v/>
      </c>
      <c r="J153" s="17" t="n"/>
      <c r="K153" s="17" t="n"/>
      <c r="L153" s="18">
        <f>IF(OR($A153="",$H153="",$J153=""),"",MAX(0,ROUND(($J153-$H153)*1440,0)))</f>
        <v/>
      </c>
      <c r="M153" s="18">
        <f>IF(OR($A153="",$I153="",$K153=""),"",MAX(0,ROUND(($I153-$K153)*1440,0)))</f>
        <v/>
      </c>
      <c r="N153" s="18">
        <f>IF($A153="","",IF(COUNT($L153:$M153)=0,"",SUM($L153:$M153)))</f>
        <v/>
      </c>
      <c r="O153" s="20">
        <f>IF($A153="","",IF(AND($J153="",$K153=""),"",IF(AND(N($L153)&gt;0,N($M153)&gt;0),"Late Arrival and Early Departure",IF(N($L153)&gt;0,"Late Arrival",IF(N($M153)&gt;0,"Early Departure","On Time")))))</f>
        <v/>
      </c>
      <c r="P153" s="17" t="n"/>
      <c r="Q153" s="17" t="n"/>
      <c r="R153" s="17" t="n"/>
      <c r="S153" s="17" t="n"/>
      <c r="T153" s="17" t="n"/>
      <c r="U153" s="22" t="n"/>
      <c r="V153" s="20">
        <f>IF($A153="","",IF(OR($B153="",$D153=""),"Missing required information",IF(AND($J153="",$K153=""),"Enter arrival or departure time",IF(AND(N($N153)&gt;=Settings!$B$3,OR($R153="",$R153="Open")),"Review required",IF(AND($T153&lt;&gt;"",$T153&lt;TODAY(),$R153&lt;&gt;"Completed"),"Review overdue","")))))</f>
        <v/>
      </c>
    </row>
    <row r="154">
      <c r="A154" s="17" t="n"/>
      <c r="B154" s="17" t="n"/>
      <c r="C154" s="18">
        <f>IF($B154="","",IFERROR(INDEX(Sessions!$B$2:$B$101,MATCH($B154,Sessions!$A$2:$A$101,0)),""))</f>
        <v/>
      </c>
      <c r="D154" s="17" t="n"/>
      <c r="E154" s="18">
        <f>IF($D154="","",IFERROR(INDEX(Settings!$B$10:$B$109,MATCH($D154,Settings!$A$10:$A$109,0)),""))</f>
        <v/>
      </c>
      <c r="F154" s="18">
        <f>IF($B154="","",IFERROR(INDEX(Sessions!$C$2:$C$101,MATCH($B154,Sessions!$A$2:$A$101,0)),""))</f>
        <v/>
      </c>
      <c r="G154" s="18">
        <f>IF($B154="","",IFERROR(INDEX(Sessions!$D$2:$D$101,MATCH($B154,Sessions!$A$2:$A$101,0)),""))</f>
        <v/>
      </c>
      <c r="H154" s="18">
        <f>IF($B154="","",IFERROR(INDEX(Sessions!$E$2:$E$101,MATCH($B154,Sessions!$A$2:$A$101,0)),""))</f>
        <v/>
      </c>
      <c r="I154" s="18">
        <f>IF($B154="","",IFERROR(INDEX(Sessions!$F$2:$F$101,MATCH($B154,Sessions!$A$2:$A$101,0)),""))</f>
        <v/>
      </c>
      <c r="J154" s="17" t="n"/>
      <c r="K154" s="17" t="n"/>
      <c r="L154" s="18">
        <f>IF(OR($A154="",$H154="",$J154=""),"",MAX(0,ROUND(($J154-$H154)*1440,0)))</f>
        <v/>
      </c>
      <c r="M154" s="18">
        <f>IF(OR($A154="",$I154="",$K154=""),"",MAX(0,ROUND(($I154-$K154)*1440,0)))</f>
        <v/>
      </c>
      <c r="N154" s="18">
        <f>IF($A154="","",IF(COUNT($L154:$M154)=0,"",SUM($L154:$M154)))</f>
        <v/>
      </c>
      <c r="O154" s="20">
        <f>IF($A154="","",IF(AND($J154="",$K154=""),"",IF(AND(N($L154)&gt;0,N($M154)&gt;0),"Late Arrival and Early Departure",IF(N($L154)&gt;0,"Late Arrival",IF(N($M154)&gt;0,"Early Departure","On Time")))))</f>
        <v/>
      </c>
      <c r="P154" s="17" t="n"/>
      <c r="Q154" s="17" t="n"/>
      <c r="R154" s="17" t="n"/>
      <c r="S154" s="17" t="n"/>
      <c r="T154" s="17" t="n"/>
      <c r="U154" s="22" t="n"/>
      <c r="V154" s="20">
        <f>IF($A154="","",IF(OR($B154="",$D154=""),"Missing required information",IF(AND($J154="",$K154=""),"Enter arrival or departure time",IF(AND(N($N154)&gt;=Settings!$B$3,OR($R154="",$R154="Open")),"Review required",IF(AND($T154&lt;&gt;"",$T154&lt;TODAY(),$R154&lt;&gt;"Completed"),"Review overdue","")))))</f>
        <v/>
      </c>
    </row>
    <row r="155">
      <c r="A155" s="17" t="n"/>
      <c r="B155" s="17" t="n"/>
      <c r="C155" s="18">
        <f>IF($B155="","",IFERROR(INDEX(Sessions!$B$2:$B$101,MATCH($B155,Sessions!$A$2:$A$101,0)),""))</f>
        <v/>
      </c>
      <c r="D155" s="17" t="n"/>
      <c r="E155" s="18">
        <f>IF($D155="","",IFERROR(INDEX(Settings!$B$10:$B$109,MATCH($D155,Settings!$A$10:$A$109,0)),""))</f>
        <v/>
      </c>
      <c r="F155" s="18">
        <f>IF($B155="","",IFERROR(INDEX(Sessions!$C$2:$C$101,MATCH($B155,Sessions!$A$2:$A$101,0)),""))</f>
        <v/>
      </c>
      <c r="G155" s="18">
        <f>IF($B155="","",IFERROR(INDEX(Sessions!$D$2:$D$101,MATCH($B155,Sessions!$A$2:$A$101,0)),""))</f>
        <v/>
      </c>
      <c r="H155" s="18">
        <f>IF($B155="","",IFERROR(INDEX(Sessions!$E$2:$E$101,MATCH($B155,Sessions!$A$2:$A$101,0)),""))</f>
        <v/>
      </c>
      <c r="I155" s="18">
        <f>IF($B155="","",IFERROR(INDEX(Sessions!$F$2:$F$101,MATCH($B155,Sessions!$A$2:$A$101,0)),""))</f>
        <v/>
      </c>
      <c r="J155" s="17" t="n"/>
      <c r="K155" s="17" t="n"/>
      <c r="L155" s="18">
        <f>IF(OR($A155="",$H155="",$J155=""),"",MAX(0,ROUND(($J155-$H155)*1440,0)))</f>
        <v/>
      </c>
      <c r="M155" s="18">
        <f>IF(OR($A155="",$I155="",$K155=""),"",MAX(0,ROUND(($I155-$K155)*1440,0)))</f>
        <v/>
      </c>
      <c r="N155" s="18">
        <f>IF($A155="","",IF(COUNT($L155:$M155)=0,"",SUM($L155:$M155)))</f>
        <v/>
      </c>
      <c r="O155" s="20">
        <f>IF($A155="","",IF(AND($J155="",$K155=""),"",IF(AND(N($L155)&gt;0,N($M155)&gt;0),"Late Arrival and Early Departure",IF(N($L155)&gt;0,"Late Arrival",IF(N($M155)&gt;0,"Early Departure","On Time")))))</f>
        <v/>
      </c>
      <c r="P155" s="17" t="n"/>
      <c r="Q155" s="17" t="n"/>
      <c r="R155" s="17" t="n"/>
      <c r="S155" s="17" t="n"/>
      <c r="T155" s="17" t="n"/>
      <c r="U155" s="22" t="n"/>
      <c r="V155" s="20">
        <f>IF($A155="","",IF(OR($B155="",$D155=""),"Missing required information",IF(AND($J155="",$K155=""),"Enter arrival or departure time",IF(AND(N($N155)&gt;=Settings!$B$3,OR($R155="",$R155="Open")),"Review required",IF(AND($T155&lt;&gt;"",$T155&lt;TODAY(),$R155&lt;&gt;"Completed"),"Review overdue","")))))</f>
        <v/>
      </c>
    </row>
    <row r="156">
      <c r="A156" s="17" t="n"/>
      <c r="B156" s="17" t="n"/>
      <c r="C156" s="18">
        <f>IF($B156="","",IFERROR(INDEX(Sessions!$B$2:$B$101,MATCH($B156,Sessions!$A$2:$A$101,0)),""))</f>
        <v/>
      </c>
      <c r="D156" s="17" t="n"/>
      <c r="E156" s="18">
        <f>IF($D156="","",IFERROR(INDEX(Settings!$B$10:$B$109,MATCH($D156,Settings!$A$10:$A$109,0)),""))</f>
        <v/>
      </c>
      <c r="F156" s="18">
        <f>IF($B156="","",IFERROR(INDEX(Sessions!$C$2:$C$101,MATCH($B156,Sessions!$A$2:$A$101,0)),""))</f>
        <v/>
      </c>
      <c r="G156" s="18">
        <f>IF($B156="","",IFERROR(INDEX(Sessions!$D$2:$D$101,MATCH($B156,Sessions!$A$2:$A$101,0)),""))</f>
        <v/>
      </c>
      <c r="H156" s="18">
        <f>IF($B156="","",IFERROR(INDEX(Sessions!$E$2:$E$101,MATCH($B156,Sessions!$A$2:$A$101,0)),""))</f>
        <v/>
      </c>
      <c r="I156" s="18">
        <f>IF($B156="","",IFERROR(INDEX(Sessions!$F$2:$F$101,MATCH($B156,Sessions!$A$2:$A$101,0)),""))</f>
        <v/>
      </c>
      <c r="J156" s="17" t="n"/>
      <c r="K156" s="17" t="n"/>
      <c r="L156" s="18">
        <f>IF(OR($A156="",$H156="",$J156=""),"",MAX(0,ROUND(($J156-$H156)*1440,0)))</f>
        <v/>
      </c>
      <c r="M156" s="18">
        <f>IF(OR($A156="",$I156="",$K156=""),"",MAX(0,ROUND(($I156-$K156)*1440,0)))</f>
        <v/>
      </c>
      <c r="N156" s="18">
        <f>IF($A156="","",IF(COUNT($L156:$M156)=0,"",SUM($L156:$M156)))</f>
        <v/>
      </c>
      <c r="O156" s="20">
        <f>IF($A156="","",IF(AND($J156="",$K156=""),"",IF(AND(N($L156)&gt;0,N($M156)&gt;0),"Late Arrival and Early Departure",IF(N($L156)&gt;0,"Late Arrival",IF(N($M156)&gt;0,"Early Departure","On Time")))))</f>
        <v/>
      </c>
      <c r="P156" s="17" t="n"/>
      <c r="Q156" s="17" t="n"/>
      <c r="R156" s="17" t="n"/>
      <c r="S156" s="17" t="n"/>
      <c r="T156" s="17" t="n"/>
      <c r="U156" s="22" t="n"/>
      <c r="V156" s="20">
        <f>IF($A156="","",IF(OR($B156="",$D156=""),"Missing required information",IF(AND($J156="",$K156=""),"Enter arrival or departure time",IF(AND(N($N156)&gt;=Settings!$B$3,OR($R156="",$R156="Open")),"Review required",IF(AND($T156&lt;&gt;"",$T156&lt;TODAY(),$R156&lt;&gt;"Completed"),"Review overdue","")))))</f>
        <v/>
      </c>
    </row>
    <row r="157">
      <c r="A157" s="17" t="n"/>
      <c r="B157" s="17" t="n"/>
      <c r="C157" s="18">
        <f>IF($B157="","",IFERROR(INDEX(Sessions!$B$2:$B$101,MATCH($B157,Sessions!$A$2:$A$101,0)),""))</f>
        <v/>
      </c>
      <c r="D157" s="17" t="n"/>
      <c r="E157" s="18">
        <f>IF($D157="","",IFERROR(INDEX(Settings!$B$10:$B$109,MATCH($D157,Settings!$A$10:$A$109,0)),""))</f>
        <v/>
      </c>
      <c r="F157" s="18">
        <f>IF($B157="","",IFERROR(INDEX(Sessions!$C$2:$C$101,MATCH($B157,Sessions!$A$2:$A$101,0)),""))</f>
        <v/>
      </c>
      <c r="G157" s="18">
        <f>IF($B157="","",IFERROR(INDEX(Sessions!$D$2:$D$101,MATCH($B157,Sessions!$A$2:$A$101,0)),""))</f>
        <v/>
      </c>
      <c r="H157" s="18">
        <f>IF($B157="","",IFERROR(INDEX(Sessions!$E$2:$E$101,MATCH($B157,Sessions!$A$2:$A$101,0)),""))</f>
        <v/>
      </c>
      <c r="I157" s="18">
        <f>IF($B157="","",IFERROR(INDEX(Sessions!$F$2:$F$101,MATCH($B157,Sessions!$A$2:$A$101,0)),""))</f>
        <v/>
      </c>
      <c r="J157" s="17" t="n"/>
      <c r="K157" s="17" t="n"/>
      <c r="L157" s="18">
        <f>IF(OR($A157="",$H157="",$J157=""),"",MAX(0,ROUND(($J157-$H157)*1440,0)))</f>
        <v/>
      </c>
      <c r="M157" s="18">
        <f>IF(OR($A157="",$I157="",$K157=""),"",MAX(0,ROUND(($I157-$K157)*1440,0)))</f>
        <v/>
      </c>
      <c r="N157" s="18">
        <f>IF($A157="","",IF(COUNT($L157:$M157)=0,"",SUM($L157:$M157)))</f>
        <v/>
      </c>
      <c r="O157" s="20">
        <f>IF($A157="","",IF(AND($J157="",$K157=""),"",IF(AND(N($L157)&gt;0,N($M157)&gt;0),"Late Arrival and Early Departure",IF(N($L157)&gt;0,"Late Arrival",IF(N($M157)&gt;0,"Early Departure","On Time")))))</f>
        <v/>
      </c>
      <c r="P157" s="17" t="n"/>
      <c r="Q157" s="17" t="n"/>
      <c r="R157" s="17" t="n"/>
      <c r="S157" s="17" t="n"/>
      <c r="T157" s="17" t="n"/>
      <c r="U157" s="22" t="n"/>
      <c r="V157" s="20">
        <f>IF($A157="","",IF(OR($B157="",$D157=""),"Missing required information",IF(AND($J157="",$K157=""),"Enter arrival or departure time",IF(AND(N($N157)&gt;=Settings!$B$3,OR($R157="",$R157="Open")),"Review required",IF(AND($T157&lt;&gt;"",$T157&lt;TODAY(),$R157&lt;&gt;"Completed"),"Review overdue","")))))</f>
        <v/>
      </c>
    </row>
    <row r="158">
      <c r="A158" s="17" t="n"/>
      <c r="B158" s="17" t="n"/>
      <c r="C158" s="18">
        <f>IF($B158="","",IFERROR(INDEX(Sessions!$B$2:$B$101,MATCH($B158,Sessions!$A$2:$A$101,0)),""))</f>
        <v/>
      </c>
      <c r="D158" s="17" t="n"/>
      <c r="E158" s="18">
        <f>IF($D158="","",IFERROR(INDEX(Settings!$B$10:$B$109,MATCH($D158,Settings!$A$10:$A$109,0)),""))</f>
        <v/>
      </c>
      <c r="F158" s="18">
        <f>IF($B158="","",IFERROR(INDEX(Sessions!$C$2:$C$101,MATCH($B158,Sessions!$A$2:$A$101,0)),""))</f>
        <v/>
      </c>
      <c r="G158" s="18">
        <f>IF($B158="","",IFERROR(INDEX(Sessions!$D$2:$D$101,MATCH($B158,Sessions!$A$2:$A$101,0)),""))</f>
        <v/>
      </c>
      <c r="H158" s="18">
        <f>IF($B158="","",IFERROR(INDEX(Sessions!$E$2:$E$101,MATCH($B158,Sessions!$A$2:$A$101,0)),""))</f>
        <v/>
      </c>
      <c r="I158" s="18">
        <f>IF($B158="","",IFERROR(INDEX(Sessions!$F$2:$F$101,MATCH($B158,Sessions!$A$2:$A$101,0)),""))</f>
        <v/>
      </c>
      <c r="J158" s="17" t="n"/>
      <c r="K158" s="17" t="n"/>
      <c r="L158" s="18">
        <f>IF(OR($A158="",$H158="",$J158=""),"",MAX(0,ROUND(($J158-$H158)*1440,0)))</f>
        <v/>
      </c>
      <c r="M158" s="18">
        <f>IF(OR($A158="",$I158="",$K158=""),"",MAX(0,ROUND(($I158-$K158)*1440,0)))</f>
        <v/>
      </c>
      <c r="N158" s="18">
        <f>IF($A158="","",IF(COUNT($L158:$M158)=0,"",SUM($L158:$M158)))</f>
        <v/>
      </c>
      <c r="O158" s="20">
        <f>IF($A158="","",IF(AND($J158="",$K158=""),"",IF(AND(N($L158)&gt;0,N($M158)&gt;0),"Late Arrival and Early Departure",IF(N($L158)&gt;0,"Late Arrival",IF(N($M158)&gt;0,"Early Departure","On Time")))))</f>
        <v/>
      </c>
      <c r="P158" s="17" t="n"/>
      <c r="Q158" s="17" t="n"/>
      <c r="R158" s="17" t="n"/>
      <c r="S158" s="17" t="n"/>
      <c r="T158" s="17" t="n"/>
      <c r="U158" s="22" t="n"/>
      <c r="V158" s="20">
        <f>IF($A158="","",IF(OR($B158="",$D158=""),"Missing required information",IF(AND($J158="",$K158=""),"Enter arrival or departure time",IF(AND(N($N158)&gt;=Settings!$B$3,OR($R158="",$R158="Open")),"Review required",IF(AND($T158&lt;&gt;"",$T158&lt;TODAY(),$R158&lt;&gt;"Completed"),"Review overdue","")))))</f>
        <v/>
      </c>
    </row>
    <row r="159">
      <c r="A159" s="17" t="n"/>
      <c r="B159" s="17" t="n"/>
      <c r="C159" s="18">
        <f>IF($B159="","",IFERROR(INDEX(Sessions!$B$2:$B$101,MATCH($B159,Sessions!$A$2:$A$101,0)),""))</f>
        <v/>
      </c>
      <c r="D159" s="17" t="n"/>
      <c r="E159" s="18">
        <f>IF($D159="","",IFERROR(INDEX(Settings!$B$10:$B$109,MATCH($D159,Settings!$A$10:$A$109,0)),""))</f>
        <v/>
      </c>
      <c r="F159" s="18">
        <f>IF($B159="","",IFERROR(INDEX(Sessions!$C$2:$C$101,MATCH($B159,Sessions!$A$2:$A$101,0)),""))</f>
        <v/>
      </c>
      <c r="G159" s="18">
        <f>IF($B159="","",IFERROR(INDEX(Sessions!$D$2:$D$101,MATCH($B159,Sessions!$A$2:$A$101,0)),""))</f>
        <v/>
      </c>
      <c r="H159" s="18">
        <f>IF($B159="","",IFERROR(INDEX(Sessions!$E$2:$E$101,MATCH($B159,Sessions!$A$2:$A$101,0)),""))</f>
        <v/>
      </c>
      <c r="I159" s="18">
        <f>IF($B159="","",IFERROR(INDEX(Sessions!$F$2:$F$101,MATCH($B159,Sessions!$A$2:$A$101,0)),""))</f>
        <v/>
      </c>
      <c r="J159" s="17" t="n"/>
      <c r="K159" s="17" t="n"/>
      <c r="L159" s="18">
        <f>IF(OR($A159="",$H159="",$J159=""),"",MAX(0,ROUND(($J159-$H159)*1440,0)))</f>
        <v/>
      </c>
      <c r="M159" s="18">
        <f>IF(OR($A159="",$I159="",$K159=""),"",MAX(0,ROUND(($I159-$K159)*1440,0)))</f>
        <v/>
      </c>
      <c r="N159" s="18">
        <f>IF($A159="","",IF(COUNT($L159:$M159)=0,"",SUM($L159:$M159)))</f>
        <v/>
      </c>
      <c r="O159" s="20">
        <f>IF($A159="","",IF(AND($J159="",$K159=""),"",IF(AND(N($L159)&gt;0,N($M159)&gt;0),"Late Arrival and Early Departure",IF(N($L159)&gt;0,"Late Arrival",IF(N($M159)&gt;0,"Early Departure","On Time")))))</f>
        <v/>
      </c>
      <c r="P159" s="17" t="n"/>
      <c r="Q159" s="17" t="n"/>
      <c r="R159" s="17" t="n"/>
      <c r="S159" s="17" t="n"/>
      <c r="T159" s="17" t="n"/>
      <c r="U159" s="22" t="n"/>
      <c r="V159" s="20">
        <f>IF($A159="","",IF(OR($B159="",$D159=""),"Missing required information",IF(AND($J159="",$K159=""),"Enter arrival or departure time",IF(AND(N($N159)&gt;=Settings!$B$3,OR($R159="",$R159="Open")),"Review required",IF(AND($T159&lt;&gt;"",$T159&lt;TODAY(),$R159&lt;&gt;"Completed"),"Review overdue","")))))</f>
        <v/>
      </c>
    </row>
    <row r="160">
      <c r="A160" s="17" t="n"/>
      <c r="B160" s="17" t="n"/>
      <c r="C160" s="18">
        <f>IF($B160="","",IFERROR(INDEX(Sessions!$B$2:$B$101,MATCH($B160,Sessions!$A$2:$A$101,0)),""))</f>
        <v/>
      </c>
      <c r="D160" s="17" t="n"/>
      <c r="E160" s="18">
        <f>IF($D160="","",IFERROR(INDEX(Settings!$B$10:$B$109,MATCH($D160,Settings!$A$10:$A$109,0)),""))</f>
        <v/>
      </c>
      <c r="F160" s="18">
        <f>IF($B160="","",IFERROR(INDEX(Sessions!$C$2:$C$101,MATCH($B160,Sessions!$A$2:$A$101,0)),""))</f>
        <v/>
      </c>
      <c r="G160" s="18">
        <f>IF($B160="","",IFERROR(INDEX(Sessions!$D$2:$D$101,MATCH($B160,Sessions!$A$2:$A$101,0)),""))</f>
        <v/>
      </c>
      <c r="H160" s="18">
        <f>IF($B160="","",IFERROR(INDEX(Sessions!$E$2:$E$101,MATCH($B160,Sessions!$A$2:$A$101,0)),""))</f>
        <v/>
      </c>
      <c r="I160" s="18">
        <f>IF($B160="","",IFERROR(INDEX(Sessions!$F$2:$F$101,MATCH($B160,Sessions!$A$2:$A$101,0)),""))</f>
        <v/>
      </c>
      <c r="J160" s="17" t="n"/>
      <c r="K160" s="17" t="n"/>
      <c r="L160" s="18">
        <f>IF(OR($A160="",$H160="",$J160=""),"",MAX(0,ROUND(($J160-$H160)*1440,0)))</f>
        <v/>
      </c>
      <c r="M160" s="18">
        <f>IF(OR($A160="",$I160="",$K160=""),"",MAX(0,ROUND(($I160-$K160)*1440,0)))</f>
        <v/>
      </c>
      <c r="N160" s="18">
        <f>IF($A160="","",IF(COUNT($L160:$M160)=0,"",SUM($L160:$M160)))</f>
        <v/>
      </c>
      <c r="O160" s="20">
        <f>IF($A160="","",IF(AND($J160="",$K160=""),"",IF(AND(N($L160)&gt;0,N($M160)&gt;0),"Late Arrival and Early Departure",IF(N($L160)&gt;0,"Late Arrival",IF(N($M160)&gt;0,"Early Departure","On Time")))))</f>
        <v/>
      </c>
      <c r="P160" s="17" t="n"/>
      <c r="Q160" s="17" t="n"/>
      <c r="R160" s="17" t="n"/>
      <c r="S160" s="17" t="n"/>
      <c r="T160" s="17" t="n"/>
      <c r="U160" s="22" t="n"/>
      <c r="V160" s="20">
        <f>IF($A160="","",IF(OR($B160="",$D160=""),"Missing required information",IF(AND($J160="",$K160=""),"Enter arrival or departure time",IF(AND(N($N160)&gt;=Settings!$B$3,OR($R160="",$R160="Open")),"Review required",IF(AND($T160&lt;&gt;"",$T160&lt;TODAY(),$R160&lt;&gt;"Completed"),"Review overdue","")))))</f>
        <v/>
      </c>
    </row>
    <row r="161">
      <c r="A161" s="17" t="n"/>
      <c r="B161" s="17" t="n"/>
      <c r="C161" s="18">
        <f>IF($B161="","",IFERROR(INDEX(Sessions!$B$2:$B$101,MATCH($B161,Sessions!$A$2:$A$101,0)),""))</f>
        <v/>
      </c>
      <c r="D161" s="17" t="n"/>
      <c r="E161" s="18">
        <f>IF($D161="","",IFERROR(INDEX(Settings!$B$10:$B$109,MATCH($D161,Settings!$A$10:$A$109,0)),""))</f>
        <v/>
      </c>
      <c r="F161" s="18">
        <f>IF($B161="","",IFERROR(INDEX(Sessions!$C$2:$C$101,MATCH($B161,Sessions!$A$2:$A$101,0)),""))</f>
        <v/>
      </c>
      <c r="G161" s="18">
        <f>IF($B161="","",IFERROR(INDEX(Sessions!$D$2:$D$101,MATCH($B161,Sessions!$A$2:$A$101,0)),""))</f>
        <v/>
      </c>
      <c r="H161" s="18">
        <f>IF($B161="","",IFERROR(INDEX(Sessions!$E$2:$E$101,MATCH($B161,Sessions!$A$2:$A$101,0)),""))</f>
        <v/>
      </c>
      <c r="I161" s="18">
        <f>IF($B161="","",IFERROR(INDEX(Sessions!$F$2:$F$101,MATCH($B161,Sessions!$A$2:$A$101,0)),""))</f>
        <v/>
      </c>
      <c r="J161" s="17" t="n"/>
      <c r="K161" s="17" t="n"/>
      <c r="L161" s="18">
        <f>IF(OR($A161="",$H161="",$J161=""),"",MAX(0,ROUND(($J161-$H161)*1440,0)))</f>
        <v/>
      </c>
      <c r="M161" s="18">
        <f>IF(OR($A161="",$I161="",$K161=""),"",MAX(0,ROUND(($I161-$K161)*1440,0)))</f>
        <v/>
      </c>
      <c r="N161" s="18">
        <f>IF($A161="","",IF(COUNT($L161:$M161)=0,"",SUM($L161:$M161)))</f>
        <v/>
      </c>
      <c r="O161" s="20">
        <f>IF($A161="","",IF(AND($J161="",$K161=""),"",IF(AND(N($L161)&gt;0,N($M161)&gt;0),"Late Arrival and Early Departure",IF(N($L161)&gt;0,"Late Arrival",IF(N($M161)&gt;0,"Early Departure","On Time")))))</f>
        <v/>
      </c>
      <c r="P161" s="17" t="n"/>
      <c r="Q161" s="17" t="n"/>
      <c r="R161" s="17" t="n"/>
      <c r="S161" s="17" t="n"/>
      <c r="T161" s="17" t="n"/>
      <c r="U161" s="22" t="n"/>
      <c r="V161" s="20">
        <f>IF($A161="","",IF(OR($B161="",$D161=""),"Missing required information",IF(AND($J161="",$K161=""),"Enter arrival or departure time",IF(AND(N($N161)&gt;=Settings!$B$3,OR($R161="",$R161="Open")),"Review required",IF(AND($T161&lt;&gt;"",$T161&lt;TODAY(),$R161&lt;&gt;"Completed"),"Review overdue","")))))</f>
        <v/>
      </c>
    </row>
    <row r="162">
      <c r="A162" s="17" t="n"/>
      <c r="B162" s="17" t="n"/>
      <c r="C162" s="18">
        <f>IF($B162="","",IFERROR(INDEX(Sessions!$B$2:$B$101,MATCH($B162,Sessions!$A$2:$A$101,0)),""))</f>
        <v/>
      </c>
      <c r="D162" s="17" t="n"/>
      <c r="E162" s="18">
        <f>IF($D162="","",IFERROR(INDEX(Settings!$B$10:$B$109,MATCH($D162,Settings!$A$10:$A$109,0)),""))</f>
        <v/>
      </c>
      <c r="F162" s="18">
        <f>IF($B162="","",IFERROR(INDEX(Sessions!$C$2:$C$101,MATCH($B162,Sessions!$A$2:$A$101,0)),""))</f>
        <v/>
      </c>
      <c r="G162" s="18">
        <f>IF($B162="","",IFERROR(INDEX(Sessions!$D$2:$D$101,MATCH($B162,Sessions!$A$2:$A$101,0)),""))</f>
        <v/>
      </c>
      <c r="H162" s="18">
        <f>IF($B162="","",IFERROR(INDEX(Sessions!$E$2:$E$101,MATCH($B162,Sessions!$A$2:$A$101,0)),""))</f>
        <v/>
      </c>
      <c r="I162" s="18">
        <f>IF($B162="","",IFERROR(INDEX(Sessions!$F$2:$F$101,MATCH($B162,Sessions!$A$2:$A$101,0)),""))</f>
        <v/>
      </c>
      <c r="J162" s="17" t="n"/>
      <c r="K162" s="17" t="n"/>
      <c r="L162" s="18">
        <f>IF(OR($A162="",$H162="",$J162=""),"",MAX(0,ROUND(($J162-$H162)*1440,0)))</f>
        <v/>
      </c>
      <c r="M162" s="18">
        <f>IF(OR($A162="",$I162="",$K162=""),"",MAX(0,ROUND(($I162-$K162)*1440,0)))</f>
        <v/>
      </c>
      <c r="N162" s="18">
        <f>IF($A162="","",IF(COUNT($L162:$M162)=0,"",SUM($L162:$M162)))</f>
        <v/>
      </c>
      <c r="O162" s="20">
        <f>IF($A162="","",IF(AND($J162="",$K162=""),"",IF(AND(N($L162)&gt;0,N($M162)&gt;0),"Late Arrival and Early Departure",IF(N($L162)&gt;0,"Late Arrival",IF(N($M162)&gt;0,"Early Departure","On Time")))))</f>
        <v/>
      </c>
      <c r="P162" s="17" t="n"/>
      <c r="Q162" s="17" t="n"/>
      <c r="R162" s="17" t="n"/>
      <c r="S162" s="17" t="n"/>
      <c r="T162" s="17" t="n"/>
      <c r="U162" s="22" t="n"/>
      <c r="V162" s="20">
        <f>IF($A162="","",IF(OR($B162="",$D162=""),"Missing required information",IF(AND($J162="",$K162=""),"Enter arrival or departure time",IF(AND(N($N162)&gt;=Settings!$B$3,OR($R162="",$R162="Open")),"Review required",IF(AND($T162&lt;&gt;"",$T162&lt;TODAY(),$R162&lt;&gt;"Completed"),"Review overdue","")))))</f>
        <v/>
      </c>
    </row>
    <row r="163">
      <c r="A163" s="17" t="n"/>
      <c r="B163" s="17" t="n"/>
      <c r="C163" s="18">
        <f>IF($B163="","",IFERROR(INDEX(Sessions!$B$2:$B$101,MATCH($B163,Sessions!$A$2:$A$101,0)),""))</f>
        <v/>
      </c>
      <c r="D163" s="17" t="n"/>
      <c r="E163" s="18">
        <f>IF($D163="","",IFERROR(INDEX(Settings!$B$10:$B$109,MATCH($D163,Settings!$A$10:$A$109,0)),""))</f>
        <v/>
      </c>
      <c r="F163" s="18">
        <f>IF($B163="","",IFERROR(INDEX(Sessions!$C$2:$C$101,MATCH($B163,Sessions!$A$2:$A$101,0)),""))</f>
        <v/>
      </c>
      <c r="G163" s="18">
        <f>IF($B163="","",IFERROR(INDEX(Sessions!$D$2:$D$101,MATCH($B163,Sessions!$A$2:$A$101,0)),""))</f>
        <v/>
      </c>
      <c r="H163" s="18">
        <f>IF($B163="","",IFERROR(INDEX(Sessions!$E$2:$E$101,MATCH($B163,Sessions!$A$2:$A$101,0)),""))</f>
        <v/>
      </c>
      <c r="I163" s="18">
        <f>IF($B163="","",IFERROR(INDEX(Sessions!$F$2:$F$101,MATCH($B163,Sessions!$A$2:$A$101,0)),""))</f>
        <v/>
      </c>
      <c r="J163" s="17" t="n"/>
      <c r="K163" s="17" t="n"/>
      <c r="L163" s="18">
        <f>IF(OR($A163="",$H163="",$J163=""),"",MAX(0,ROUND(($J163-$H163)*1440,0)))</f>
        <v/>
      </c>
      <c r="M163" s="18">
        <f>IF(OR($A163="",$I163="",$K163=""),"",MAX(0,ROUND(($I163-$K163)*1440,0)))</f>
        <v/>
      </c>
      <c r="N163" s="18">
        <f>IF($A163="","",IF(COUNT($L163:$M163)=0,"",SUM($L163:$M163)))</f>
        <v/>
      </c>
      <c r="O163" s="20">
        <f>IF($A163="","",IF(AND($J163="",$K163=""),"",IF(AND(N($L163)&gt;0,N($M163)&gt;0),"Late Arrival and Early Departure",IF(N($L163)&gt;0,"Late Arrival",IF(N($M163)&gt;0,"Early Departure","On Time")))))</f>
        <v/>
      </c>
      <c r="P163" s="17" t="n"/>
      <c r="Q163" s="17" t="n"/>
      <c r="R163" s="17" t="n"/>
      <c r="S163" s="17" t="n"/>
      <c r="T163" s="17" t="n"/>
      <c r="U163" s="22" t="n"/>
      <c r="V163" s="20">
        <f>IF($A163="","",IF(OR($B163="",$D163=""),"Missing required information",IF(AND($J163="",$K163=""),"Enter arrival or departure time",IF(AND(N($N163)&gt;=Settings!$B$3,OR($R163="",$R163="Open")),"Review required",IF(AND($T163&lt;&gt;"",$T163&lt;TODAY(),$R163&lt;&gt;"Completed"),"Review overdue","")))))</f>
        <v/>
      </c>
    </row>
    <row r="164">
      <c r="A164" s="17" t="n"/>
      <c r="B164" s="17" t="n"/>
      <c r="C164" s="18">
        <f>IF($B164="","",IFERROR(INDEX(Sessions!$B$2:$B$101,MATCH($B164,Sessions!$A$2:$A$101,0)),""))</f>
        <v/>
      </c>
      <c r="D164" s="17" t="n"/>
      <c r="E164" s="18">
        <f>IF($D164="","",IFERROR(INDEX(Settings!$B$10:$B$109,MATCH($D164,Settings!$A$10:$A$109,0)),""))</f>
        <v/>
      </c>
      <c r="F164" s="18">
        <f>IF($B164="","",IFERROR(INDEX(Sessions!$C$2:$C$101,MATCH($B164,Sessions!$A$2:$A$101,0)),""))</f>
        <v/>
      </c>
      <c r="G164" s="18">
        <f>IF($B164="","",IFERROR(INDEX(Sessions!$D$2:$D$101,MATCH($B164,Sessions!$A$2:$A$101,0)),""))</f>
        <v/>
      </c>
      <c r="H164" s="18">
        <f>IF($B164="","",IFERROR(INDEX(Sessions!$E$2:$E$101,MATCH($B164,Sessions!$A$2:$A$101,0)),""))</f>
        <v/>
      </c>
      <c r="I164" s="18">
        <f>IF($B164="","",IFERROR(INDEX(Sessions!$F$2:$F$101,MATCH($B164,Sessions!$A$2:$A$101,0)),""))</f>
        <v/>
      </c>
      <c r="J164" s="17" t="n"/>
      <c r="K164" s="17" t="n"/>
      <c r="L164" s="18">
        <f>IF(OR($A164="",$H164="",$J164=""),"",MAX(0,ROUND(($J164-$H164)*1440,0)))</f>
        <v/>
      </c>
      <c r="M164" s="18">
        <f>IF(OR($A164="",$I164="",$K164=""),"",MAX(0,ROUND(($I164-$K164)*1440,0)))</f>
        <v/>
      </c>
      <c r="N164" s="18">
        <f>IF($A164="","",IF(COUNT($L164:$M164)=0,"",SUM($L164:$M164)))</f>
        <v/>
      </c>
      <c r="O164" s="20">
        <f>IF($A164="","",IF(AND($J164="",$K164=""),"",IF(AND(N($L164)&gt;0,N($M164)&gt;0),"Late Arrival and Early Departure",IF(N($L164)&gt;0,"Late Arrival",IF(N($M164)&gt;0,"Early Departure","On Time")))))</f>
        <v/>
      </c>
      <c r="P164" s="17" t="n"/>
      <c r="Q164" s="17" t="n"/>
      <c r="R164" s="17" t="n"/>
      <c r="S164" s="17" t="n"/>
      <c r="T164" s="17" t="n"/>
      <c r="U164" s="22" t="n"/>
      <c r="V164" s="20">
        <f>IF($A164="","",IF(OR($B164="",$D164=""),"Missing required information",IF(AND($J164="",$K164=""),"Enter arrival or departure time",IF(AND(N($N164)&gt;=Settings!$B$3,OR($R164="",$R164="Open")),"Review required",IF(AND($T164&lt;&gt;"",$T164&lt;TODAY(),$R164&lt;&gt;"Completed"),"Review overdue","")))))</f>
        <v/>
      </c>
    </row>
    <row r="165">
      <c r="A165" s="17" t="n"/>
      <c r="B165" s="17" t="n"/>
      <c r="C165" s="18">
        <f>IF($B165="","",IFERROR(INDEX(Sessions!$B$2:$B$101,MATCH($B165,Sessions!$A$2:$A$101,0)),""))</f>
        <v/>
      </c>
      <c r="D165" s="17" t="n"/>
      <c r="E165" s="18">
        <f>IF($D165="","",IFERROR(INDEX(Settings!$B$10:$B$109,MATCH($D165,Settings!$A$10:$A$109,0)),""))</f>
        <v/>
      </c>
      <c r="F165" s="18">
        <f>IF($B165="","",IFERROR(INDEX(Sessions!$C$2:$C$101,MATCH($B165,Sessions!$A$2:$A$101,0)),""))</f>
        <v/>
      </c>
      <c r="G165" s="18">
        <f>IF($B165="","",IFERROR(INDEX(Sessions!$D$2:$D$101,MATCH($B165,Sessions!$A$2:$A$101,0)),""))</f>
        <v/>
      </c>
      <c r="H165" s="18">
        <f>IF($B165="","",IFERROR(INDEX(Sessions!$E$2:$E$101,MATCH($B165,Sessions!$A$2:$A$101,0)),""))</f>
        <v/>
      </c>
      <c r="I165" s="18">
        <f>IF($B165="","",IFERROR(INDEX(Sessions!$F$2:$F$101,MATCH($B165,Sessions!$A$2:$A$101,0)),""))</f>
        <v/>
      </c>
      <c r="J165" s="17" t="n"/>
      <c r="K165" s="17" t="n"/>
      <c r="L165" s="18">
        <f>IF(OR($A165="",$H165="",$J165=""),"",MAX(0,ROUND(($J165-$H165)*1440,0)))</f>
        <v/>
      </c>
      <c r="M165" s="18">
        <f>IF(OR($A165="",$I165="",$K165=""),"",MAX(0,ROUND(($I165-$K165)*1440,0)))</f>
        <v/>
      </c>
      <c r="N165" s="18">
        <f>IF($A165="","",IF(COUNT($L165:$M165)=0,"",SUM($L165:$M165)))</f>
        <v/>
      </c>
      <c r="O165" s="20">
        <f>IF($A165="","",IF(AND($J165="",$K165=""),"",IF(AND(N($L165)&gt;0,N($M165)&gt;0),"Late Arrival and Early Departure",IF(N($L165)&gt;0,"Late Arrival",IF(N($M165)&gt;0,"Early Departure","On Time")))))</f>
        <v/>
      </c>
      <c r="P165" s="17" t="n"/>
      <c r="Q165" s="17" t="n"/>
      <c r="R165" s="17" t="n"/>
      <c r="S165" s="17" t="n"/>
      <c r="T165" s="17" t="n"/>
      <c r="U165" s="22" t="n"/>
      <c r="V165" s="20">
        <f>IF($A165="","",IF(OR($B165="",$D165=""),"Missing required information",IF(AND($J165="",$K165=""),"Enter arrival or departure time",IF(AND(N($N165)&gt;=Settings!$B$3,OR($R165="",$R165="Open")),"Review required",IF(AND($T165&lt;&gt;"",$T165&lt;TODAY(),$R165&lt;&gt;"Completed"),"Review overdue","")))))</f>
        <v/>
      </c>
    </row>
    <row r="166">
      <c r="A166" s="17" t="n"/>
      <c r="B166" s="17" t="n"/>
      <c r="C166" s="18">
        <f>IF($B166="","",IFERROR(INDEX(Sessions!$B$2:$B$101,MATCH($B166,Sessions!$A$2:$A$101,0)),""))</f>
        <v/>
      </c>
      <c r="D166" s="17" t="n"/>
      <c r="E166" s="18">
        <f>IF($D166="","",IFERROR(INDEX(Settings!$B$10:$B$109,MATCH($D166,Settings!$A$10:$A$109,0)),""))</f>
        <v/>
      </c>
      <c r="F166" s="18">
        <f>IF($B166="","",IFERROR(INDEX(Sessions!$C$2:$C$101,MATCH($B166,Sessions!$A$2:$A$101,0)),""))</f>
        <v/>
      </c>
      <c r="G166" s="18">
        <f>IF($B166="","",IFERROR(INDEX(Sessions!$D$2:$D$101,MATCH($B166,Sessions!$A$2:$A$101,0)),""))</f>
        <v/>
      </c>
      <c r="H166" s="18">
        <f>IF($B166="","",IFERROR(INDEX(Sessions!$E$2:$E$101,MATCH($B166,Sessions!$A$2:$A$101,0)),""))</f>
        <v/>
      </c>
      <c r="I166" s="18">
        <f>IF($B166="","",IFERROR(INDEX(Sessions!$F$2:$F$101,MATCH($B166,Sessions!$A$2:$A$101,0)),""))</f>
        <v/>
      </c>
      <c r="J166" s="17" t="n"/>
      <c r="K166" s="17" t="n"/>
      <c r="L166" s="18">
        <f>IF(OR($A166="",$H166="",$J166=""),"",MAX(0,ROUND(($J166-$H166)*1440,0)))</f>
        <v/>
      </c>
      <c r="M166" s="18">
        <f>IF(OR($A166="",$I166="",$K166=""),"",MAX(0,ROUND(($I166-$K166)*1440,0)))</f>
        <v/>
      </c>
      <c r="N166" s="18">
        <f>IF($A166="","",IF(COUNT($L166:$M166)=0,"",SUM($L166:$M166)))</f>
        <v/>
      </c>
      <c r="O166" s="20">
        <f>IF($A166="","",IF(AND($J166="",$K166=""),"",IF(AND(N($L166)&gt;0,N($M166)&gt;0),"Late Arrival and Early Departure",IF(N($L166)&gt;0,"Late Arrival",IF(N($M166)&gt;0,"Early Departure","On Time")))))</f>
        <v/>
      </c>
      <c r="P166" s="17" t="n"/>
      <c r="Q166" s="17" t="n"/>
      <c r="R166" s="17" t="n"/>
      <c r="S166" s="17" t="n"/>
      <c r="T166" s="17" t="n"/>
      <c r="U166" s="22" t="n"/>
      <c r="V166" s="20">
        <f>IF($A166="","",IF(OR($B166="",$D166=""),"Missing required information",IF(AND($J166="",$K166=""),"Enter arrival or departure time",IF(AND(N($N166)&gt;=Settings!$B$3,OR($R166="",$R166="Open")),"Review required",IF(AND($T166&lt;&gt;"",$T166&lt;TODAY(),$R166&lt;&gt;"Completed"),"Review overdue","")))))</f>
        <v/>
      </c>
    </row>
    <row r="167">
      <c r="A167" s="17" t="n"/>
      <c r="B167" s="17" t="n"/>
      <c r="C167" s="18">
        <f>IF($B167="","",IFERROR(INDEX(Sessions!$B$2:$B$101,MATCH($B167,Sessions!$A$2:$A$101,0)),""))</f>
        <v/>
      </c>
      <c r="D167" s="17" t="n"/>
      <c r="E167" s="18">
        <f>IF($D167="","",IFERROR(INDEX(Settings!$B$10:$B$109,MATCH($D167,Settings!$A$10:$A$109,0)),""))</f>
        <v/>
      </c>
      <c r="F167" s="18">
        <f>IF($B167="","",IFERROR(INDEX(Sessions!$C$2:$C$101,MATCH($B167,Sessions!$A$2:$A$101,0)),""))</f>
        <v/>
      </c>
      <c r="G167" s="18">
        <f>IF($B167="","",IFERROR(INDEX(Sessions!$D$2:$D$101,MATCH($B167,Sessions!$A$2:$A$101,0)),""))</f>
        <v/>
      </c>
      <c r="H167" s="18">
        <f>IF($B167="","",IFERROR(INDEX(Sessions!$E$2:$E$101,MATCH($B167,Sessions!$A$2:$A$101,0)),""))</f>
        <v/>
      </c>
      <c r="I167" s="18">
        <f>IF($B167="","",IFERROR(INDEX(Sessions!$F$2:$F$101,MATCH($B167,Sessions!$A$2:$A$101,0)),""))</f>
        <v/>
      </c>
      <c r="J167" s="17" t="n"/>
      <c r="K167" s="17" t="n"/>
      <c r="L167" s="18">
        <f>IF(OR($A167="",$H167="",$J167=""),"",MAX(0,ROUND(($J167-$H167)*1440,0)))</f>
        <v/>
      </c>
      <c r="M167" s="18">
        <f>IF(OR($A167="",$I167="",$K167=""),"",MAX(0,ROUND(($I167-$K167)*1440,0)))</f>
        <v/>
      </c>
      <c r="N167" s="18">
        <f>IF($A167="","",IF(COUNT($L167:$M167)=0,"",SUM($L167:$M167)))</f>
        <v/>
      </c>
      <c r="O167" s="20">
        <f>IF($A167="","",IF(AND($J167="",$K167=""),"",IF(AND(N($L167)&gt;0,N($M167)&gt;0),"Late Arrival and Early Departure",IF(N($L167)&gt;0,"Late Arrival",IF(N($M167)&gt;0,"Early Departure","On Time")))))</f>
        <v/>
      </c>
      <c r="P167" s="17" t="n"/>
      <c r="Q167" s="17" t="n"/>
      <c r="R167" s="17" t="n"/>
      <c r="S167" s="17" t="n"/>
      <c r="T167" s="17" t="n"/>
      <c r="U167" s="22" t="n"/>
      <c r="V167" s="20">
        <f>IF($A167="","",IF(OR($B167="",$D167=""),"Missing required information",IF(AND($J167="",$K167=""),"Enter arrival or departure time",IF(AND(N($N167)&gt;=Settings!$B$3,OR($R167="",$R167="Open")),"Review required",IF(AND($T167&lt;&gt;"",$T167&lt;TODAY(),$R167&lt;&gt;"Completed"),"Review overdue","")))))</f>
        <v/>
      </c>
    </row>
    <row r="168">
      <c r="A168" s="17" t="n"/>
      <c r="B168" s="17" t="n"/>
      <c r="C168" s="18">
        <f>IF($B168="","",IFERROR(INDEX(Sessions!$B$2:$B$101,MATCH($B168,Sessions!$A$2:$A$101,0)),""))</f>
        <v/>
      </c>
      <c r="D168" s="17" t="n"/>
      <c r="E168" s="18">
        <f>IF($D168="","",IFERROR(INDEX(Settings!$B$10:$B$109,MATCH($D168,Settings!$A$10:$A$109,0)),""))</f>
        <v/>
      </c>
      <c r="F168" s="18">
        <f>IF($B168="","",IFERROR(INDEX(Sessions!$C$2:$C$101,MATCH($B168,Sessions!$A$2:$A$101,0)),""))</f>
        <v/>
      </c>
      <c r="G168" s="18">
        <f>IF($B168="","",IFERROR(INDEX(Sessions!$D$2:$D$101,MATCH($B168,Sessions!$A$2:$A$101,0)),""))</f>
        <v/>
      </c>
      <c r="H168" s="18">
        <f>IF($B168="","",IFERROR(INDEX(Sessions!$E$2:$E$101,MATCH($B168,Sessions!$A$2:$A$101,0)),""))</f>
        <v/>
      </c>
      <c r="I168" s="18">
        <f>IF($B168="","",IFERROR(INDEX(Sessions!$F$2:$F$101,MATCH($B168,Sessions!$A$2:$A$101,0)),""))</f>
        <v/>
      </c>
      <c r="J168" s="17" t="n"/>
      <c r="K168" s="17" t="n"/>
      <c r="L168" s="18">
        <f>IF(OR($A168="",$H168="",$J168=""),"",MAX(0,ROUND(($J168-$H168)*1440,0)))</f>
        <v/>
      </c>
      <c r="M168" s="18">
        <f>IF(OR($A168="",$I168="",$K168=""),"",MAX(0,ROUND(($I168-$K168)*1440,0)))</f>
        <v/>
      </c>
      <c r="N168" s="18">
        <f>IF($A168="","",IF(COUNT($L168:$M168)=0,"",SUM($L168:$M168)))</f>
        <v/>
      </c>
      <c r="O168" s="20">
        <f>IF($A168="","",IF(AND($J168="",$K168=""),"",IF(AND(N($L168)&gt;0,N($M168)&gt;0),"Late Arrival and Early Departure",IF(N($L168)&gt;0,"Late Arrival",IF(N($M168)&gt;0,"Early Departure","On Time")))))</f>
        <v/>
      </c>
      <c r="P168" s="17" t="n"/>
      <c r="Q168" s="17" t="n"/>
      <c r="R168" s="17" t="n"/>
      <c r="S168" s="17" t="n"/>
      <c r="T168" s="17" t="n"/>
      <c r="U168" s="22" t="n"/>
      <c r="V168" s="20">
        <f>IF($A168="","",IF(OR($B168="",$D168=""),"Missing required information",IF(AND($J168="",$K168=""),"Enter arrival or departure time",IF(AND(N($N168)&gt;=Settings!$B$3,OR($R168="",$R168="Open")),"Review required",IF(AND($T168&lt;&gt;"",$T168&lt;TODAY(),$R168&lt;&gt;"Completed"),"Review overdue","")))))</f>
        <v/>
      </c>
    </row>
    <row r="169">
      <c r="A169" s="17" t="n"/>
      <c r="B169" s="17" t="n"/>
      <c r="C169" s="18">
        <f>IF($B169="","",IFERROR(INDEX(Sessions!$B$2:$B$101,MATCH($B169,Sessions!$A$2:$A$101,0)),""))</f>
        <v/>
      </c>
      <c r="D169" s="17" t="n"/>
      <c r="E169" s="18">
        <f>IF($D169="","",IFERROR(INDEX(Settings!$B$10:$B$109,MATCH($D169,Settings!$A$10:$A$109,0)),""))</f>
        <v/>
      </c>
      <c r="F169" s="18">
        <f>IF($B169="","",IFERROR(INDEX(Sessions!$C$2:$C$101,MATCH($B169,Sessions!$A$2:$A$101,0)),""))</f>
        <v/>
      </c>
      <c r="G169" s="18">
        <f>IF($B169="","",IFERROR(INDEX(Sessions!$D$2:$D$101,MATCH($B169,Sessions!$A$2:$A$101,0)),""))</f>
        <v/>
      </c>
      <c r="H169" s="18">
        <f>IF($B169="","",IFERROR(INDEX(Sessions!$E$2:$E$101,MATCH($B169,Sessions!$A$2:$A$101,0)),""))</f>
        <v/>
      </c>
      <c r="I169" s="18">
        <f>IF($B169="","",IFERROR(INDEX(Sessions!$F$2:$F$101,MATCH($B169,Sessions!$A$2:$A$101,0)),""))</f>
        <v/>
      </c>
      <c r="J169" s="17" t="n"/>
      <c r="K169" s="17" t="n"/>
      <c r="L169" s="18">
        <f>IF(OR($A169="",$H169="",$J169=""),"",MAX(0,ROUND(($J169-$H169)*1440,0)))</f>
        <v/>
      </c>
      <c r="M169" s="18">
        <f>IF(OR($A169="",$I169="",$K169=""),"",MAX(0,ROUND(($I169-$K169)*1440,0)))</f>
        <v/>
      </c>
      <c r="N169" s="18">
        <f>IF($A169="","",IF(COUNT($L169:$M169)=0,"",SUM($L169:$M169)))</f>
        <v/>
      </c>
      <c r="O169" s="20">
        <f>IF($A169="","",IF(AND($J169="",$K169=""),"",IF(AND(N($L169)&gt;0,N($M169)&gt;0),"Late Arrival and Early Departure",IF(N($L169)&gt;0,"Late Arrival",IF(N($M169)&gt;0,"Early Departure","On Time")))))</f>
        <v/>
      </c>
      <c r="P169" s="17" t="n"/>
      <c r="Q169" s="17" t="n"/>
      <c r="R169" s="17" t="n"/>
      <c r="S169" s="17" t="n"/>
      <c r="T169" s="17" t="n"/>
      <c r="U169" s="22" t="n"/>
      <c r="V169" s="20">
        <f>IF($A169="","",IF(OR($B169="",$D169=""),"Missing required information",IF(AND($J169="",$K169=""),"Enter arrival or departure time",IF(AND(N($N169)&gt;=Settings!$B$3,OR($R169="",$R169="Open")),"Review required",IF(AND($T169&lt;&gt;"",$T169&lt;TODAY(),$R169&lt;&gt;"Completed"),"Review overdue","")))))</f>
        <v/>
      </c>
    </row>
    <row r="170">
      <c r="A170" s="17" t="n"/>
      <c r="B170" s="17" t="n"/>
      <c r="C170" s="18">
        <f>IF($B170="","",IFERROR(INDEX(Sessions!$B$2:$B$101,MATCH($B170,Sessions!$A$2:$A$101,0)),""))</f>
        <v/>
      </c>
      <c r="D170" s="17" t="n"/>
      <c r="E170" s="18">
        <f>IF($D170="","",IFERROR(INDEX(Settings!$B$10:$B$109,MATCH($D170,Settings!$A$10:$A$109,0)),""))</f>
        <v/>
      </c>
      <c r="F170" s="18">
        <f>IF($B170="","",IFERROR(INDEX(Sessions!$C$2:$C$101,MATCH($B170,Sessions!$A$2:$A$101,0)),""))</f>
        <v/>
      </c>
      <c r="G170" s="18">
        <f>IF($B170="","",IFERROR(INDEX(Sessions!$D$2:$D$101,MATCH($B170,Sessions!$A$2:$A$101,0)),""))</f>
        <v/>
      </c>
      <c r="H170" s="18">
        <f>IF($B170="","",IFERROR(INDEX(Sessions!$E$2:$E$101,MATCH($B170,Sessions!$A$2:$A$101,0)),""))</f>
        <v/>
      </c>
      <c r="I170" s="18">
        <f>IF($B170="","",IFERROR(INDEX(Sessions!$F$2:$F$101,MATCH($B170,Sessions!$A$2:$A$101,0)),""))</f>
        <v/>
      </c>
      <c r="J170" s="17" t="n"/>
      <c r="K170" s="17" t="n"/>
      <c r="L170" s="18">
        <f>IF(OR($A170="",$H170="",$J170=""),"",MAX(0,ROUND(($J170-$H170)*1440,0)))</f>
        <v/>
      </c>
      <c r="M170" s="18">
        <f>IF(OR($A170="",$I170="",$K170=""),"",MAX(0,ROUND(($I170-$K170)*1440,0)))</f>
        <v/>
      </c>
      <c r="N170" s="18">
        <f>IF($A170="","",IF(COUNT($L170:$M170)=0,"",SUM($L170:$M170)))</f>
        <v/>
      </c>
      <c r="O170" s="20">
        <f>IF($A170="","",IF(AND($J170="",$K170=""),"",IF(AND(N($L170)&gt;0,N($M170)&gt;0),"Late Arrival and Early Departure",IF(N($L170)&gt;0,"Late Arrival",IF(N($M170)&gt;0,"Early Departure","On Time")))))</f>
        <v/>
      </c>
      <c r="P170" s="17" t="n"/>
      <c r="Q170" s="17" t="n"/>
      <c r="R170" s="17" t="n"/>
      <c r="S170" s="17" t="n"/>
      <c r="T170" s="17" t="n"/>
      <c r="U170" s="22" t="n"/>
      <c r="V170" s="20">
        <f>IF($A170="","",IF(OR($B170="",$D170=""),"Missing required information",IF(AND($J170="",$K170=""),"Enter arrival or departure time",IF(AND(N($N170)&gt;=Settings!$B$3,OR($R170="",$R170="Open")),"Review required",IF(AND($T170&lt;&gt;"",$T170&lt;TODAY(),$R170&lt;&gt;"Completed"),"Review overdue","")))))</f>
        <v/>
      </c>
    </row>
    <row r="171">
      <c r="A171" s="17" t="n"/>
      <c r="B171" s="17" t="n"/>
      <c r="C171" s="18">
        <f>IF($B171="","",IFERROR(INDEX(Sessions!$B$2:$B$101,MATCH($B171,Sessions!$A$2:$A$101,0)),""))</f>
        <v/>
      </c>
      <c r="D171" s="17" t="n"/>
      <c r="E171" s="18">
        <f>IF($D171="","",IFERROR(INDEX(Settings!$B$10:$B$109,MATCH($D171,Settings!$A$10:$A$109,0)),""))</f>
        <v/>
      </c>
      <c r="F171" s="18">
        <f>IF($B171="","",IFERROR(INDEX(Sessions!$C$2:$C$101,MATCH($B171,Sessions!$A$2:$A$101,0)),""))</f>
        <v/>
      </c>
      <c r="G171" s="18">
        <f>IF($B171="","",IFERROR(INDEX(Sessions!$D$2:$D$101,MATCH($B171,Sessions!$A$2:$A$101,0)),""))</f>
        <v/>
      </c>
      <c r="H171" s="18">
        <f>IF($B171="","",IFERROR(INDEX(Sessions!$E$2:$E$101,MATCH($B171,Sessions!$A$2:$A$101,0)),""))</f>
        <v/>
      </c>
      <c r="I171" s="18">
        <f>IF($B171="","",IFERROR(INDEX(Sessions!$F$2:$F$101,MATCH($B171,Sessions!$A$2:$A$101,0)),""))</f>
        <v/>
      </c>
      <c r="J171" s="17" t="n"/>
      <c r="K171" s="17" t="n"/>
      <c r="L171" s="18">
        <f>IF(OR($A171="",$H171="",$J171=""),"",MAX(0,ROUND(($J171-$H171)*1440,0)))</f>
        <v/>
      </c>
      <c r="M171" s="18">
        <f>IF(OR($A171="",$I171="",$K171=""),"",MAX(0,ROUND(($I171-$K171)*1440,0)))</f>
        <v/>
      </c>
      <c r="N171" s="18">
        <f>IF($A171="","",IF(COUNT($L171:$M171)=0,"",SUM($L171:$M171)))</f>
        <v/>
      </c>
      <c r="O171" s="20">
        <f>IF($A171="","",IF(AND($J171="",$K171=""),"",IF(AND(N($L171)&gt;0,N($M171)&gt;0),"Late Arrival and Early Departure",IF(N($L171)&gt;0,"Late Arrival",IF(N($M171)&gt;0,"Early Departure","On Time")))))</f>
        <v/>
      </c>
      <c r="P171" s="17" t="n"/>
      <c r="Q171" s="17" t="n"/>
      <c r="R171" s="17" t="n"/>
      <c r="S171" s="17" t="n"/>
      <c r="T171" s="17" t="n"/>
      <c r="U171" s="22" t="n"/>
      <c r="V171" s="20">
        <f>IF($A171="","",IF(OR($B171="",$D171=""),"Missing required information",IF(AND($J171="",$K171=""),"Enter arrival or departure time",IF(AND(N($N171)&gt;=Settings!$B$3,OR($R171="",$R171="Open")),"Review required",IF(AND($T171&lt;&gt;"",$T171&lt;TODAY(),$R171&lt;&gt;"Completed"),"Review overdue","")))))</f>
        <v/>
      </c>
    </row>
    <row r="172">
      <c r="A172" s="17" t="n"/>
      <c r="B172" s="17" t="n"/>
      <c r="C172" s="18">
        <f>IF($B172="","",IFERROR(INDEX(Sessions!$B$2:$B$101,MATCH($B172,Sessions!$A$2:$A$101,0)),""))</f>
        <v/>
      </c>
      <c r="D172" s="17" t="n"/>
      <c r="E172" s="18">
        <f>IF($D172="","",IFERROR(INDEX(Settings!$B$10:$B$109,MATCH($D172,Settings!$A$10:$A$109,0)),""))</f>
        <v/>
      </c>
      <c r="F172" s="18">
        <f>IF($B172="","",IFERROR(INDEX(Sessions!$C$2:$C$101,MATCH($B172,Sessions!$A$2:$A$101,0)),""))</f>
        <v/>
      </c>
      <c r="G172" s="18">
        <f>IF($B172="","",IFERROR(INDEX(Sessions!$D$2:$D$101,MATCH($B172,Sessions!$A$2:$A$101,0)),""))</f>
        <v/>
      </c>
      <c r="H172" s="18">
        <f>IF($B172="","",IFERROR(INDEX(Sessions!$E$2:$E$101,MATCH($B172,Sessions!$A$2:$A$101,0)),""))</f>
        <v/>
      </c>
      <c r="I172" s="18">
        <f>IF($B172="","",IFERROR(INDEX(Sessions!$F$2:$F$101,MATCH($B172,Sessions!$A$2:$A$101,0)),""))</f>
        <v/>
      </c>
      <c r="J172" s="17" t="n"/>
      <c r="K172" s="17" t="n"/>
      <c r="L172" s="18">
        <f>IF(OR($A172="",$H172="",$J172=""),"",MAX(0,ROUND(($J172-$H172)*1440,0)))</f>
        <v/>
      </c>
      <c r="M172" s="18">
        <f>IF(OR($A172="",$I172="",$K172=""),"",MAX(0,ROUND(($I172-$K172)*1440,0)))</f>
        <v/>
      </c>
      <c r="N172" s="18">
        <f>IF($A172="","",IF(COUNT($L172:$M172)=0,"",SUM($L172:$M172)))</f>
        <v/>
      </c>
      <c r="O172" s="20">
        <f>IF($A172="","",IF(AND($J172="",$K172=""),"",IF(AND(N($L172)&gt;0,N($M172)&gt;0),"Late Arrival and Early Departure",IF(N($L172)&gt;0,"Late Arrival",IF(N($M172)&gt;0,"Early Departure","On Time")))))</f>
        <v/>
      </c>
      <c r="P172" s="17" t="n"/>
      <c r="Q172" s="17" t="n"/>
      <c r="R172" s="17" t="n"/>
      <c r="S172" s="17" t="n"/>
      <c r="T172" s="17" t="n"/>
      <c r="U172" s="22" t="n"/>
      <c r="V172" s="20">
        <f>IF($A172="","",IF(OR($B172="",$D172=""),"Missing required information",IF(AND($J172="",$K172=""),"Enter arrival or departure time",IF(AND(N($N172)&gt;=Settings!$B$3,OR($R172="",$R172="Open")),"Review required",IF(AND($T172&lt;&gt;"",$T172&lt;TODAY(),$R172&lt;&gt;"Completed"),"Review overdue","")))))</f>
        <v/>
      </c>
    </row>
    <row r="173">
      <c r="A173" s="17" t="n"/>
      <c r="B173" s="17" t="n"/>
      <c r="C173" s="18">
        <f>IF($B173="","",IFERROR(INDEX(Sessions!$B$2:$B$101,MATCH($B173,Sessions!$A$2:$A$101,0)),""))</f>
        <v/>
      </c>
      <c r="D173" s="17" t="n"/>
      <c r="E173" s="18">
        <f>IF($D173="","",IFERROR(INDEX(Settings!$B$10:$B$109,MATCH($D173,Settings!$A$10:$A$109,0)),""))</f>
        <v/>
      </c>
      <c r="F173" s="18">
        <f>IF($B173="","",IFERROR(INDEX(Sessions!$C$2:$C$101,MATCH($B173,Sessions!$A$2:$A$101,0)),""))</f>
        <v/>
      </c>
      <c r="G173" s="18">
        <f>IF($B173="","",IFERROR(INDEX(Sessions!$D$2:$D$101,MATCH($B173,Sessions!$A$2:$A$101,0)),""))</f>
        <v/>
      </c>
      <c r="H173" s="18">
        <f>IF($B173="","",IFERROR(INDEX(Sessions!$E$2:$E$101,MATCH($B173,Sessions!$A$2:$A$101,0)),""))</f>
        <v/>
      </c>
      <c r="I173" s="18">
        <f>IF($B173="","",IFERROR(INDEX(Sessions!$F$2:$F$101,MATCH($B173,Sessions!$A$2:$A$101,0)),""))</f>
        <v/>
      </c>
      <c r="J173" s="17" t="n"/>
      <c r="K173" s="17" t="n"/>
      <c r="L173" s="18">
        <f>IF(OR($A173="",$H173="",$J173=""),"",MAX(0,ROUND(($J173-$H173)*1440,0)))</f>
        <v/>
      </c>
      <c r="M173" s="18">
        <f>IF(OR($A173="",$I173="",$K173=""),"",MAX(0,ROUND(($I173-$K173)*1440,0)))</f>
        <v/>
      </c>
      <c r="N173" s="18">
        <f>IF($A173="","",IF(COUNT($L173:$M173)=0,"",SUM($L173:$M173)))</f>
        <v/>
      </c>
      <c r="O173" s="20">
        <f>IF($A173="","",IF(AND($J173="",$K173=""),"",IF(AND(N($L173)&gt;0,N($M173)&gt;0),"Late Arrival and Early Departure",IF(N($L173)&gt;0,"Late Arrival",IF(N($M173)&gt;0,"Early Departure","On Time")))))</f>
        <v/>
      </c>
      <c r="P173" s="17" t="n"/>
      <c r="Q173" s="17" t="n"/>
      <c r="R173" s="17" t="n"/>
      <c r="S173" s="17" t="n"/>
      <c r="T173" s="17" t="n"/>
      <c r="U173" s="22" t="n"/>
      <c r="V173" s="20">
        <f>IF($A173="","",IF(OR($B173="",$D173=""),"Missing required information",IF(AND($J173="",$K173=""),"Enter arrival or departure time",IF(AND(N($N173)&gt;=Settings!$B$3,OR($R173="",$R173="Open")),"Review required",IF(AND($T173&lt;&gt;"",$T173&lt;TODAY(),$R173&lt;&gt;"Completed"),"Review overdue","")))))</f>
        <v/>
      </c>
    </row>
    <row r="174">
      <c r="A174" s="17" t="n"/>
      <c r="B174" s="17" t="n"/>
      <c r="C174" s="18">
        <f>IF($B174="","",IFERROR(INDEX(Sessions!$B$2:$B$101,MATCH($B174,Sessions!$A$2:$A$101,0)),""))</f>
        <v/>
      </c>
      <c r="D174" s="17" t="n"/>
      <c r="E174" s="18">
        <f>IF($D174="","",IFERROR(INDEX(Settings!$B$10:$B$109,MATCH($D174,Settings!$A$10:$A$109,0)),""))</f>
        <v/>
      </c>
      <c r="F174" s="18">
        <f>IF($B174="","",IFERROR(INDEX(Sessions!$C$2:$C$101,MATCH($B174,Sessions!$A$2:$A$101,0)),""))</f>
        <v/>
      </c>
      <c r="G174" s="18">
        <f>IF($B174="","",IFERROR(INDEX(Sessions!$D$2:$D$101,MATCH($B174,Sessions!$A$2:$A$101,0)),""))</f>
        <v/>
      </c>
      <c r="H174" s="18">
        <f>IF($B174="","",IFERROR(INDEX(Sessions!$E$2:$E$101,MATCH($B174,Sessions!$A$2:$A$101,0)),""))</f>
        <v/>
      </c>
      <c r="I174" s="18">
        <f>IF($B174="","",IFERROR(INDEX(Sessions!$F$2:$F$101,MATCH($B174,Sessions!$A$2:$A$101,0)),""))</f>
        <v/>
      </c>
      <c r="J174" s="17" t="n"/>
      <c r="K174" s="17" t="n"/>
      <c r="L174" s="18">
        <f>IF(OR($A174="",$H174="",$J174=""),"",MAX(0,ROUND(($J174-$H174)*1440,0)))</f>
        <v/>
      </c>
      <c r="M174" s="18">
        <f>IF(OR($A174="",$I174="",$K174=""),"",MAX(0,ROUND(($I174-$K174)*1440,0)))</f>
        <v/>
      </c>
      <c r="N174" s="18">
        <f>IF($A174="","",IF(COUNT($L174:$M174)=0,"",SUM($L174:$M174)))</f>
        <v/>
      </c>
      <c r="O174" s="20">
        <f>IF($A174="","",IF(AND($J174="",$K174=""),"",IF(AND(N($L174)&gt;0,N($M174)&gt;0),"Late Arrival and Early Departure",IF(N($L174)&gt;0,"Late Arrival",IF(N($M174)&gt;0,"Early Departure","On Time")))))</f>
        <v/>
      </c>
      <c r="P174" s="17" t="n"/>
      <c r="Q174" s="17" t="n"/>
      <c r="R174" s="17" t="n"/>
      <c r="S174" s="17" t="n"/>
      <c r="T174" s="17" t="n"/>
      <c r="U174" s="22" t="n"/>
      <c r="V174" s="20">
        <f>IF($A174="","",IF(OR($B174="",$D174=""),"Missing required information",IF(AND($J174="",$K174=""),"Enter arrival or departure time",IF(AND(N($N174)&gt;=Settings!$B$3,OR($R174="",$R174="Open")),"Review required",IF(AND($T174&lt;&gt;"",$T174&lt;TODAY(),$R174&lt;&gt;"Completed"),"Review overdue","")))))</f>
        <v/>
      </c>
    </row>
    <row r="175">
      <c r="A175" s="17" t="n"/>
      <c r="B175" s="17" t="n"/>
      <c r="C175" s="18">
        <f>IF($B175="","",IFERROR(INDEX(Sessions!$B$2:$B$101,MATCH($B175,Sessions!$A$2:$A$101,0)),""))</f>
        <v/>
      </c>
      <c r="D175" s="17" t="n"/>
      <c r="E175" s="18">
        <f>IF($D175="","",IFERROR(INDEX(Settings!$B$10:$B$109,MATCH($D175,Settings!$A$10:$A$109,0)),""))</f>
        <v/>
      </c>
      <c r="F175" s="18">
        <f>IF($B175="","",IFERROR(INDEX(Sessions!$C$2:$C$101,MATCH($B175,Sessions!$A$2:$A$101,0)),""))</f>
        <v/>
      </c>
      <c r="G175" s="18">
        <f>IF($B175="","",IFERROR(INDEX(Sessions!$D$2:$D$101,MATCH($B175,Sessions!$A$2:$A$101,0)),""))</f>
        <v/>
      </c>
      <c r="H175" s="18">
        <f>IF($B175="","",IFERROR(INDEX(Sessions!$E$2:$E$101,MATCH($B175,Sessions!$A$2:$A$101,0)),""))</f>
        <v/>
      </c>
      <c r="I175" s="18">
        <f>IF($B175="","",IFERROR(INDEX(Sessions!$F$2:$F$101,MATCH($B175,Sessions!$A$2:$A$101,0)),""))</f>
        <v/>
      </c>
      <c r="J175" s="17" t="n"/>
      <c r="K175" s="17" t="n"/>
      <c r="L175" s="18">
        <f>IF(OR($A175="",$H175="",$J175=""),"",MAX(0,ROUND(($J175-$H175)*1440,0)))</f>
        <v/>
      </c>
      <c r="M175" s="18">
        <f>IF(OR($A175="",$I175="",$K175=""),"",MAX(0,ROUND(($I175-$K175)*1440,0)))</f>
        <v/>
      </c>
      <c r="N175" s="18">
        <f>IF($A175="","",IF(COUNT($L175:$M175)=0,"",SUM($L175:$M175)))</f>
        <v/>
      </c>
      <c r="O175" s="20">
        <f>IF($A175="","",IF(AND($J175="",$K175=""),"",IF(AND(N($L175)&gt;0,N($M175)&gt;0),"Late Arrival and Early Departure",IF(N($L175)&gt;0,"Late Arrival",IF(N($M175)&gt;0,"Early Departure","On Time")))))</f>
        <v/>
      </c>
      <c r="P175" s="17" t="n"/>
      <c r="Q175" s="17" t="n"/>
      <c r="R175" s="17" t="n"/>
      <c r="S175" s="17" t="n"/>
      <c r="T175" s="17" t="n"/>
      <c r="U175" s="22" t="n"/>
      <c r="V175" s="20">
        <f>IF($A175="","",IF(OR($B175="",$D175=""),"Missing required information",IF(AND($J175="",$K175=""),"Enter arrival or departure time",IF(AND(N($N175)&gt;=Settings!$B$3,OR($R175="",$R175="Open")),"Review required",IF(AND($T175&lt;&gt;"",$T175&lt;TODAY(),$R175&lt;&gt;"Completed"),"Review overdue","")))))</f>
        <v/>
      </c>
    </row>
    <row r="176">
      <c r="A176" s="17" t="n"/>
      <c r="B176" s="17" t="n"/>
      <c r="C176" s="18">
        <f>IF($B176="","",IFERROR(INDEX(Sessions!$B$2:$B$101,MATCH($B176,Sessions!$A$2:$A$101,0)),""))</f>
        <v/>
      </c>
      <c r="D176" s="17" t="n"/>
      <c r="E176" s="18">
        <f>IF($D176="","",IFERROR(INDEX(Settings!$B$10:$B$109,MATCH($D176,Settings!$A$10:$A$109,0)),""))</f>
        <v/>
      </c>
      <c r="F176" s="18">
        <f>IF($B176="","",IFERROR(INDEX(Sessions!$C$2:$C$101,MATCH($B176,Sessions!$A$2:$A$101,0)),""))</f>
        <v/>
      </c>
      <c r="G176" s="18">
        <f>IF($B176="","",IFERROR(INDEX(Sessions!$D$2:$D$101,MATCH($B176,Sessions!$A$2:$A$101,0)),""))</f>
        <v/>
      </c>
      <c r="H176" s="18">
        <f>IF($B176="","",IFERROR(INDEX(Sessions!$E$2:$E$101,MATCH($B176,Sessions!$A$2:$A$101,0)),""))</f>
        <v/>
      </c>
      <c r="I176" s="18">
        <f>IF($B176="","",IFERROR(INDEX(Sessions!$F$2:$F$101,MATCH($B176,Sessions!$A$2:$A$101,0)),""))</f>
        <v/>
      </c>
      <c r="J176" s="17" t="n"/>
      <c r="K176" s="17" t="n"/>
      <c r="L176" s="18">
        <f>IF(OR($A176="",$H176="",$J176=""),"",MAX(0,ROUND(($J176-$H176)*1440,0)))</f>
        <v/>
      </c>
      <c r="M176" s="18">
        <f>IF(OR($A176="",$I176="",$K176=""),"",MAX(0,ROUND(($I176-$K176)*1440,0)))</f>
        <v/>
      </c>
      <c r="N176" s="18">
        <f>IF($A176="","",IF(COUNT($L176:$M176)=0,"",SUM($L176:$M176)))</f>
        <v/>
      </c>
      <c r="O176" s="20">
        <f>IF($A176="","",IF(AND($J176="",$K176=""),"",IF(AND(N($L176)&gt;0,N($M176)&gt;0),"Late Arrival and Early Departure",IF(N($L176)&gt;0,"Late Arrival",IF(N($M176)&gt;0,"Early Departure","On Time")))))</f>
        <v/>
      </c>
      <c r="P176" s="17" t="n"/>
      <c r="Q176" s="17" t="n"/>
      <c r="R176" s="17" t="n"/>
      <c r="S176" s="17" t="n"/>
      <c r="T176" s="17" t="n"/>
      <c r="U176" s="22" t="n"/>
      <c r="V176" s="20">
        <f>IF($A176="","",IF(OR($B176="",$D176=""),"Missing required information",IF(AND($J176="",$K176=""),"Enter arrival or departure time",IF(AND(N($N176)&gt;=Settings!$B$3,OR($R176="",$R176="Open")),"Review required",IF(AND($T176&lt;&gt;"",$T176&lt;TODAY(),$R176&lt;&gt;"Completed"),"Review overdue","")))))</f>
        <v/>
      </c>
    </row>
    <row r="177">
      <c r="A177" s="17" t="n"/>
      <c r="B177" s="17" t="n"/>
      <c r="C177" s="18">
        <f>IF($B177="","",IFERROR(INDEX(Sessions!$B$2:$B$101,MATCH($B177,Sessions!$A$2:$A$101,0)),""))</f>
        <v/>
      </c>
      <c r="D177" s="17" t="n"/>
      <c r="E177" s="18">
        <f>IF($D177="","",IFERROR(INDEX(Settings!$B$10:$B$109,MATCH($D177,Settings!$A$10:$A$109,0)),""))</f>
        <v/>
      </c>
      <c r="F177" s="18">
        <f>IF($B177="","",IFERROR(INDEX(Sessions!$C$2:$C$101,MATCH($B177,Sessions!$A$2:$A$101,0)),""))</f>
        <v/>
      </c>
      <c r="G177" s="18">
        <f>IF($B177="","",IFERROR(INDEX(Sessions!$D$2:$D$101,MATCH($B177,Sessions!$A$2:$A$101,0)),""))</f>
        <v/>
      </c>
      <c r="H177" s="18">
        <f>IF($B177="","",IFERROR(INDEX(Sessions!$E$2:$E$101,MATCH($B177,Sessions!$A$2:$A$101,0)),""))</f>
        <v/>
      </c>
      <c r="I177" s="18">
        <f>IF($B177="","",IFERROR(INDEX(Sessions!$F$2:$F$101,MATCH($B177,Sessions!$A$2:$A$101,0)),""))</f>
        <v/>
      </c>
      <c r="J177" s="17" t="n"/>
      <c r="K177" s="17" t="n"/>
      <c r="L177" s="18">
        <f>IF(OR($A177="",$H177="",$J177=""),"",MAX(0,ROUND(($J177-$H177)*1440,0)))</f>
        <v/>
      </c>
      <c r="M177" s="18">
        <f>IF(OR($A177="",$I177="",$K177=""),"",MAX(0,ROUND(($I177-$K177)*1440,0)))</f>
        <v/>
      </c>
      <c r="N177" s="18">
        <f>IF($A177="","",IF(COUNT($L177:$M177)=0,"",SUM($L177:$M177)))</f>
        <v/>
      </c>
      <c r="O177" s="20">
        <f>IF($A177="","",IF(AND($J177="",$K177=""),"",IF(AND(N($L177)&gt;0,N($M177)&gt;0),"Late Arrival and Early Departure",IF(N($L177)&gt;0,"Late Arrival",IF(N($M177)&gt;0,"Early Departure","On Time")))))</f>
        <v/>
      </c>
      <c r="P177" s="17" t="n"/>
      <c r="Q177" s="17" t="n"/>
      <c r="R177" s="17" t="n"/>
      <c r="S177" s="17" t="n"/>
      <c r="T177" s="17" t="n"/>
      <c r="U177" s="22" t="n"/>
      <c r="V177" s="20">
        <f>IF($A177="","",IF(OR($B177="",$D177=""),"Missing required information",IF(AND($J177="",$K177=""),"Enter arrival or departure time",IF(AND(N($N177)&gt;=Settings!$B$3,OR($R177="",$R177="Open")),"Review required",IF(AND($T177&lt;&gt;"",$T177&lt;TODAY(),$R177&lt;&gt;"Completed"),"Review overdue","")))))</f>
        <v/>
      </c>
    </row>
    <row r="178">
      <c r="A178" s="17" t="n"/>
      <c r="B178" s="17" t="n"/>
      <c r="C178" s="18">
        <f>IF($B178="","",IFERROR(INDEX(Sessions!$B$2:$B$101,MATCH($B178,Sessions!$A$2:$A$101,0)),""))</f>
        <v/>
      </c>
      <c r="D178" s="17" t="n"/>
      <c r="E178" s="18">
        <f>IF($D178="","",IFERROR(INDEX(Settings!$B$10:$B$109,MATCH($D178,Settings!$A$10:$A$109,0)),""))</f>
        <v/>
      </c>
      <c r="F178" s="18">
        <f>IF($B178="","",IFERROR(INDEX(Sessions!$C$2:$C$101,MATCH($B178,Sessions!$A$2:$A$101,0)),""))</f>
        <v/>
      </c>
      <c r="G178" s="18">
        <f>IF($B178="","",IFERROR(INDEX(Sessions!$D$2:$D$101,MATCH($B178,Sessions!$A$2:$A$101,0)),""))</f>
        <v/>
      </c>
      <c r="H178" s="18">
        <f>IF($B178="","",IFERROR(INDEX(Sessions!$E$2:$E$101,MATCH($B178,Sessions!$A$2:$A$101,0)),""))</f>
        <v/>
      </c>
      <c r="I178" s="18">
        <f>IF($B178="","",IFERROR(INDEX(Sessions!$F$2:$F$101,MATCH($B178,Sessions!$A$2:$A$101,0)),""))</f>
        <v/>
      </c>
      <c r="J178" s="17" t="n"/>
      <c r="K178" s="17" t="n"/>
      <c r="L178" s="18">
        <f>IF(OR($A178="",$H178="",$J178=""),"",MAX(0,ROUND(($J178-$H178)*1440,0)))</f>
        <v/>
      </c>
      <c r="M178" s="18">
        <f>IF(OR($A178="",$I178="",$K178=""),"",MAX(0,ROUND(($I178-$K178)*1440,0)))</f>
        <v/>
      </c>
      <c r="N178" s="18">
        <f>IF($A178="","",IF(COUNT($L178:$M178)=0,"",SUM($L178:$M178)))</f>
        <v/>
      </c>
      <c r="O178" s="20">
        <f>IF($A178="","",IF(AND($J178="",$K178=""),"",IF(AND(N($L178)&gt;0,N($M178)&gt;0),"Late Arrival and Early Departure",IF(N($L178)&gt;0,"Late Arrival",IF(N($M178)&gt;0,"Early Departure","On Time")))))</f>
        <v/>
      </c>
      <c r="P178" s="17" t="n"/>
      <c r="Q178" s="17" t="n"/>
      <c r="R178" s="17" t="n"/>
      <c r="S178" s="17" t="n"/>
      <c r="T178" s="17" t="n"/>
      <c r="U178" s="22" t="n"/>
      <c r="V178" s="20">
        <f>IF($A178="","",IF(OR($B178="",$D178=""),"Missing required information",IF(AND($J178="",$K178=""),"Enter arrival or departure time",IF(AND(N($N178)&gt;=Settings!$B$3,OR($R178="",$R178="Open")),"Review required",IF(AND($T178&lt;&gt;"",$T178&lt;TODAY(),$R178&lt;&gt;"Completed"),"Review overdue","")))))</f>
        <v/>
      </c>
    </row>
    <row r="179">
      <c r="A179" s="17" t="n"/>
      <c r="B179" s="17" t="n"/>
      <c r="C179" s="18">
        <f>IF($B179="","",IFERROR(INDEX(Sessions!$B$2:$B$101,MATCH($B179,Sessions!$A$2:$A$101,0)),""))</f>
        <v/>
      </c>
      <c r="D179" s="17" t="n"/>
      <c r="E179" s="18">
        <f>IF($D179="","",IFERROR(INDEX(Settings!$B$10:$B$109,MATCH($D179,Settings!$A$10:$A$109,0)),""))</f>
        <v/>
      </c>
      <c r="F179" s="18">
        <f>IF($B179="","",IFERROR(INDEX(Sessions!$C$2:$C$101,MATCH($B179,Sessions!$A$2:$A$101,0)),""))</f>
        <v/>
      </c>
      <c r="G179" s="18">
        <f>IF($B179="","",IFERROR(INDEX(Sessions!$D$2:$D$101,MATCH($B179,Sessions!$A$2:$A$101,0)),""))</f>
        <v/>
      </c>
      <c r="H179" s="18">
        <f>IF($B179="","",IFERROR(INDEX(Sessions!$E$2:$E$101,MATCH($B179,Sessions!$A$2:$A$101,0)),""))</f>
        <v/>
      </c>
      <c r="I179" s="18">
        <f>IF($B179="","",IFERROR(INDEX(Sessions!$F$2:$F$101,MATCH($B179,Sessions!$A$2:$A$101,0)),""))</f>
        <v/>
      </c>
      <c r="J179" s="17" t="n"/>
      <c r="K179" s="17" t="n"/>
      <c r="L179" s="18">
        <f>IF(OR($A179="",$H179="",$J179=""),"",MAX(0,ROUND(($J179-$H179)*1440,0)))</f>
        <v/>
      </c>
      <c r="M179" s="18">
        <f>IF(OR($A179="",$I179="",$K179=""),"",MAX(0,ROUND(($I179-$K179)*1440,0)))</f>
        <v/>
      </c>
      <c r="N179" s="18">
        <f>IF($A179="","",IF(COUNT($L179:$M179)=0,"",SUM($L179:$M179)))</f>
        <v/>
      </c>
      <c r="O179" s="20">
        <f>IF($A179="","",IF(AND($J179="",$K179=""),"",IF(AND(N($L179)&gt;0,N($M179)&gt;0),"Late Arrival and Early Departure",IF(N($L179)&gt;0,"Late Arrival",IF(N($M179)&gt;0,"Early Departure","On Time")))))</f>
        <v/>
      </c>
      <c r="P179" s="17" t="n"/>
      <c r="Q179" s="17" t="n"/>
      <c r="R179" s="17" t="n"/>
      <c r="S179" s="17" t="n"/>
      <c r="T179" s="17" t="n"/>
      <c r="U179" s="22" t="n"/>
      <c r="V179" s="20">
        <f>IF($A179="","",IF(OR($B179="",$D179=""),"Missing required information",IF(AND($J179="",$K179=""),"Enter arrival or departure time",IF(AND(N($N179)&gt;=Settings!$B$3,OR($R179="",$R179="Open")),"Review required",IF(AND($T179&lt;&gt;"",$T179&lt;TODAY(),$R179&lt;&gt;"Completed"),"Review overdue","")))))</f>
        <v/>
      </c>
    </row>
    <row r="180">
      <c r="A180" s="17" t="n"/>
      <c r="B180" s="17" t="n"/>
      <c r="C180" s="18">
        <f>IF($B180="","",IFERROR(INDEX(Sessions!$B$2:$B$101,MATCH($B180,Sessions!$A$2:$A$101,0)),""))</f>
        <v/>
      </c>
      <c r="D180" s="17" t="n"/>
      <c r="E180" s="18">
        <f>IF($D180="","",IFERROR(INDEX(Settings!$B$10:$B$109,MATCH($D180,Settings!$A$10:$A$109,0)),""))</f>
        <v/>
      </c>
      <c r="F180" s="18">
        <f>IF($B180="","",IFERROR(INDEX(Sessions!$C$2:$C$101,MATCH($B180,Sessions!$A$2:$A$101,0)),""))</f>
        <v/>
      </c>
      <c r="G180" s="18">
        <f>IF($B180="","",IFERROR(INDEX(Sessions!$D$2:$D$101,MATCH($B180,Sessions!$A$2:$A$101,0)),""))</f>
        <v/>
      </c>
      <c r="H180" s="18">
        <f>IF($B180="","",IFERROR(INDEX(Sessions!$E$2:$E$101,MATCH($B180,Sessions!$A$2:$A$101,0)),""))</f>
        <v/>
      </c>
      <c r="I180" s="18">
        <f>IF($B180="","",IFERROR(INDEX(Sessions!$F$2:$F$101,MATCH($B180,Sessions!$A$2:$A$101,0)),""))</f>
        <v/>
      </c>
      <c r="J180" s="17" t="n"/>
      <c r="K180" s="17" t="n"/>
      <c r="L180" s="18">
        <f>IF(OR($A180="",$H180="",$J180=""),"",MAX(0,ROUND(($J180-$H180)*1440,0)))</f>
        <v/>
      </c>
      <c r="M180" s="18">
        <f>IF(OR($A180="",$I180="",$K180=""),"",MAX(0,ROUND(($I180-$K180)*1440,0)))</f>
        <v/>
      </c>
      <c r="N180" s="18">
        <f>IF($A180="","",IF(COUNT($L180:$M180)=0,"",SUM($L180:$M180)))</f>
        <v/>
      </c>
      <c r="O180" s="20">
        <f>IF($A180="","",IF(AND($J180="",$K180=""),"",IF(AND(N($L180)&gt;0,N($M180)&gt;0),"Late Arrival and Early Departure",IF(N($L180)&gt;0,"Late Arrival",IF(N($M180)&gt;0,"Early Departure","On Time")))))</f>
        <v/>
      </c>
      <c r="P180" s="17" t="n"/>
      <c r="Q180" s="17" t="n"/>
      <c r="R180" s="17" t="n"/>
      <c r="S180" s="17" t="n"/>
      <c r="T180" s="17" t="n"/>
      <c r="U180" s="22" t="n"/>
      <c r="V180" s="20">
        <f>IF($A180="","",IF(OR($B180="",$D180=""),"Missing required information",IF(AND($J180="",$K180=""),"Enter arrival or departure time",IF(AND(N($N180)&gt;=Settings!$B$3,OR($R180="",$R180="Open")),"Review required",IF(AND($T180&lt;&gt;"",$T180&lt;TODAY(),$R180&lt;&gt;"Completed"),"Review overdue","")))))</f>
        <v/>
      </c>
    </row>
    <row r="181">
      <c r="A181" s="17" t="n"/>
      <c r="B181" s="17" t="n"/>
      <c r="C181" s="18">
        <f>IF($B181="","",IFERROR(INDEX(Sessions!$B$2:$B$101,MATCH($B181,Sessions!$A$2:$A$101,0)),""))</f>
        <v/>
      </c>
      <c r="D181" s="17" t="n"/>
      <c r="E181" s="18">
        <f>IF($D181="","",IFERROR(INDEX(Settings!$B$10:$B$109,MATCH($D181,Settings!$A$10:$A$109,0)),""))</f>
        <v/>
      </c>
      <c r="F181" s="18">
        <f>IF($B181="","",IFERROR(INDEX(Sessions!$C$2:$C$101,MATCH($B181,Sessions!$A$2:$A$101,0)),""))</f>
        <v/>
      </c>
      <c r="G181" s="18">
        <f>IF($B181="","",IFERROR(INDEX(Sessions!$D$2:$D$101,MATCH($B181,Sessions!$A$2:$A$101,0)),""))</f>
        <v/>
      </c>
      <c r="H181" s="18">
        <f>IF($B181="","",IFERROR(INDEX(Sessions!$E$2:$E$101,MATCH($B181,Sessions!$A$2:$A$101,0)),""))</f>
        <v/>
      </c>
      <c r="I181" s="18">
        <f>IF($B181="","",IFERROR(INDEX(Sessions!$F$2:$F$101,MATCH($B181,Sessions!$A$2:$A$101,0)),""))</f>
        <v/>
      </c>
      <c r="J181" s="17" t="n"/>
      <c r="K181" s="17" t="n"/>
      <c r="L181" s="18">
        <f>IF(OR($A181="",$H181="",$J181=""),"",MAX(0,ROUND(($J181-$H181)*1440,0)))</f>
        <v/>
      </c>
      <c r="M181" s="18">
        <f>IF(OR($A181="",$I181="",$K181=""),"",MAX(0,ROUND(($I181-$K181)*1440,0)))</f>
        <v/>
      </c>
      <c r="N181" s="18">
        <f>IF($A181="","",IF(COUNT($L181:$M181)=0,"",SUM($L181:$M181)))</f>
        <v/>
      </c>
      <c r="O181" s="20">
        <f>IF($A181="","",IF(AND($J181="",$K181=""),"",IF(AND(N($L181)&gt;0,N($M181)&gt;0),"Late Arrival and Early Departure",IF(N($L181)&gt;0,"Late Arrival",IF(N($M181)&gt;0,"Early Departure","On Time")))))</f>
        <v/>
      </c>
      <c r="P181" s="17" t="n"/>
      <c r="Q181" s="17" t="n"/>
      <c r="R181" s="17" t="n"/>
      <c r="S181" s="17" t="n"/>
      <c r="T181" s="17" t="n"/>
      <c r="U181" s="22" t="n"/>
      <c r="V181" s="20">
        <f>IF($A181="","",IF(OR($B181="",$D181=""),"Missing required information",IF(AND($J181="",$K181=""),"Enter arrival or departure time",IF(AND(N($N181)&gt;=Settings!$B$3,OR($R181="",$R181="Open")),"Review required",IF(AND($T181&lt;&gt;"",$T181&lt;TODAY(),$R181&lt;&gt;"Completed"),"Review overdue","")))))</f>
        <v/>
      </c>
    </row>
    <row r="182">
      <c r="A182" s="17" t="n"/>
      <c r="B182" s="17" t="n"/>
      <c r="C182" s="18">
        <f>IF($B182="","",IFERROR(INDEX(Sessions!$B$2:$B$101,MATCH($B182,Sessions!$A$2:$A$101,0)),""))</f>
        <v/>
      </c>
      <c r="D182" s="17" t="n"/>
      <c r="E182" s="18">
        <f>IF($D182="","",IFERROR(INDEX(Settings!$B$10:$B$109,MATCH($D182,Settings!$A$10:$A$109,0)),""))</f>
        <v/>
      </c>
      <c r="F182" s="18">
        <f>IF($B182="","",IFERROR(INDEX(Sessions!$C$2:$C$101,MATCH($B182,Sessions!$A$2:$A$101,0)),""))</f>
        <v/>
      </c>
      <c r="G182" s="18">
        <f>IF($B182="","",IFERROR(INDEX(Sessions!$D$2:$D$101,MATCH($B182,Sessions!$A$2:$A$101,0)),""))</f>
        <v/>
      </c>
      <c r="H182" s="18">
        <f>IF($B182="","",IFERROR(INDEX(Sessions!$E$2:$E$101,MATCH($B182,Sessions!$A$2:$A$101,0)),""))</f>
        <v/>
      </c>
      <c r="I182" s="18">
        <f>IF($B182="","",IFERROR(INDEX(Sessions!$F$2:$F$101,MATCH($B182,Sessions!$A$2:$A$101,0)),""))</f>
        <v/>
      </c>
      <c r="J182" s="17" t="n"/>
      <c r="K182" s="17" t="n"/>
      <c r="L182" s="18">
        <f>IF(OR($A182="",$H182="",$J182=""),"",MAX(0,ROUND(($J182-$H182)*1440,0)))</f>
        <v/>
      </c>
      <c r="M182" s="18">
        <f>IF(OR($A182="",$I182="",$K182=""),"",MAX(0,ROUND(($I182-$K182)*1440,0)))</f>
        <v/>
      </c>
      <c r="N182" s="18">
        <f>IF($A182="","",IF(COUNT($L182:$M182)=0,"",SUM($L182:$M182)))</f>
        <v/>
      </c>
      <c r="O182" s="20">
        <f>IF($A182="","",IF(AND($J182="",$K182=""),"",IF(AND(N($L182)&gt;0,N($M182)&gt;0),"Late Arrival and Early Departure",IF(N($L182)&gt;0,"Late Arrival",IF(N($M182)&gt;0,"Early Departure","On Time")))))</f>
        <v/>
      </c>
      <c r="P182" s="17" t="n"/>
      <c r="Q182" s="17" t="n"/>
      <c r="R182" s="17" t="n"/>
      <c r="S182" s="17" t="n"/>
      <c r="T182" s="17" t="n"/>
      <c r="U182" s="22" t="n"/>
      <c r="V182" s="20">
        <f>IF($A182="","",IF(OR($B182="",$D182=""),"Missing required information",IF(AND($J182="",$K182=""),"Enter arrival or departure time",IF(AND(N($N182)&gt;=Settings!$B$3,OR($R182="",$R182="Open")),"Review required",IF(AND($T182&lt;&gt;"",$T182&lt;TODAY(),$R182&lt;&gt;"Completed"),"Review overdue","")))))</f>
        <v/>
      </c>
    </row>
    <row r="183">
      <c r="A183" s="17" t="n"/>
      <c r="B183" s="17" t="n"/>
      <c r="C183" s="18">
        <f>IF($B183="","",IFERROR(INDEX(Sessions!$B$2:$B$101,MATCH($B183,Sessions!$A$2:$A$101,0)),""))</f>
        <v/>
      </c>
      <c r="D183" s="17" t="n"/>
      <c r="E183" s="18">
        <f>IF($D183="","",IFERROR(INDEX(Settings!$B$10:$B$109,MATCH($D183,Settings!$A$10:$A$109,0)),""))</f>
        <v/>
      </c>
      <c r="F183" s="18">
        <f>IF($B183="","",IFERROR(INDEX(Sessions!$C$2:$C$101,MATCH($B183,Sessions!$A$2:$A$101,0)),""))</f>
        <v/>
      </c>
      <c r="G183" s="18">
        <f>IF($B183="","",IFERROR(INDEX(Sessions!$D$2:$D$101,MATCH($B183,Sessions!$A$2:$A$101,0)),""))</f>
        <v/>
      </c>
      <c r="H183" s="18">
        <f>IF($B183="","",IFERROR(INDEX(Sessions!$E$2:$E$101,MATCH($B183,Sessions!$A$2:$A$101,0)),""))</f>
        <v/>
      </c>
      <c r="I183" s="18">
        <f>IF($B183="","",IFERROR(INDEX(Sessions!$F$2:$F$101,MATCH($B183,Sessions!$A$2:$A$101,0)),""))</f>
        <v/>
      </c>
      <c r="J183" s="17" t="n"/>
      <c r="K183" s="17" t="n"/>
      <c r="L183" s="18">
        <f>IF(OR($A183="",$H183="",$J183=""),"",MAX(0,ROUND(($J183-$H183)*1440,0)))</f>
        <v/>
      </c>
      <c r="M183" s="18">
        <f>IF(OR($A183="",$I183="",$K183=""),"",MAX(0,ROUND(($I183-$K183)*1440,0)))</f>
        <v/>
      </c>
      <c r="N183" s="18">
        <f>IF($A183="","",IF(COUNT($L183:$M183)=0,"",SUM($L183:$M183)))</f>
        <v/>
      </c>
      <c r="O183" s="20">
        <f>IF($A183="","",IF(AND($J183="",$K183=""),"",IF(AND(N($L183)&gt;0,N($M183)&gt;0),"Late Arrival and Early Departure",IF(N($L183)&gt;0,"Late Arrival",IF(N($M183)&gt;0,"Early Departure","On Time")))))</f>
        <v/>
      </c>
      <c r="P183" s="17" t="n"/>
      <c r="Q183" s="17" t="n"/>
      <c r="R183" s="17" t="n"/>
      <c r="S183" s="17" t="n"/>
      <c r="T183" s="17" t="n"/>
      <c r="U183" s="22" t="n"/>
      <c r="V183" s="20">
        <f>IF($A183="","",IF(OR($B183="",$D183=""),"Missing required information",IF(AND($J183="",$K183=""),"Enter arrival or departure time",IF(AND(N($N183)&gt;=Settings!$B$3,OR($R183="",$R183="Open")),"Review required",IF(AND($T183&lt;&gt;"",$T183&lt;TODAY(),$R183&lt;&gt;"Completed"),"Review overdue","")))))</f>
        <v/>
      </c>
    </row>
    <row r="184">
      <c r="A184" s="17" t="n"/>
      <c r="B184" s="17" t="n"/>
      <c r="C184" s="18">
        <f>IF($B184="","",IFERROR(INDEX(Sessions!$B$2:$B$101,MATCH($B184,Sessions!$A$2:$A$101,0)),""))</f>
        <v/>
      </c>
      <c r="D184" s="17" t="n"/>
      <c r="E184" s="18">
        <f>IF($D184="","",IFERROR(INDEX(Settings!$B$10:$B$109,MATCH($D184,Settings!$A$10:$A$109,0)),""))</f>
        <v/>
      </c>
      <c r="F184" s="18">
        <f>IF($B184="","",IFERROR(INDEX(Sessions!$C$2:$C$101,MATCH($B184,Sessions!$A$2:$A$101,0)),""))</f>
        <v/>
      </c>
      <c r="G184" s="18">
        <f>IF($B184="","",IFERROR(INDEX(Sessions!$D$2:$D$101,MATCH($B184,Sessions!$A$2:$A$101,0)),""))</f>
        <v/>
      </c>
      <c r="H184" s="18">
        <f>IF($B184="","",IFERROR(INDEX(Sessions!$E$2:$E$101,MATCH($B184,Sessions!$A$2:$A$101,0)),""))</f>
        <v/>
      </c>
      <c r="I184" s="18">
        <f>IF($B184="","",IFERROR(INDEX(Sessions!$F$2:$F$101,MATCH($B184,Sessions!$A$2:$A$101,0)),""))</f>
        <v/>
      </c>
      <c r="J184" s="17" t="n"/>
      <c r="K184" s="17" t="n"/>
      <c r="L184" s="18">
        <f>IF(OR($A184="",$H184="",$J184=""),"",MAX(0,ROUND(($J184-$H184)*1440,0)))</f>
        <v/>
      </c>
      <c r="M184" s="18">
        <f>IF(OR($A184="",$I184="",$K184=""),"",MAX(0,ROUND(($I184-$K184)*1440,0)))</f>
        <v/>
      </c>
      <c r="N184" s="18">
        <f>IF($A184="","",IF(COUNT($L184:$M184)=0,"",SUM($L184:$M184)))</f>
        <v/>
      </c>
      <c r="O184" s="20">
        <f>IF($A184="","",IF(AND($J184="",$K184=""),"",IF(AND(N($L184)&gt;0,N($M184)&gt;0),"Late Arrival and Early Departure",IF(N($L184)&gt;0,"Late Arrival",IF(N($M184)&gt;0,"Early Departure","On Time")))))</f>
        <v/>
      </c>
      <c r="P184" s="17" t="n"/>
      <c r="Q184" s="17" t="n"/>
      <c r="R184" s="17" t="n"/>
      <c r="S184" s="17" t="n"/>
      <c r="T184" s="17" t="n"/>
      <c r="U184" s="22" t="n"/>
      <c r="V184" s="20">
        <f>IF($A184="","",IF(OR($B184="",$D184=""),"Missing required information",IF(AND($J184="",$K184=""),"Enter arrival or departure time",IF(AND(N($N184)&gt;=Settings!$B$3,OR($R184="",$R184="Open")),"Review required",IF(AND($T184&lt;&gt;"",$T184&lt;TODAY(),$R184&lt;&gt;"Completed"),"Review overdue","")))))</f>
        <v/>
      </c>
    </row>
    <row r="185">
      <c r="A185" s="17" t="n"/>
      <c r="B185" s="17" t="n"/>
      <c r="C185" s="18">
        <f>IF($B185="","",IFERROR(INDEX(Sessions!$B$2:$B$101,MATCH($B185,Sessions!$A$2:$A$101,0)),""))</f>
        <v/>
      </c>
      <c r="D185" s="17" t="n"/>
      <c r="E185" s="18">
        <f>IF($D185="","",IFERROR(INDEX(Settings!$B$10:$B$109,MATCH($D185,Settings!$A$10:$A$109,0)),""))</f>
        <v/>
      </c>
      <c r="F185" s="18">
        <f>IF($B185="","",IFERROR(INDEX(Sessions!$C$2:$C$101,MATCH($B185,Sessions!$A$2:$A$101,0)),""))</f>
        <v/>
      </c>
      <c r="G185" s="18">
        <f>IF($B185="","",IFERROR(INDEX(Sessions!$D$2:$D$101,MATCH($B185,Sessions!$A$2:$A$101,0)),""))</f>
        <v/>
      </c>
      <c r="H185" s="18">
        <f>IF($B185="","",IFERROR(INDEX(Sessions!$E$2:$E$101,MATCH($B185,Sessions!$A$2:$A$101,0)),""))</f>
        <v/>
      </c>
      <c r="I185" s="18">
        <f>IF($B185="","",IFERROR(INDEX(Sessions!$F$2:$F$101,MATCH($B185,Sessions!$A$2:$A$101,0)),""))</f>
        <v/>
      </c>
      <c r="J185" s="17" t="n"/>
      <c r="K185" s="17" t="n"/>
      <c r="L185" s="18">
        <f>IF(OR($A185="",$H185="",$J185=""),"",MAX(0,ROUND(($J185-$H185)*1440,0)))</f>
        <v/>
      </c>
      <c r="M185" s="18">
        <f>IF(OR($A185="",$I185="",$K185=""),"",MAX(0,ROUND(($I185-$K185)*1440,0)))</f>
        <v/>
      </c>
      <c r="N185" s="18">
        <f>IF($A185="","",IF(COUNT($L185:$M185)=0,"",SUM($L185:$M185)))</f>
        <v/>
      </c>
      <c r="O185" s="20">
        <f>IF($A185="","",IF(AND($J185="",$K185=""),"",IF(AND(N($L185)&gt;0,N($M185)&gt;0),"Late Arrival and Early Departure",IF(N($L185)&gt;0,"Late Arrival",IF(N($M185)&gt;0,"Early Departure","On Time")))))</f>
        <v/>
      </c>
      <c r="P185" s="17" t="n"/>
      <c r="Q185" s="17" t="n"/>
      <c r="R185" s="17" t="n"/>
      <c r="S185" s="17" t="n"/>
      <c r="T185" s="17" t="n"/>
      <c r="U185" s="22" t="n"/>
      <c r="V185" s="20">
        <f>IF($A185="","",IF(OR($B185="",$D185=""),"Missing required information",IF(AND($J185="",$K185=""),"Enter arrival or departure time",IF(AND(N($N185)&gt;=Settings!$B$3,OR($R185="",$R185="Open")),"Review required",IF(AND($T185&lt;&gt;"",$T185&lt;TODAY(),$R185&lt;&gt;"Completed"),"Review overdue","")))))</f>
        <v/>
      </c>
    </row>
    <row r="186">
      <c r="A186" s="17" t="n"/>
      <c r="B186" s="17" t="n"/>
      <c r="C186" s="18">
        <f>IF($B186="","",IFERROR(INDEX(Sessions!$B$2:$B$101,MATCH($B186,Sessions!$A$2:$A$101,0)),""))</f>
        <v/>
      </c>
      <c r="D186" s="17" t="n"/>
      <c r="E186" s="18">
        <f>IF($D186="","",IFERROR(INDEX(Settings!$B$10:$B$109,MATCH($D186,Settings!$A$10:$A$109,0)),""))</f>
        <v/>
      </c>
      <c r="F186" s="18">
        <f>IF($B186="","",IFERROR(INDEX(Sessions!$C$2:$C$101,MATCH($B186,Sessions!$A$2:$A$101,0)),""))</f>
        <v/>
      </c>
      <c r="G186" s="18">
        <f>IF($B186="","",IFERROR(INDEX(Sessions!$D$2:$D$101,MATCH($B186,Sessions!$A$2:$A$101,0)),""))</f>
        <v/>
      </c>
      <c r="H186" s="18">
        <f>IF($B186="","",IFERROR(INDEX(Sessions!$E$2:$E$101,MATCH($B186,Sessions!$A$2:$A$101,0)),""))</f>
        <v/>
      </c>
      <c r="I186" s="18">
        <f>IF($B186="","",IFERROR(INDEX(Sessions!$F$2:$F$101,MATCH($B186,Sessions!$A$2:$A$101,0)),""))</f>
        <v/>
      </c>
      <c r="J186" s="17" t="n"/>
      <c r="K186" s="17" t="n"/>
      <c r="L186" s="18">
        <f>IF(OR($A186="",$H186="",$J186=""),"",MAX(0,ROUND(($J186-$H186)*1440,0)))</f>
        <v/>
      </c>
      <c r="M186" s="18">
        <f>IF(OR($A186="",$I186="",$K186=""),"",MAX(0,ROUND(($I186-$K186)*1440,0)))</f>
        <v/>
      </c>
      <c r="N186" s="18">
        <f>IF($A186="","",IF(COUNT($L186:$M186)=0,"",SUM($L186:$M186)))</f>
        <v/>
      </c>
      <c r="O186" s="20">
        <f>IF($A186="","",IF(AND($J186="",$K186=""),"",IF(AND(N($L186)&gt;0,N($M186)&gt;0),"Late Arrival and Early Departure",IF(N($L186)&gt;0,"Late Arrival",IF(N($M186)&gt;0,"Early Departure","On Time")))))</f>
        <v/>
      </c>
      <c r="P186" s="17" t="n"/>
      <c r="Q186" s="17" t="n"/>
      <c r="R186" s="17" t="n"/>
      <c r="S186" s="17" t="n"/>
      <c r="T186" s="17" t="n"/>
      <c r="U186" s="22" t="n"/>
      <c r="V186" s="20">
        <f>IF($A186="","",IF(OR($B186="",$D186=""),"Missing required information",IF(AND($J186="",$K186=""),"Enter arrival or departure time",IF(AND(N($N186)&gt;=Settings!$B$3,OR($R186="",$R186="Open")),"Review required",IF(AND($T186&lt;&gt;"",$T186&lt;TODAY(),$R186&lt;&gt;"Completed"),"Review overdue","")))))</f>
        <v/>
      </c>
    </row>
    <row r="187">
      <c r="A187" s="17" t="n"/>
      <c r="B187" s="17" t="n"/>
      <c r="C187" s="18">
        <f>IF($B187="","",IFERROR(INDEX(Sessions!$B$2:$B$101,MATCH($B187,Sessions!$A$2:$A$101,0)),""))</f>
        <v/>
      </c>
      <c r="D187" s="17" t="n"/>
      <c r="E187" s="18">
        <f>IF($D187="","",IFERROR(INDEX(Settings!$B$10:$B$109,MATCH($D187,Settings!$A$10:$A$109,0)),""))</f>
        <v/>
      </c>
      <c r="F187" s="18">
        <f>IF($B187="","",IFERROR(INDEX(Sessions!$C$2:$C$101,MATCH($B187,Sessions!$A$2:$A$101,0)),""))</f>
        <v/>
      </c>
      <c r="G187" s="18">
        <f>IF($B187="","",IFERROR(INDEX(Sessions!$D$2:$D$101,MATCH($B187,Sessions!$A$2:$A$101,0)),""))</f>
        <v/>
      </c>
      <c r="H187" s="18">
        <f>IF($B187="","",IFERROR(INDEX(Sessions!$E$2:$E$101,MATCH($B187,Sessions!$A$2:$A$101,0)),""))</f>
        <v/>
      </c>
      <c r="I187" s="18">
        <f>IF($B187="","",IFERROR(INDEX(Sessions!$F$2:$F$101,MATCH($B187,Sessions!$A$2:$A$101,0)),""))</f>
        <v/>
      </c>
      <c r="J187" s="17" t="n"/>
      <c r="K187" s="17" t="n"/>
      <c r="L187" s="18">
        <f>IF(OR($A187="",$H187="",$J187=""),"",MAX(0,ROUND(($J187-$H187)*1440,0)))</f>
        <v/>
      </c>
      <c r="M187" s="18">
        <f>IF(OR($A187="",$I187="",$K187=""),"",MAX(0,ROUND(($I187-$K187)*1440,0)))</f>
        <v/>
      </c>
      <c r="N187" s="18">
        <f>IF($A187="","",IF(COUNT($L187:$M187)=0,"",SUM($L187:$M187)))</f>
        <v/>
      </c>
      <c r="O187" s="20">
        <f>IF($A187="","",IF(AND($J187="",$K187=""),"",IF(AND(N($L187)&gt;0,N($M187)&gt;0),"Late Arrival and Early Departure",IF(N($L187)&gt;0,"Late Arrival",IF(N($M187)&gt;0,"Early Departure","On Time")))))</f>
        <v/>
      </c>
      <c r="P187" s="17" t="n"/>
      <c r="Q187" s="17" t="n"/>
      <c r="R187" s="17" t="n"/>
      <c r="S187" s="17" t="n"/>
      <c r="T187" s="17" t="n"/>
      <c r="U187" s="22" t="n"/>
      <c r="V187" s="20">
        <f>IF($A187="","",IF(OR($B187="",$D187=""),"Missing required information",IF(AND($J187="",$K187=""),"Enter arrival or departure time",IF(AND(N($N187)&gt;=Settings!$B$3,OR($R187="",$R187="Open")),"Review required",IF(AND($T187&lt;&gt;"",$T187&lt;TODAY(),$R187&lt;&gt;"Completed"),"Review overdue","")))))</f>
        <v/>
      </c>
    </row>
    <row r="188">
      <c r="A188" s="17" t="n"/>
      <c r="B188" s="17" t="n"/>
      <c r="C188" s="18">
        <f>IF($B188="","",IFERROR(INDEX(Sessions!$B$2:$B$101,MATCH($B188,Sessions!$A$2:$A$101,0)),""))</f>
        <v/>
      </c>
      <c r="D188" s="17" t="n"/>
      <c r="E188" s="18">
        <f>IF($D188="","",IFERROR(INDEX(Settings!$B$10:$B$109,MATCH($D188,Settings!$A$10:$A$109,0)),""))</f>
        <v/>
      </c>
      <c r="F188" s="18">
        <f>IF($B188="","",IFERROR(INDEX(Sessions!$C$2:$C$101,MATCH($B188,Sessions!$A$2:$A$101,0)),""))</f>
        <v/>
      </c>
      <c r="G188" s="18">
        <f>IF($B188="","",IFERROR(INDEX(Sessions!$D$2:$D$101,MATCH($B188,Sessions!$A$2:$A$101,0)),""))</f>
        <v/>
      </c>
      <c r="H188" s="18">
        <f>IF($B188="","",IFERROR(INDEX(Sessions!$E$2:$E$101,MATCH($B188,Sessions!$A$2:$A$101,0)),""))</f>
        <v/>
      </c>
      <c r="I188" s="18">
        <f>IF($B188="","",IFERROR(INDEX(Sessions!$F$2:$F$101,MATCH($B188,Sessions!$A$2:$A$101,0)),""))</f>
        <v/>
      </c>
      <c r="J188" s="17" t="n"/>
      <c r="K188" s="17" t="n"/>
      <c r="L188" s="18">
        <f>IF(OR($A188="",$H188="",$J188=""),"",MAX(0,ROUND(($J188-$H188)*1440,0)))</f>
        <v/>
      </c>
      <c r="M188" s="18">
        <f>IF(OR($A188="",$I188="",$K188=""),"",MAX(0,ROUND(($I188-$K188)*1440,0)))</f>
        <v/>
      </c>
      <c r="N188" s="18">
        <f>IF($A188="","",IF(COUNT($L188:$M188)=0,"",SUM($L188:$M188)))</f>
        <v/>
      </c>
      <c r="O188" s="20">
        <f>IF($A188="","",IF(AND($J188="",$K188=""),"",IF(AND(N($L188)&gt;0,N($M188)&gt;0),"Late Arrival and Early Departure",IF(N($L188)&gt;0,"Late Arrival",IF(N($M188)&gt;0,"Early Departure","On Time")))))</f>
        <v/>
      </c>
      <c r="P188" s="17" t="n"/>
      <c r="Q188" s="17" t="n"/>
      <c r="R188" s="17" t="n"/>
      <c r="S188" s="17" t="n"/>
      <c r="T188" s="17" t="n"/>
      <c r="U188" s="22" t="n"/>
      <c r="V188" s="20">
        <f>IF($A188="","",IF(OR($B188="",$D188=""),"Missing required information",IF(AND($J188="",$K188=""),"Enter arrival or departure time",IF(AND(N($N188)&gt;=Settings!$B$3,OR($R188="",$R188="Open")),"Review required",IF(AND($T188&lt;&gt;"",$T188&lt;TODAY(),$R188&lt;&gt;"Completed"),"Review overdue","")))))</f>
        <v/>
      </c>
    </row>
    <row r="189">
      <c r="A189" s="17" t="n"/>
      <c r="B189" s="17" t="n"/>
      <c r="C189" s="18">
        <f>IF($B189="","",IFERROR(INDEX(Sessions!$B$2:$B$101,MATCH($B189,Sessions!$A$2:$A$101,0)),""))</f>
        <v/>
      </c>
      <c r="D189" s="17" t="n"/>
      <c r="E189" s="18">
        <f>IF($D189="","",IFERROR(INDEX(Settings!$B$10:$B$109,MATCH($D189,Settings!$A$10:$A$109,0)),""))</f>
        <v/>
      </c>
      <c r="F189" s="18">
        <f>IF($B189="","",IFERROR(INDEX(Sessions!$C$2:$C$101,MATCH($B189,Sessions!$A$2:$A$101,0)),""))</f>
        <v/>
      </c>
      <c r="G189" s="18">
        <f>IF($B189="","",IFERROR(INDEX(Sessions!$D$2:$D$101,MATCH($B189,Sessions!$A$2:$A$101,0)),""))</f>
        <v/>
      </c>
      <c r="H189" s="18">
        <f>IF($B189="","",IFERROR(INDEX(Sessions!$E$2:$E$101,MATCH($B189,Sessions!$A$2:$A$101,0)),""))</f>
        <v/>
      </c>
      <c r="I189" s="18">
        <f>IF($B189="","",IFERROR(INDEX(Sessions!$F$2:$F$101,MATCH($B189,Sessions!$A$2:$A$101,0)),""))</f>
        <v/>
      </c>
      <c r="J189" s="17" t="n"/>
      <c r="K189" s="17" t="n"/>
      <c r="L189" s="18">
        <f>IF(OR($A189="",$H189="",$J189=""),"",MAX(0,ROUND(($J189-$H189)*1440,0)))</f>
        <v/>
      </c>
      <c r="M189" s="18">
        <f>IF(OR($A189="",$I189="",$K189=""),"",MAX(0,ROUND(($I189-$K189)*1440,0)))</f>
        <v/>
      </c>
      <c r="N189" s="18">
        <f>IF($A189="","",IF(COUNT($L189:$M189)=0,"",SUM($L189:$M189)))</f>
        <v/>
      </c>
      <c r="O189" s="20">
        <f>IF($A189="","",IF(AND($J189="",$K189=""),"",IF(AND(N($L189)&gt;0,N($M189)&gt;0),"Late Arrival and Early Departure",IF(N($L189)&gt;0,"Late Arrival",IF(N($M189)&gt;0,"Early Departure","On Time")))))</f>
        <v/>
      </c>
      <c r="P189" s="17" t="n"/>
      <c r="Q189" s="17" t="n"/>
      <c r="R189" s="17" t="n"/>
      <c r="S189" s="17" t="n"/>
      <c r="T189" s="17" t="n"/>
      <c r="U189" s="22" t="n"/>
      <c r="V189" s="20">
        <f>IF($A189="","",IF(OR($B189="",$D189=""),"Missing required information",IF(AND($J189="",$K189=""),"Enter arrival or departure time",IF(AND(N($N189)&gt;=Settings!$B$3,OR($R189="",$R189="Open")),"Review required",IF(AND($T189&lt;&gt;"",$T189&lt;TODAY(),$R189&lt;&gt;"Completed"),"Review overdue","")))))</f>
        <v/>
      </c>
    </row>
    <row r="190">
      <c r="A190" s="17" t="n"/>
      <c r="B190" s="17" t="n"/>
      <c r="C190" s="18">
        <f>IF($B190="","",IFERROR(INDEX(Sessions!$B$2:$B$101,MATCH($B190,Sessions!$A$2:$A$101,0)),""))</f>
        <v/>
      </c>
      <c r="D190" s="17" t="n"/>
      <c r="E190" s="18">
        <f>IF($D190="","",IFERROR(INDEX(Settings!$B$10:$B$109,MATCH($D190,Settings!$A$10:$A$109,0)),""))</f>
        <v/>
      </c>
      <c r="F190" s="18">
        <f>IF($B190="","",IFERROR(INDEX(Sessions!$C$2:$C$101,MATCH($B190,Sessions!$A$2:$A$101,0)),""))</f>
        <v/>
      </c>
      <c r="G190" s="18">
        <f>IF($B190="","",IFERROR(INDEX(Sessions!$D$2:$D$101,MATCH($B190,Sessions!$A$2:$A$101,0)),""))</f>
        <v/>
      </c>
      <c r="H190" s="18">
        <f>IF($B190="","",IFERROR(INDEX(Sessions!$E$2:$E$101,MATCH($B190,Sessions!$A$2:$A$101,0)),""))</f>
        <v/>
      </c>
      <c r="I190" s="18">
        <f>IF($B190="","",IFERROR(INDEX(Sessions!$F$2:$F$101,MATCH($B190,Sessions!$A$2:$A$101,0)),""))</f>
        <v/>
      </c>
      <c r="J190" s="17" t="n"/>
      <c r="K190" s="17" t="n"/>
      <c r="L190" s="18">
        <f>IF(OR($A190="",$H190="",$J190=""),"",MAX(0,ROUND(($J190-$H190)*1440,0)))</f>
        <v/>
      </c>
      <c r="M190" s="18">
        <f>IF(OR($A190="",$I190="",$K190=""),"",MAX(0,ROUND(($I190-$K190)*1440,0)))</f>
        <v/>
      </c>
      <c r="N190" s="18">
        <f>IF($A190="","",IF(COUNT($L190:$M190)=0,"",SUM($L190:$M190)))</f>
        <v/>
      </c>
      <c r="O190" s="20">
        <f>IF($A190="","",IF(AND($J190="",$K190=""),"",IF(AND(N($L190)&gt;0,N($M190)&gt;0),"Late Arrival and Early Departure",IF(N($L190)&gt;0,"Late Arrival",IF(N($M190)&gt;0,"Early Departure","On Time")))))</f>
        <v/>
      </c>
      <c r="P190" s="17" t="n"/>
      <c r="Q190" s="17" t="n"/>
      <c r="R190" s="17" t="n"/>
      <c r="S190" s="17" t="n"/>
      <c r="T190" s="17" t="n"/>
      <c r="U190" s="22" t="n"/>
      <c r="V190" s="20">
        <f>IF($A190="","",IF(OR($B190="",$D190=""),"Missing required information",IF(AND($J190="",$K190=""),"Enter arrival or departure time",IF(AND(N($N190)&gt;=Settings!$B$3,OR($R190="",$R190="Open")),"Review required",IF(AND($T190&lt;&gt;"",$T190&lt;TODAY(),$R190&lt;&gt;"Completed"),"Review overdue","")))))</f>
        <v/>
      </c>
    </row>
    <row r="191">
      <c r="A191" s="17" t="n"/>
      <c r="B191" s="17" t="n"/>
      <c r="C191" s="18">
        <f>IF($B191="","",IFERROR(INDEX(Sessions!$B$2:$B$101,MATCH($B191,Sessions!$A$2:$A$101,0)),""))</f>
        <v/>
      </c>
      <c r="D191" s="17" t="n"/>
      <c r="E191" s="18">
        <f>IF($D191="","",IFERROR(INDEX(Settings!$B$10:$B$109,MATCH($D191,Settings!$A$10:$A$109,0)),""))</f>
        <v/>
      </c>
      <c r="F191" s="18">
        <f>IF($B191="","",IFERROR(INDEX(Sessions!$C$2:$C$101,MATCH($B191,Sessions!$A$2:$A$101,0)),""))</f>
        <v/>
      </c>
      <c r="G191" s="18">
        <f>IF($B191="","",IFERROR(INDEX(Sessions!$D$2:$D$101,MATCH($B191,Sessions!$A$2:$A$101,0)),""))</f>
        <v/>
      </c>
      <c r="H191" s="18">
        <f>IF($B191="","",IFERROR(INDEX(Sessions!$E$2:$E$101,MATCH($B191,Sessions!$A$2:$A$101,0)),""))</f>
        <v/>
      </c>
      <c r="I191" s="18">
        <f>IF($B191="","",IFERROR(INDEX(Sessions!$F$2:$F$101,MATCH($B191,Sessions!$A$2:$A$101,0)),""))</f>
        <v/>
      </c>
      <c r="J191" s="17" t="n"/>
      <c r="K191" s="17" t="n"/>
      <c r="L191" s="18">
        <f>IF(OR($A191="",$H191="",$J191=""),"",MAX(0,ROUND(($J191-$H191)*1440,0)))</f>
        <v/>
      </c>
      <c r="M191" s="18">
        <f>IF(OR($A191="",$I191="",$K191=""),"",MAX(0,ROUND(($I191-$K191)*1440,0)))</f>
        <v/>
      </c>
      <c r="N191" s="18">
        <f>IF($A191="","",IF(COUNT($L191:$M191)=0,"",SUM($L191:$M191)))</f>
        <v/>
      </c>
      <c r="O191" s="20">
        <f>IF($A191="","",IF(AND($J191="",$K191=""),"",IF(AND(N($L191)&gt;0,N($M191)&gt;0),"Late Arrival and Early Departure",IF(N($L191)&gt;0,"Late Arrival",IF(N($M191)&gt;0,"Early Departure","On Time")))))</f>
        <v/>
      </c>
      <c r="P191" s="17" t="n"/>
      <c r="Q191" s="17" t="n"/>
      <c r="R191" s="17" t="n"/>
      <c r="S191" s="17" t="n"/>
      <c r="T191" s="17" t="n"/>
      <c r="U191" s="22" t="n"/>
      <c r="V191" s="20">
        <f>IF($A191="","",IF(OR($B191="",$D191=""),"Missing required information",IF(AND($J191="",$K191=""),"Enter arrival or departure time",IF(AND(N($N191)&gt;=Settings!$B$3,OR($R191="",$R191="Open")),"Review required",IF(AND($T191&lt;&gt;"",$T191&lt;TODAY(),$R191&lt;&gt;"Completed"),"Review overdue","")))))</f>
        <v/>
      </c>
    </row>
    <row r="192">
      <c r="A192" s="17" t="n"/>
      <c r="B192" s="17" t="n"/>
      <c r="C192" s="18">
        <f>IF($B192="","",IFERROR(INDEX(Sessions!$B$2:$B$101,MATCH($B192,Sessions!$A$2:$A$101,0)),""))</f>
        <v/>
      </c>
      <c r="D192" s="17" t="n"/>
      <c r="E192" s="18">
        <f>IF($D192="","",IFERROR(INDEX(Settings!$B$10:$B$109,MATCH($D192,Settings!$A$10:$A$109,0)),""))</f>
        <v/>
      </c>
      <c r="F192" s="18">
        <f>IF($B192="","",IFERROR(INDEX(Sessions!$C$2:$C$101,MATCH($B192,Sessions!$A$2:$A$101,0)),""))</f>
        <v/>
      </c>
      <c r="G192" s="18">
        <f>IF($B192="","",IFERROR(INDEX(Sessions!$D$2:$D$101,MATCH($B192,Sessions!$A$2:$A$101,0)),""))</f>
        <v/>
      </c>
      <c r="H192" s="18">
        <f>IF($B192="","",IFERROR(INDEX(Sessions!$E$2:$E$101,MATCH($B192,Sessions!$A$2:$A$101,0)),""))</f>
        <v/>
      </c>
      <c r="I192" s="18">
        <f>IF($B192="","",IFERROR(INDEX(Sessions!$F$2:$F$101,MATCH($B192,Sessions!$A$2:$A$101,0)),""))</f>
        <v/>
      </c>
      <c r="J192" s="17" t="n"/>
      <c r="K192" s="17" t="n"/>
      <c r="L192" s="18">
        <f>IF(OR($A192="",$H192="",$J192=""),"",MAX(0,ROUND(($J192-$H192)*1440,0)))</f>
        <v/>
      </c>
      <c r="M192" s="18">
        <f>IF(OR($A192="",$I192="",$K192=""),"",MAX(0,ROUND(($I192-$K192)*1440,0)))</f>
        <v/>
      </c>
      <c r="N192" s="18">
        <f>IF($A192="","",IF(COUNT($L192:$M192)=0,"",SUM($L192:$M192)))</f>
        <v/>
      </c>
      <c r="O192" s="20">
        <f>IF($A192="","",IF(AND($J192="",$K192=""),"",IF(AND(N($L192)&gt;0,N($M192)&gt;0),"Late Arrival and Early Departure",IF(N($L192)&gt;0,"Late Arrival",IF(N($M192)&gt;0,"Early Departure","On Time")))))</f>
        <v/>
      </c>
      <c r="P192" s="17" t="n"/>
      <c r="Q192" s="17" t="n"/>
      <c r="R192" s="17" t="n"/>
      <c r="S192" s="17" t="n"/>
      <c r="T192" s="17" t="n"/>
      <c r="U192" s="22" t="n"/>
      <c r="V192" s="20">
        <f>IF($A192="","",IF(OR($B192="",$D192=""),"Missing required information",IF(AND($J192="",$K192=""),"Enter arrival or departure time",IF(AND(N($N192)&gt;=Settings!$B$3,OR($R192="",$R192="Open")),"Review required",IF(AND($T192&lt;&gt;"",$T192&lt;TODAY(),$R192&lt;&gt;"Completed"),"Review overdue","")))))</f>
        <v/>
      </c>
    </row>
    <row r="193">
      <c r="A193" s="17" t="n"/>
      <c r="B193" s="17" t="n"/>
      <c r="C193" s="18">
        <f>IF($B193="","",IFERROR(INDEX(Sessions!$B$2:$B$101,MATCH($B193,Sessions!$A$2:$A$101,0)),""))</f>
        <v/>
      </c>
      <c r="D193" s="17" t="n"/>
      <c r="E193" s="18">
        <f>IF($D193="","",IFERROR(INDEX(Settings!$B$10:$B$109,MATCH($D193,Settings!$A$10:$A$109,0)),""))</f>
        <v/>
      </c>
      <c r="F193" s="18">
        <f>IF($B193="","",IFERROR(INDEX(Sessions!$C$2:$C$101,MATCH($B193,Sessions!$A$2:$A$101,0)),""))</f>
        <v/>
      </c>
      <c r="G193" s="18">
        <f>IF($B193="","",IFERROR(INDEX(Sessions!$D$2:$D$101,MATCH($B193,Sessions!$A$2:$A$101,0)),""))</f>
        <v/>
      </c>
      <c r="H193" s="18">
        <f>IF($B193="","",IFERROR(INDEX(Sessions!$E$2:$E$101,MATCH($B193,Sessions!$A$2:$A$101,0)),""))</f>
        <v/>
      </c>
      <c r="I193" s="18">
        <f>IF($B193="","",IFERROR(INDEX(Sessions!$F$2:$F$101,MATCH($B193,Sessions!$A$2:$A$101,0)),""))</f>
        <v/>
      </c>
      <c r="J193" s="17" t="n"/>
      <c r="K193" s="17" t="n"/>
      <c r="L193" s="18">
        <f>IF(OR($A193="",$H193="",$J193=""),"",MAX(0,ROUND(($J193-$H193)*1440,0)))</f>
        <v/>
      </c>
      <c r="M193" s="18">
        <f>IF(OR($A193="",$I193="",$K193=""),"",MAX(0,ROUND(($I193-$K193)*1440,0)))</f>
        <v/>
      </c>
      <c r="N193" s="18">
        <f>IF($A193="","",IF(COUNT($L193:$M193)=0,"",SUM($L193:$M193)))</f>
        <v/>
      </c>
      <c r="O193" s="20">
        <f>IF($A193="","",IF(AND($J193="",$K193=""),"",IF(AND(N($L193)&gt;0,N($M193)&gt;0),"Late Arrival and Early Departure",IF(N($L193)&gt;0,"Late Arrival",IF(N($M193)&gt;0,"Early Departure","On Time")))))</f>
        <v/>
      </c>
      <c r="P193" s="17" t="n"/>
      <c r="Q193" s="17" t="n"/>
      <c r="R193" s="17" t="n"/>
      <c r="S193" s="17" t="n"/>
      <c r="T193" s="17" t="n"/>
      <c r="U193" s="22" t="n"/>
      <c r="V193" s="20">
        <f>IF($A193="","",IF(OR($B193="",$D193=""),"Missing required information",IF(AND($J193="",$K193=""),"Enter arrival or departure time",IF(AND(N($N193)&gt;=Settings!$B$3,OR($R193="",$R193="Open")),"Review required",IF(AND($T193&lt;&gt;"",$T193&lt;TODAY(),$R193&lt;&gt;"Completed"),"Review overdue","")))))</f>
        <v/>
      </c>
    </row>
    <row r="194">
      <c r="A194" s="17" t="n"/>
      <c r="B194" s="17" t="n"/>
      <c r="C194" s="18">
        <f>IF($B194="","",IFERROR(INDEX(Sessions!$B$2:$B$101,MATCH($B194,Sessions!$A$2:$A$101,0)),""))</f>
        <v/>
      </c>
      <c r="D194" s="17" t="n"/>
      <c r="E194" s="18">
        <f>IF($D194="","",IFERROR(INDEX(Settings!$B$10:$B$109,MATCH($D194,Settings!$A$10:$A$109,0)),""))</f>
        <v/>
      </c>
      <c r="F194" s="18">
        <f>IF($B194="","",IFERROR(INDEX(Sessions!$C$2:$C$101,MATCH($B194,Sessions!$A$2:$A$101,0)),""))</f>
        <v/>
      </c>
      <c r="G194" s="18">
        <f>IF($B194="","",IFERROR(INDEX(Sessions!$D$2:$D$101,MATCH($B194,Sessions!$A$2:$A$101,0)),""))</f>
        <v/>
      </c>
      <c r="H194" s="18">
        <f>IF($B194="","",IFERROR(INDEX(Sessions!$E$2:$E$101,MATCH($B194,Sessions!$A$2:$A$101,0)),""))</f>
        <v/>
      </c>
      <c r="I194" s="18">
        <f>IF($B194="","",IFERROR(INDEX(Sessions!$F$2:$F$101,MATCH($B194,Sessions!$A$2:$A$101,0)),""))</f>
        <v/>
      </c>
      <c r="J194" s="17" t="n"/>
      <c r="K194" s="17" t="n"/>
      <c r="L194" s="18">
        <f>IF(OR($A194="",$H194="",$J194=""),"",MAX(0,ROUND(($J194-$H194)*1440,0)))</f>
        <v/>
      </c>
      <c r="M194" s="18">
        <f>IF(OR($A194="",$I194="",$K194=""),"",MAX(0,ROUND(($I194-$K194)*1440,0)))</f>
        <v/>
      </c>
      <c r="N194" s="18">
        <f>IF($A194="","",IF(COUNT($L194:$M194)=0,"",SUM($L194:$M194)))</f>
        <v/>
      </c>
      <c r="O194" s="20">
        <f>IF($A194="","",IF(AND($J194="",$K194=""),"",IF(AND(N($L194)&gt;0,N($M194)&gt;0),"Late Arrival and Early Departure",IF(N($L194)&gt;0,"Late Arrival",IF(N($M194)&gt;0,"Early Departure","On Time")))))</f>
        <v/>
      </c>
      <c r="P194" s="17" t="n"/>
      <c r="Q194" s="17" t="n"/>
      <c r="R194" s="17" t="n"/>
      <c r="S194" s="17" t="n"/>
      <c r="T194" s="17" t="n"/>
      <c r="U194" s="22" t="n"/>
      <c r="V194" s="20">
        <f>IF($A194="","",IF(OR($B194="",$D194=""),"Missing required information",IF(AND($J194="",$K194=""),"Enter arrival or departure time",IF(AND(N($N194)&gt;=Settings!$B$3,OR($R194="",$R194="Open")),"Review required",IF(AND($T194&lt;&gt;"",$T194&lt;TODAY(),$R194&lt;&gt;"Completed"),"Review overdue","")))))</f>
        <v/>
      </c>
    </row>
    <row r="195">
      <c r="A195" s="17" t="n"/>
      <c r="B195" s="17" t="n"/>
      <c r="C195" s="18">
        <f>IF($B195="","",IFERROR(INDEX(Sessions!$B$2:$B$101,MATCH($B195,Sessions!$A$2:$A$101,0)),""))</f>
        <v/>
      </c>
      <c r="D195" s="17" t="n"/>
      <c r="E195" s="18">
        <f>IF($D195="","",IFERROR(INDEX(Settings!$B$10:$B$109,MATCH($D195,Settings!$A$10:$A$109,0)),""))</f>
        <v/>
      </c>
      <c r="F195" s="18">
        <f>IF($B195="","",IFERROR(INDEX(Sessions!$C$2:$C$101,MATCH($B195,Sessions!$A$2:$A$101,0)),""))</f>
        <v/>
      </c>
      <c r="G195" s="18">
        <f>IF($B195="","",IFERROR(INDEX(Sessions!$D$2:$D$101,MATCH($B195,Sessions!$A$2:$A$101,0)),""))</f>
        <v/>
      </c>
      <c r="H195" s="18">
        <f>IF($B195="","",IFERROR(INDEX(Sessions!$E$2:$E$101,MATCH($B195,Sessions!$A$2:$A$101,0)),""))</f>
        <v/>
      </c>
      <c r="I195" s="18">
        <f>IF($B195="","",IFERROR(INDEX(Sessions!$F$2:$F$101,MATCH($B195,Sessions!$A$2:$A$101,0)),""))</f>
        <v/>
      </c>
      <c r="J195" s="17" t="n"/>
      <c r="K195" s="17" t="n"/>
      <c r="L195" s="18">
        <f>IF(OR($A195="",$H195="",$J195=""),"",MAX(0,ROUND(($J195-$H195)*1440,0)))</f>
        <v/>
      </c>
      <c r="M195" s="18">
        <f>IF(OR($A195="",$I195="",$K195=""),"",MAX(0,ROUND(($I195-$K195)*1440,0)))</f>
        <v/>
      </c>
      <c r="N195" s="18">
        <f>IF($A195="","",IF(COUNT($L195:$M195)=0,"",SUM($L195:$M195)))</f>
        <v/>
      </c>
      <c r="O195" s="20">
        <f>IF($A195="","",IF(AND($J195="",$K195=""),"",IF(AND(N($L195)&gt;0,N($M195)&gt;0),"Late Arrival and Early Departure",IF(N($L195)&gt;0,"Late Arrival",IF(N($M195)&gt;0,"Early Departure","On Time")))))</f>
        <v/>
      </c>
      <c r="P195" s="17" t="n"/>
      <c r="Q195" s="17" t="n"/>
      <c r="R195" s="17" t="n"/>
      <c r="S195" s="17" t="n"/>
      <c r="T195" s="17" t="n"/>
      <c r="U195" s="22" t="n"/>
      <c r="V195" s="20">
        <f>IF($A195="","",IF(OR($B195="",$D195=""),"Missing required information",IF(AND($J195="",$K195=""),"Enter arrival or departure time",IF(AND(N($N195)&gt;=Settings!$B$3,OR($R195="",$R195="Open")),"Review required",IF(AND($T195&lt;&gt;"",$T195&lt;TODAY(),$R195&lt;&gt;"Completed"),"Review overdue","")))))</f>
        <v/>
      </c>
    </row>
    <row r="196">
      <c r="A196" s="17" t="n"/>
      <c r="B196" s="17" t="n"/>
      <c r="C196" s="18">
        <f>IF($B196="","",IFERROR(INDEX(Sessions!$B$2:$B$101,MATCH($B196,Sessions!$A$2:$A$101,0)),""))</f>
        <v/>
      </c>
      <c r="D196" s="17" t="n"/>
      <c r="E196" s="18">
        <f>IF($D196="","",IFERROR(INDEX(Settings!$B$10:$B$109,MATCH($D196,Settings!$A$10:$A$109,0)),""))</f>
        <v/>
      </c>
      <c r="F196" s="18">
        <f>IF($B196="","",IFERROR(INDEX(Sessions!$C$2:$C$101,MATCH($B196,Sessions!$A$2:$A$101,0)),""))</f>
        <v/>
      </c>
      <c r="G196" s="18">
        <f>IF($B196="","",IFERROR(INDEX(Sessions!$D$2:$D$101,MATCH($B196,Sessions!$A$2:$A$101,0)),""))</f>
        <v/>
      </c>
      <c r="H196" s="18">
        <f>IF($B196="","",IFERROR(INDEX(Sessions!$E$2:$E$101,MATCH($B196,Sessions!$A$2:$A$101,0)),""))</f>
        <v/>
      </c>
      <c r="I196" s="18">
        <f>IF($B196="","",IFERROR(INDEX(Sessions!$F$2:$F$101,MATCH($B196,Sessions!$A$2:$A$101,0)),""))</f>
        <v/>
      </c>
      <c r="J196" s="17" t="n"/>
      <c r="K196" s="17" t="n"/>
      <c r="L196" s="18">
        <f>IF(OR($A196="",$H196="",$J196=""),"",MAX(0,ROUND(($J196-$H196)*1440,0)))</f>
        <v/>
      </c>
      <c r="M196" s="18">
        <f>IF(OR($A196="",$I196="",$K196=""),"",MAX(0,ROUND(($I196-$K196)*1440,0)))</f>
        <v/>
      </c>
      <c r="N196" s="18">
        <f>IF($A196="","",IF(COUNT($L196:$M196)=0,"",SUM($L196:$M196)))</f>
        <v/>
      </c>
      <c r="O196" s="20">
        <f>IF($A196="","",IF(AND($J196="",$K196=""),"",IF(AND(N($L196)&gt;0,N($M196)&gt;0),"Late Arrival and Early Departure",IF(N($L196)&gt;0,"Late Arrival",IF(N($M196)&gt;0,"Early Departure","On Time")))))</f>
        <v/>
      </c>
      <c r="P196" s="17" t="n"/>
      <c r="Q196" s="17" t="n"/>
      <c r="R196" s="17" t="n"/>
      <c r="S196" s="17" t="n"/>
      <c r="T196" s="17" t="n"/>
      <c r="U196" s="22" t="n"/>
      <c r="V196" s="20">
        <f>IF($A196="","",IF(OR($B196="",$D196=""),"Missing required information",IF(AND($J196="",$K196=""),"Enter arrival or departure time",IF(AND(N($N196)&gt;=Settings!$B$3,OR($R196="",$R196="Open")),"Review required",IF(AND($T196&lt;&gt;"",$T196&lt;TODAY(),$R196&lt;&gt;"Completed"),"Review overdue","")))))</f>
        <v/>
      </c>
    </row>
    <row r="197">
      <c r="A197" s="17" t="n"/>
      <c r="B197" s="17" t="n"/>
      <c r="C197" s="18">
        <f>IF($B197="","",IFERROR(INDEX(Sessions!$B$2:$B$101,MATCH($B197,Sessions!$A$2:$A$101,0)),""))</f>
        <v/>
      </c>
      <c r="D197" s="17" t="n"/>
      <c r="E197" s="18">
        <f>IF($D197="","",IFERROR(INDEX(Settings!$B$10:$B$109,MATCH($D197,Settings!$A$10:$A$109,0)),""))</f>
        <v/>
      </c>
      <c r="F197" s="18">
        <f>IF($B197="","",IFERROR(INDEX(Sessions!$C$2:$C$101,MATCH($B197,Sessions!$A$2:$A$101,0)),""))</f>
        <v/>
      </c>
      <c r="G197" s="18">
        <f>IF($B197="","",IFERROR(INDEX(Sessions!$D$2:$D$101,MATCH($B197,Sessions!$A$2:$A$101,0)),""))</f>
        <v/>
      </c>
      <c r="H197" s="18">
        <f>IF($B197="","",IFERROR(INDEX(Sessions!$E$2:$E$101,MATCH($B197,Sessions!$A$2:$A$101,0)),""))</f>
        <v/>
      </c>
      <c r="I197" s="18">
        <f>IF($B197="","",IFERROR(INDEX(Sessions!$F$2:$F$101,MATCH($B197,Sessions!$A$2:$A$101,0)),""))</f>
        <v/>
      </c>
      <c r="J197" s="17" t="n"/>
      <c r="K197" s="17" t="n"/>
      <c r="L197" s="18">
        <f>IF(OR($A197="",$H197="",$J197=""),"",MAX(0,ROUND(($J197-$H197)*1440,0)))</f>
        <v/>
      </c>
      <c r="M197" s="18">
        <f>IF(OR($A197="",$I197="",$K197=""),"",MAX(0,ROUND(($I197-$K197)*1440,0)))</f>
        <v/>
      </c>
      <c r="N197" s="18">
        <f>IF($A197="","",IF(COUNT($L197:$M197)=0,"",SUM($L197:$M197)))</f>
        <v/>
      </c>
      <c r="O197" s="20">
        <f>IF($A197="","",IF(AND($J197="",$K197=""),"",IF(AND(N($L197)&gt;0,N($M197)&gt;0),"Late Arrival and Early Departure",IF(N($L197)&gt;0,"Late Arrival",IF(N($M197)&gt;0,"Early Departure","On Time")))))</f>
        <v/>
      </c>
      <c r="P197" s="17" t="n"/>
      <c r="Q197" s="17" t="n"/>
      <c r="R197" s="17" t="n"/>
      <c r="S197" s="17" t="n"/>
      <c r="T197" s="17" t="n"/>
      <c r="U197" s="22" t="n"/>
      <c r="V197" s="20">
        <f>IF($A197="","",IF(OR($B197="",$D197=""),"Missing required information",IF(AND($J197="",$K197=""),"Enter arrival or departure time",IF(AND(N($N197)&gt;=Settings!$B$3,OR($R197="",$R197="Open")),"Review required",IF(AND($T197&lt;&gt;"",$T197&lt;TODAY(),$R197&lt;&gt;"Completed"),"Review overdue","")))))</f>
        <v/>
      </c>
    </row>
    <row r="198">
      <c r="A198" s="17" t="n"/>
      <c r="B198" s="17" t="n"/>
      <c r="C198" s="18">
        <f>IF($B198="","",IFERROR(INDEX(Sessions!$B$2:$B$101,MATCH($B198,Sessions!$A$2:$A$101,0)),""))</f>
        <v/>
      </c>
      <c r="D198" s="17" t="n"/>
      <c r="E198" s="18">
        <f>IF($D198="","",IFERROR(INDEX(Settings!$B$10:$B$109,MATCH($D198,Settings!$A$10:$A$109,0)),""))</f>
        <v/>
      </c>
      <c r="F198" s="18">
        <f>IF($B198="","",IFERROR(INDEX(Sessions!$C$2:$C$101,MATCH($B198,Sessions!$A$2:$A$101,0)),""))</f>
        <v/>
      </c>
      <c r="G198" s="18">
        <f>IF($B198="","",IFERROR(INDEX(Sessions!$D$2:$D$101,MATCH($B198,Sessions!$A$2:$A$101,0)),""))</f>
        <v/>
      </c>
      <c r="H198" s="18">
        <f>IF($B198="","",IFERROR(INDEX(Sessions!$E$2:$E$101,MATCH($B198,Sessions!$A$2:$A$101,0)),""))</f>
        <v/>
      </c>
      <c r="I198" s="18">
        <f>IF($B198="","",IFERROR(INDEX(Sessions!$F$2:$F$101,MATCH($B198,Sessions!$A$2:$A$101,0)),""))</f>
        <v/>
      </c>
      <c r="J198" s="17" t="n"/>
      <c r="K198" s="17" t="n"/>
      <c r="L198" s="18">
        <f>IF(OR($A198="",$H198="",$J198=""),"",MAX(0,ROUND(($J198-$H198)*1440,0)))</f>
        <v/>
      </c>
      <c r="M198" s="18">
        <f>IF(OR($A198="",$I198="",$K198=""),"",MAX(0,ROUND(($I198-$K198)*1440,0)))</f>
        <v/>
      </c>
      <c r="N198" s="18">
        <f>IF($A198="","",IF(COUNT($L198:$M198)=0,"",SUM($L198:$M198)))</f>
        <v/>
      </c>
      <c r="O198" s="20">
        <f>IF($A198="","",IF(AND($J198="",$K198=""),"",IF(AND(N($L198)&gt;0,N($M198)&gt;0),"Late Arrival and Early Departure",IF(N($L198)&gt;0,"Late Arrival",IF(N($M198)&gt;0,"Early Departure","On Time")))))</f>
        <v/>
      </c>
      <c r="P198" s="17" t="n"/>
      <c r="Q198" s="17" t="n"/>
      <c r="R198" s="17" t="n"/>
      <c r="S198" s="17" t="n"/>
      <c r="T198" s="17" t="n"/>
      <c r="U198" s="22" t="n"/>
      <c r="V198" s="20">
        <f>IF($A198="","",IF(OR($B198="",$D198=""),"Missing required information",IF(AND($J198="",$K198=""),"Enter arrival or departure time",IF(AND(N($N198)&gt;=Settings!$B$3,OR($R198="",$R198="Open")),"Review required",IF(AND($T198&lt;&gt;"",$T198&lt;TODAY(),$R198&lt;&gt;"Completed"),"Review overdue","")))))</f>
        <v/>
      </c>
    </row>
    <row r="199">
      <c r="A199" s="17" t="n"/>
      <c r="B199" s="17" t="n"/>
      <c r="C199" s="18">
        <f>IF($B199="","",IFERROR(INDEX(Sessions!$B$2:$B$101,MATCH($B199,Sessions!$A$2:$A$101,0)),""))</f>
        <v/>
      </c>
      <c r="D199" s="17" t="n"/>
      <c r="E199" s="18">
        <f>IF($D199="","",IFERROR(INDEX(Settings!$B$10:$B$109,MATCH($D199,Settings!$A$10:$A$109,0)),""))</f>
        <v/>
      </c>
      <c r="F199" s="18">
        <f>IF($B199="","",IFERROR(INDEX(Sessions!$C$2:$C$101,MATCH($B199,Sessions!$A$2:$A$101,0)),""))</f>
        <v/>
      </c>
      <c r="G199" s="18">
        <f>IF($B199="","",IFERROR(INDEX(Sessions!$D$2:$D$101,MATCH($B199,Sessions!$A$2:$A$101,0)),""))</f>
        <v/>
      </c>
      <c r="H199" s="18">
        <f>IF($B199="","",IFERROR(INDEX(Sessions!$E$2:$E$101,MATCH($B199,Sessions!$A$2:$A$101,0)),""))</f>
        <v/>
      </c>
      <c r="I199" s="18">
        <f>IF($B199="","",IFERROR(INDEX(Sessions!$F$2:$F$101,MATCH($B199,Sessions!$A$2:$A$101,0)),""))</f>
        <v/>
      </c>
      <c r="J199" s="17" t="n"/>
      <c r="K199" s="17" t="n"/>
      <c r="L199" s="18">
        <f>IF(OR($A199="",$H199="",$J199=""),"",MAX(0,ROUND(($J199-$H199)*1440,0)))</f>
        <v/>
      </c>
      <c r="M199" s="18">
        <f>IF(OR($A199="",$I199="",$K199=""),"",MAX(0,ROUND(($I199-$K199)*1440,0)))</f>
        <v/>
      </c>
      <c r="N199" s="18">
        <f>IF($A199="","",IF(COUNT($L199:$M199)=0,"",SUM($L199:$M199)))</f>
        <v/>
      </c>
      <c r="O199" s="20">
        <f>IF($A199="","",IF(AND($J199="",$K199=""),"",IF(AND(N($L199)&gt;0,N($M199)&gt;0),"Late Arrival and Early Departure",IF(N($L199)&gt;0,"Late Arrival",IF(N($M199)&gt;0,"Early Departure","On Time")))))</f>
        <v/>
      </c>
      <c r="P199" s="17" t="n"/>
      <c r="Q199" s="17" t="n"/>
      <c r="R199" s="17" t="n"/>
      <c r="S199" s="17" t="n"/>
      <c r="T199" s="17" t="n"/>
      <c r="U199" s="22" t="n"/>
      <c r="V199" s="20">
        <f>IF($A199="","",IF(OR($B199="",$D199=""),"Missing required information",IF(AND($J199="",$K199=""),"Enter arrival or departure time",IF(AND(N($N199)&gt;=Settings!$B$3,OR($R199="",$R199="Open")),"Review required",IF(AND($T199&lt;&gt;"",$T199&lt;TODAY(),$R199&lt;&gt;"Completed"),"Review overdue","")))))</f>
        <v/>
      </c>
    </row>
    <row r="200">
      <c r="A200" s="17" t="n"/>
      <c r="B200" s="17" t="n"/>
      <c r="C200" s="18">
        <f>IF($B200="","",IFERROR(INDEX(Sessions!$B$2:$B$101,MATCH($B200,Sessions!$A$2:$A$101,0)),""))</f>
        <v/>
      </c>
      <c r="D200" s="17" t="n"/>
      <c r="E200" s="18">
        <f>IF($D200="","",IFERROR(INDEX(Settings!$B$10:$B$109,MATCH($D200,Settings!$A$10:$A$109,0)),""))</f>
        <v/>
      </c>
      <c r="F200" s="18">
        <f>IF($B200="","",IFERROR(INDEX(Sessions!$C$2:$C$101,MATCH($B200,Sessions!$A$2:$A$101,0)),""))</f>
        <v/>
      </c>
      <c r="G200" s="18">
        <f>IF($B200="","",IFERROR(INDEX(Sessions!$D$2:$D$101,MATCH($B200,Sessions!$A$2:$A$101,0)),""))</f>
        <v/>
      </c>
      <c r="H200" s="18">
        <f>IF($B200="","",IFERROR(INDEX(Sessions!$E$2:$E$101,MATCH($B200,Sessions!$A$2:$A$101,0)),""))</f>
        <v/>
      </c>
      <c r="I200" s="18">
        <f>IF($B200="","",IFERROR(INDEX(Sessions!$F$2:$F$101,MATCH($B200,Sessions!$A$2:$A$101,0)),""))</f>
        <v/>
      </c>
      <c r="J200" s="17" t="n"/>
      <c r="K200" s="17" t="n"/>
      <c r="L200" s="18">
        <f>IF(OR($A200="",$H200="",$J200=""),"",MAX(0,ROUND(($J200-$H200)*1440,0)))</f>
        <v/>
      </c>
      <c r="M200" s="18">
        <f>IF(OR($A200="",$I200="",$K200=""),"",MAX(0,ROUND(($I200-$K200)*1440,0)))</f>
        <v/>
      </c>
      <c r="N200" s="18">
        <f>IF($A200="","",IF(COUNT($L200:$M200)=0,"",SUM($L200:$M200)))</f>
        <v/>
      </c>
      <c r="O200" s="20">
        <f>IF($A200="","",IF(AND($J200="",$K200=""),"",IF(AND(N($L200)&gt;0,N($M200)&gt;0),"Late Arrival and Early Departure",IF(N($L200)&gt;0,"Late Arrival",IF(N($M200)&gt;0,"Early Departure","On Time")))))</f>
        <v/>
      </c>
      <c r="P200" s="17" t="n"/>
      <c r="Q200" s="17" t="n"/>
      <c r="R200" s="17" t="n"/>
      <c r="S200" s="17" t="n"/>
      <c r="T200" s="17" t="n"/>
      <c r="U200" s="22" t="n"/>
      <c r="V200" s="20">
        <f>IF($A200="","",IF(OR($B200="",$D200=""),"Missing required information",IF(AND($J200="",$K200=""),"Enter arrival or departure time",IF(AND(N($N200)&gt;=Settings!$B$3,OR($R200="",$R200="Open")),"Review required",IF(AND($T200&lt;&gt;"",$T200&lt;TODAY(),$R200&lt;&gt;"Completed"),"Review overdue","")))))</f>
        <v/>
      </c>
    </row>
    <row r="201">
      <c r="A201" s="17" t="n"/>
      <c r="B201" s="17" t="n"/>
      <c r="C201" s="18">
        <f>IF($B201="","",IFERROR(INDEX(Sessions!$B$2:$B$101,MATCH($B201,Sessions!$A$2:$A$101,0)),""))</f>
        <v/>
      </c>
      <c r="D201" s="17" t="n"/>
      <c r="E201" s="18">
        <f>IF($D201="","",IFERROR(INDEX(Settings!$B$10:$B$109,MATCH($D201,Settings!$A$10:$A$109,0)),""))</f>
        <v/>
      </c>
      <c r="F201" s="18">
        <f>IF($B201="","",IFERROR(INDEX(Sessions!$C$2:$C$101,MATCH($B201,Sessions!$A$2:$A$101,0)),""))</f>
        <v/>
      </c>
      <c r="G201" s="18">
        <f>IF($B201="","",IFERROR(INDEX(Sessions!$D$2:$D$101,MATCH($B201,Sessions!$A$2:$A$101,0)),""))</f>
        <v/>
      </c>
      <c r="H201" s="18">
        <f>IF($B201="","",IFERROR(INDEX(Sessions!$E$2:$E$101,MATCH($B201,Sessions!$A$2:$A$101,0)),""))</f>
        <v/>
      </c>
      <c r="I201" s="18">
        <f>IF($B201="","",IFERROR(INDEX(Sessions!$F$2:$F$101,MATCH($B201,Sessions!$A$2:$A$101,0)),""))</f>
        <v/>
      </c>
      <c r="J201" s="17" t="n"/>
      <c r="K201" s="17" t="n"/>
      <c r="L201" s="18">
        <f>IF(OR($A201="",$H201="",$J201=""),"",MAX(0,ROUND(($J201-$H201)*1440,0)))</f>
        <v/>
      </c>
      <c r="M201" s="18">
        <f>IF(OR($A201="",$I201="",$K201=""),"",MAX(0,ROUND(($I201-$K201)*1440,0)))</f>
        <v/>
      </c>
      <c r="N201" s="18">
        <f>IF($A201="","",IF(COUNT($L201:$M201)=0,"",SUM($L201:$M201)))</f>
        <v/>
      </c>
      <c r="O201" s="20">
        <f>IF($A201="","",IF(AND($J201="",$K201=""),"",IF(AND(N($L201)&gt;0,N($M201)&gt;0),"Late Arrival and Early Departure",IF(N($L201)&gt;0,"Late Arrival",IF(N($M201)&gt;0,"Early Departure","On Time")))))</f>
        <v/>
      </c>
      <c r="P201" s="17" t="n"/>
      <c r="Q201" s="17" t="n"/>
      <c r="R201" s="17" t="n"/>
      <c r="S201" s="17" t="n"/>
      <c r="T201" s="17" t="n"/>
      <c r="U201" s="22" t="n"/>
      <c r="V201" s="20">
        <f>IF($A201="","",IF(OR($B201="",$D201=""),"Missing required information",IF(AND($J201="",$K201=""),"Enter arrival or departure time",IF(AND(N($N201)&gt;=Settings!$B$3,OR($R201="",$R201="Open")),"Review required",IF(AND($T201&lt;&gt;"",$T201&lt;TODAY(),$R201&lt;&gt;"Completed"),"Review overdue","")))))</f>
        <v/>
      </c>
    </row>
  </sheetData>
  <dataValidations count="6">
    <dataValidation sqref="B2:B201" showDropDown="0" showInputMessage="0" showErrorMessage="1" allowBlank="0" errorTitle="Select a listed value" error="Choose a value from the drop-down list or leave the cell blank." type="list">
      <formula1>'Sessions'!$A$2:$A$101</formula1>
    </dataValidation>
    <dataValidation sqref="D2:D201" showDropDown="0" showInputMessage="0" showErrorMessage="1" allowBlank="0" errorTitle="Select a listed value" error="Choose a value from the drop-down list or leave the cell blank." type="list">
      <formula1>'Settings'!$A$10:$A$109</formula1>
    </dataValidation>
    <dataValidation sqref="P2:P201" showDropDown="0" showInputMessage="0" showErrorMessage="1" allowBlank="0" errorTitle="Select a listed value" error="Choose a value from the drop-down list or leave the cell blank." type="list">
      <formula1>'Settings'!$H$10:$H$29</formula1>
    </dataValidation>
    <dataValidation sqref="Q2:Q201" showDropDown="0" showInputMessage="0" showErrorMessage="1" allowBlank="0" errorTitle="Select a listed value" error="Choose a value from the drop-down list or leave the cell blank." type="list">
      <formula1>'Settings'!$J$10:$J$29</formula1>
    </dataValidation>
    <dataValidation sqref="R2:R201" showDropDown="0" showInputMessage="0" showErrorMessage="1" allowBlank="0" errorTitle="Select a listed value" error="Choose a value from the drop-down list or leave the cell blank." type="list">
      <formula1>'Settings'!$L$10:$L$29</formula1>
    </dataValidation>
    <dataValidation sqref="S2:S201" showDropDown="0" showInputMessage="0" showErrorMessage="1" allowBlank="0" errorTitle="Select a listed value" error="Choose a value from the drop-down list or leave the cell blank." type="list">
      <formula1>'Settings'!$N$10:$N$29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9" t="inlineStr">
        <is>
          <t>Session Code</t>
        </is>
      </c>
      <c r="B1" s="9" t="inlineStr">
        <is>
          <t>Session Date</t>
        </is>
      </c>
      <c r="C1" s="9" t="inlineStr">
        <is>
          <t>Program</t>
        </is>
      </c>
      <c r="D1" s="9" t="inlineStr">
        <is>
          <t>Session Title</t>
        </is>
      </c>
      <c r="E1" s="9" t="inlineStr">
        <is>
          <t>Scheduled Start</t>
        </is>
      </c>
      <c r="F1" s="9" t="inlineStr">
        <is>
          <t>Scheduled End</t>
        </is>
      </c>
      <c r="G1" s="9" t="inlineStr">
        <is>
          <t>Active</t>
        </is>
      </c>
    </row>
    <row r="2">
      <c r="A2" s="5" t="inlineStr">
        <is>
          <t>ASF-0825-A</t>
        </is>
      </c>
      <c r="B2" s="39" t="n">
        <v>46259</v>
      </c>
      <c r="C2" s="5" t="inlineStr">
        <is>
          <t>Allied Skills Foundations</t>
        </is>
      </c>
      <c r="D2" s="5" t="inlineStr">
        <is>
          <t>Workplace Communication</t>
        </is>
      </c>
      <c r="E2" s="24" t="n">
        <v>0.375</v>
      </c>
      <c r="F2" s="24" t="n">
        <v>0.4791666666666667</v>
      </c>
      <c r="G2" s="5" t="inlineStr">
        <is>
          <t>Yes</t>
        </is>
      </c>
    </row>
    <row r="3">
      <c r="A3" s="25" t="inlineStr">
        <is>
          <t>BTL-0826-A</t>
        </is>
      </c>
      <c r="B3" s="40" t="n">
        <v>46260</v>
      </c>
      <c r="C3" s="25" t="inlineStr">
        <is>
          <t>Business Technology Lab</t>
        </is>
      </c>
      <c r="D3" s="25" t="inlineStr">
        <is>
          <t>Spreadsheet Basics</t>
        </is>
      </c>
      <c r="E3" s="27" t="n">
        <v>0.5416666666666666</v>
      </c>
      <c r="F3" s="27" t="n">
        <v>0.6458333333333334</v>
      </c>
      <c r="G3" s="25" t="inlineStr">
        <is>
          <t>Yes</t>
        </is>
      </c>
    </row>
    <row r="4">
      <c r="A4" s="5" t="inlineStr">
        <is>
          <t>CRW-0827-A</t>
        </is>
      </c>
      <c r="B4" s="39" t="n">
        <v>46261</v>
      </c>
      <c r="C4" s="5" t="inlineStr">
        <is>
          <t>Career Readiness Workshop</t>
        </is>
      </c>
      <c r="D4" s="5" t="inlineStr">
        <is>
          <t>Interview Practice</t>
        </is>
      </c>
      <c r="E4" s="24" t="n">
        <v>0.4166666666666667</v>
      </c>
      <c r="F4" s="24" t="n">
        <v>0.5</v>
      </c>
      <c r="G4" s="5" t="inlineStr">
        <is>
          <t>Yes</t>
        </is>
      </c>
    </row>
    <row r="5">
      <c r="A5" s="25" t="inlineStr">
        <is>
          <t>DOE-0831-A</t>
        </is>
      </c>
      <c r="B5" s="40" t="n">
        <v>46265</v>
      </c>
      <c r="C5" s="25" t="inlineStr">
        <is>
          <t>Digital Office Essentials</t>
        </is>
      </c>
      <c r="D5" s="25" t="inlineStr">
        <is>
          <t>Email and Calendar Tools</t>
        </is>
      </c>
      <c r="E5" s="27" t="n">
        <v>0.3541666666666667</v>
      </c>
      <c r="F5" s="27" t="n">
        <v>0.4583333333333333</v>
      </c>
      <c r="G5" s="25" t="inlineStr">
        <is>
          <t>Yes</t>
        </is>
      </c>
    </row>
    <row r="6">
      <c r="A6" s="5" t="inlineStr">
        <is>
          <t>ASF-0901-A</t>
        </is>
      </c>
      <c r="B6" s="39" t="n">
        <v>46266</v>
      </c>
      <c r="C6" s="5" t="inlineStr">
        <is>
          <t>Allied Skills Foundations</t>
        </is>
      </c>
      <c r="D6" s="5" t="inlineStr">
        <is>
          <t>Team Problem Solving</t>
        </is>
      </c>
      <c r="E6" s="24" t="n">
        <v>0.375</v>
      </c>
      <c r="F6" s="24" t="n">
        <v>0.4791666666666667</v>
      </c>
      <c r="G6" s="5" t="inlineStr">
        <is>
          <t>Yes</t>
        </is>
      </c>
    </row>
    <row r="7">
      <c r="A7" s="25" t="inlineStr">
        <is>
          <t>BTL-0902-A</t>
        </is>
      </c>
      <c r="B7" s="40" t="n">
        <v>46267</v>
      </c>
      <c r="C7" s="25" t="inlineStr">
        <is>
          <t>Business Technology Lab</t>
        </is>
      </c>
      <c r="D7" s="25" t="inlineStr">
        <is>
          <t>Document Formatting</t>
        </is>
      </c>
      <c r="E7" s="27" t="n">
        <v>0.5416666666666666</v>
      </c>
      <c r="F7" s="27" t="n">
        <v>0.6458333333333334</v>
      </c>
      <c r="G7" s="25" t="inlineStr">
        <is>
          <t>Yes</t>
        </is>
      </c>
    </row>
    <row r="8">
      <c r="A8" s="5" t="inlineStr">
        <is>
          <t>CRW-0903-A</t>
        </is>
      </c>
      <c r="B8" s="39" t="n">
        <v>46268</v>
      </c>
      <c r="C8" s="5" t="inlineStr">
        <is>
          <t>Career Readiness Workshop</t>
        </is>
      </c>
      <c r="D8" s="5" t="inlineStr">
        <is>
          <t>Resume Workshop</t>
        </is>
      </c>
      <c r="E8" s="24" t="n">
        <v>0.4166666666666667</v>
      </c>
      <c r="F8" s="24" t="n">
        <v>0.5</v>
      </c>
      <c r="G8" s="5" t="inlineStr">
        <is>
          <t>Yes</t>
        </is>
      </c>
    </row>
    <row r="9">
      <c r="A9" s="25" t="inlineStr">
        <is>
          <t>DOE-0904-A</t>
        </is>
      </c>
      <c r="B9" s="40" t="n">
        <v>46269</v>
      </c>
      <c r="C9" s="25" t="inlineStr">
        <is>
          <t>Digital Office Essentials</t>
        </is>
      </c>
      <c r="D9" s="25" t="inlineStr">
        <is>
          <t>File Organization</t>
        </is>
      </c>
      <c r="E9" s="27" t="n">
        <v>0.3541666666666667</v>
      </c>
      <c r="F9" s="27" t="n">
        <v>0.4583333333333333</v>
      </c>
      <c r="G9" s="25" t="inlineStr">
        <is>
          <t>Yes</t>
        </is>
      </c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25" t="n"/>
      <c r="B11" s="25" t="n"/>
      <c r="C11" s="25" t="n"/>
      <c r="D11" s="25" t="n"/>
      <c r="E11" s="25" t="n"/>
      <c r="F11" s="25" t="n"/>
      <c r="G11" s="2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25" t="n"/>
      <c r="B13" s="25" t="n"/>
      <c r="C13" s="25" t="n"/>
      <c r="D13" s="25" t="n"/>
      <c r="E13" s="25" t="n"/>
      <c r="F13" s="25" t="n"/>
      <c r="G13" s="2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25" t="n"/>
      <c r="B15" s="25" t="n"/>
      <c r="C15" s="25" t="n"/>
      <c r="D15" s="25" t="n"/>
      <c r="E15" s="25" t="n"/>
      <c r="F15" s="25" t="n"/>
      <c r="G15" s="2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25" t="n"/>
      <c r="B17" s="25" t="n"/>
      <c r="C17" s="25" t="n"/>
      <c r="D17" s="25" t="n"/>
      <c r="E17" s="25" t="n"/>
      <c r="F17" s="25" t="n"/>
      <c r="G17" s="2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25" t="n"/>
      <c r="B19" s="25" t="n"/>
      <c r="C19" s="25" t="n"/>
      <c r="D19" s="25" t="n"/>
      <c r="E19" s="25" t="n"/>
      <c r="F19" s="25" t="n"/>
      <c r="G19" s="2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25" t="n"/>
      <c r="B21" s="25" t="n"/>
      <c r="C21" s="25" t="n"/>
      <c r="D21" s="25" t="n"/>
      <c r="E21" s="25" t="n"/>
      <c r="F21" s="25" t="n"/>
      <c r="G21" s="2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25" t="n"/>
      <c r="B23" s="25" t="n"/>
      <c r="C23" s="25" t="n"/>
      <c r="D23" s="25" t="n"/>
      <c r="E23" s="25" t="n"/>
      <c r="F23" s="25" t="n"/>
      <c r="G23" s="25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25" t="n"/>
      <c r="B25" s="25" t="n"/>
      <c r="C25" s="25" t="n"/>
      <c r="D25" s="25" t="n"/>
      <c r="E25" s="25" t="n"/>
      <c r="F25" s="25" t="n"/>
      <c r="G25" s="25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25" t="n"/>
      <c r="B27" s="25" t="n"/>
      <c r="C27" s="25" t="n"/>
      <c r="D27" s="25" t="n"/>
      <c r="E27" s="25" t="n"/>
      <c r="F27" s="25" t="n"/>
      <c r="G27" s="25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25" t="n"/>
      <c r="B29" s="25" t="n"/>
      <c r="C29" s="25" t="n"/>
      <c r="D29" s="25" t="n"/>
      <c r="E29" s="25" t="n"/>
      <c r="F29" s="25" t="n"/>
      <c r="G29" s="25" t="n"/>
    </row>
    <row r="30">
      <c r="A30" s="5" t="n"/>
      <c r="B30" s="5" t="n"/>
      <c r="C30" s="5" t="n"/>
      <c r="D30" s="5" t="n"/>
      <c r="E30" s="5" t="n"/>
      <c r="F30" s="5" t="n"/>
      <c r="G30" s="5" t="n"/>
    </row>
    <row r="31">
      <c r="A31" s="25" t="n"/>
      <c r="B31" s="25" t="n"/>
      <c r="C31" s="25" t="n"/>
      <c r="D31" s="25" t="n"/>
      <c r="E31" s="25" t="n"/>
      <c r="F31" s="25" t="n"/>
      <c r="G31" s="25" t="n"/>
    </row>
    <row r="32">
      <c r="A32" s="5" t="n"/>
      <c r="B32" s="5" t="n"/>
      <c r="C32" s="5" t="n"/>
      <c r="D32" s="5" t="n"/>
      <c r="E32" s="5" t="n"/>
      <c r="F32" s="5" t="n"/>
      <c r="G32" s="5" t="n"/>
    </row>
    <row r="33">
      <c r="A33" s="25" t="n"/>
      <c r="B33" s="25" t="n"/>
      <c r="C33" s="25" t="n"/>
      <c r="D33" s="25" t="n"/>
      <c r="E33" s="25" t="n"/>
      <c r="F33" s="25" t="n"/>
      <c r="G33" s="25" t="n"/>
    </row>
    <row r="34">
      <c r="A34" s="5" t="n"/>
      <c r="B34" s="5" t="n"/>
      <c r="C34" s="5" t="n"/>
      <c r="D34" s="5" t="n"/>
      <c r="E34" s="5" t="n"/>
      <c r="F34" s="5" t="n"/>
      <c r="G34" s="5" t="n"/>
    </row>
    <row r="35">
      <c r="A35" s="25" t="n"/>
      <c r="B35" s="25" t="n"/>
      <c r="C35" s="25" t="n"/>
      <c r="D35" s="25" t="n"/>
      <c r="E35" s="25" t="n"/>
      <c r="F35" s="25" t="n"/>
      <c r="G35" s="25" t="n"/>
    </row>
    <row r="36">
      <c r="A36" s="5" t="n"/>
      <c r="B36" s="5" t="n"/>
      <c r="C36" s="5" t="n"/>
      <c r="D36" s="5" t="n"/>
      <c r="E36" s="5" t="n"/>
      <c r="F36" s="5" t="n"/>
      <c r="G36" s="5" t="n"/>
    </row>
    <row r="37">
      <c r="A37" s="25" t="n"/>
      <c r="B37" s="25" t="n"/>
      <c r="C37" s="25" t="n"/>
      <c r="D37" s="25" t="n"/>
      <c r="E37" s="25" t="n"/>
      <c r="F37" s="25" t="n"/>
      <c r="G37" s="25" t="n"/>
    </row>
    <row r="38">
      <c r="A38" s="5" t="n"/>
      <c r="B38" s="5" t="n"/>
      <c r="C38" s="5" t="n"/>
      <c r="D38" s="5" t="n"/>
      <c r="E38" s="5" t="n"/>
      <c r="F38" s="5" t="n"/>
      <c r="G38" s="5" t="n"/>
    </row>
    <row r="39">
      <c r="A39" s="25" t="n"/>
      <c r="B39" s="25" t="n"/>
      <c r="C39" s="25" t="n"/>
      <c r="D39" s="25" t="n"/>
      <c r="E39" s="25" t="n"/>
      <c r="F39" s="25" t="n"/>
      <c r="G39" s="25" t="n"/>
    </row>
    <row r="40">
      <c r="A40" s="5" t="n"/>
      <c r="B40" s="5" t="n"/>
      <c r="C40" s="5" t="n"/>
      <c r="D40" s="5" t="n"/>
      <c r="E40" s="5" t="n"/>
      <c r="F40" s="5" t="n"/>
      <c r="G40" s="5" t="n"/>
    </row>
    <row r="41">
      <c r="A41" s="25" t="n"/>
      <c r="B41" s="25" t="n"/>
      <c r="C41" s="25" t="n"/>
      <c r="D41" s="25" t="n"/>
      <c r="E41" s="25" t="n"/>
      <c r="F41" s="25" t="n"/>
      <c r="G41" s="25" t="n"/>
    </row>
    <row r="42">
      <c r="A42" s="5" t="n"/>
      <c r="B42" s="5" t="n"/>
      <c r="C42" s="5" t="n"/>
      <c r="D42" s="5" t="n"/>
      <c r="E42" s="5" t="n"/>
      <c r="F42" s="5" t="n"/>
      <c r="G42" s="5" t="n"/>
    </row>
    <row r="43">
      <c r="A43" s="25" t="n"/>
      <c r="B43" s="25" t="n"/>
      <c r="C43" s="25" t="n"/>
      <c r="D43" s="25" t="n"/>
      <c r="E43" s="25" t="n"/>
      <c r="F43" s="25" t="n"/>
      <c r="G43" s="25" t="n"/>
    </row>
    <row r="44">
      <c r="A44" s="5" t="n"/>
      <c r="B44" s="5" t="n"/>
      <c r="C44" s="5" t="n"/>
      <c r="D44" s="5" t="n"/>
      <c r="E44" s="5" t="n"/>
      <c r="F44" s="5" t="n"/>
      <c r="G44" s="5" t="n"/>
    </row>
    <row r="45">
      <c r="A45" s="25" t="n"/>
      <c r="B45" s="25" t="n"/>
      <c r="C45" s="25" t="n"/>
      <c r="D45" s="25" t="n"/>
      <c r="E45" s="25" t="n"/>
      <c r="F45" s="25" t="n"/>
      <c r="G45" s="25" t="n"/>
    </row>
    <row r="46">
      <c r="A46" s="5" t="n"/>
      <c r="B46" s="5" t="n"/>
      <c r="C46" s="5" t="n"/>
      <c r="D46" s="5" t="n"/>
      <c r="E46" s="5" t="n"/>
      <c r="F46" s="5" t="n"/>
      <c r="G46" s="5" t="n"/>
    </row>
    <row r="47">
      <c r="A47" s="25" t="n"/>
      <c r="B47" s="25" t="n"/>
      <c r="C47" s="25" t="n"/>
      <c r="D47" s="25" t="n"/>
      <c r="E47" s="25" t="n"/>
      <c r="F47" s="25" t="n"/>
      <c r="G47" s="25" t="n"/>
    </row>
    <row r="48">
      <c r="A48" s="5" t="n"/>
      <c r="B48" s="5" t="n"/>
      <c r="C48" s="5" t="n"/>
      <c r="D48" s="5" t="n"/>
      <c r="E48" s="5" t="n"/>
      <c r="F48" s="5" t="n"/>
      <c r="G48" s="5" t="n"/>
    </row>
    <row r="49">
      <c r="A49" s="25" t="n"/>
      <c r="B49" s="25" t="n"/>
      <c r="C49" s="25" t="n"/>
      <c r="D49" s="25" t="n"/>
      <c r="E49" s="25" t="n"/>
      <c r="F49" s="25" t="n"/>
      <c r="G49" s="25" t="n"/>
    </row>
    <row r="50">
      <c r="A50" s="5" t="n"/>
      <c r="B50" s="5" t="n"/>
      <c r="C50" s="5" t="n"/>
      <c r="D50" s="5" t="n"/>
      <c r="E50" s="5" t="n"/>
      <c r="F50" s="5" t="n"/>
      <c r="G50" s="5" t="n"/>
    </row>
    <row r="51">
      <c r="A51" s="25" t="n"/>
      <c r="B51" s="25" t="n"/>
      <c r="C51" s="25" t="n"/>
      <c r="D51" s="25" t="n"/>
      <c r="E51" s="25" t="n"/>
      <c r="F51" s="25" t="n"/>
      <c r="G51" s="25" t="n"/>
    </row>
    <row r="52">
      <c r="A52" s="5" t="n"/>
      <c r="B52" s="5" t="n"/>
      <c r="C52" s="5" t="n"/>
      <c r="D52" s="5" t="n"/>
      <c r="E52" s="5" t="n"/>
      <c r="F52" s="5" t="n"/>
      <c r="G52" s="5" t="n"/>
    </row>
    <row r="53">
      <c r="A53" s="25" t="n"/>
      <c r="B53" s="25" t="n"/>
      <c r="C53" s="25" t="n"/>
      <c r="D53" s="25" t="n"/>
      <c r="E53" s="25" t="n"/>
      <c r="F53" s="25" t="n"/>
      <c r="G53" s="25" t="n"/>
    </row>
    <row r="54">
      <c r="A54" s="5" t="n"/>
      <c r="B54" s="5" t="n"/>
      <c r="C54" s="5" t="n"/>
      <c r="D54" s="5" t="n"/>
      <c r="E54" s="5" t="n"/>
      <c r="F54" s="5" t="n"/>
      <c r="G54" s="5" t="n"/>
    </row>
    <row r="55">
      <c r="A55" s="25" t="n"/>
      <c r="B55" s="25" t="n"/>
      <c r="C55" s="25" t="n"/>
      <c r="D55" s="25" t="n"/>
      <c r="E55" s="25" t="n"/>
      <c r="F55" s="25" t="n"/>
      <c r="G55" s="25" t="n"/>
    </row>
    <row r="56">
      <c r="A56" s="5" t="n"/>
      <c r="B56" s="5" t="n"/>
      <c r="C56" s="5" t="n"/>
      <c r="D56" s="5" t="n"/>
      <c r="E56" s="5" t="n"/>
      <c r="F56" s="5" t="n"/>
      <c r="G56" s="5" t="n"/>
    </row>
    <row r="57">
      <c r="A57" s="25" t="n"/>
      <c r="B57" s="25" t="n"/>
      <c r="C57" s="25" t="n"/>
      <c r="D57" s="25" t="n"/>
      <c r="E57" s="25" t="n"/>
      <c r="F57" s="25" t="n"/>
      <c r="G57" s="25" t="n"/>
    </row>
    <row r="58">
      <c r="A58" s="5" t="n"/>
      <c r="B58" s="5" t="n"/>
      <c r="C58" s="5" t="n"/>
      <c r="D58" s="5" t="n"/>
      <c r="E58" s="5" t="n"/>
      <c r="F58" s="5" t="n"/>
      <c r="G58" s="5" t="n"/>
    </row>
    <row r="59">
      <c r="A59" s="25" t="n"/>
      <c r="B59" s="25" t="n"/>
      <c r="C59" s="25" t="n"/>
      <c r="D59" s="25" t="n"/>
      <c r="E59" s="25" t="n"/>
      <c r="F59" s="25" t="n"/>
      <c r="G59" s="25" t="n"/>
    </row>
    <row r="60">
      <c r="A60" s="5" t="n"/>
      <c r="B60" s="5" t="n"/>
      <c r="C60" s="5" t="n"/>
      <c r="D60" s="5" t="n"/>
      <c r="E60" s="5" t="n"/>
      <c r="F60" s="5" t="n"/>
      <c r="G60" s="5" t="n"/>
    </row>
    <row r="61">
      <c r="A61" s="25" t="n"/>
      <c r="B61" s="25" t="n"/>
      <c r="C61" s="25" t="n"/>
      <c r="D61" s="25" t="n"/>
      <c r="E61" s="25" t="n"/>
      <c r="F61" s="25" t="n"/>
      <c r="G61" s="25" t="n"/>
    </row>
    <row r="62">
      <c r="A62" s="5" t="n"/>
      <c r="B62" s="5" t="n"/>
      <c r="C62" s="5" t="n"/>
      <c r="D62" s="5" t="n"/>
      <c r="E62" s="5" t="n"/>
      <c r="F62" s="5" t="n"/>
      <c r="G62" s="5" t="n"/>
    </row>
    <row r="63">
      <c r="A63" s="25" t="n"/>
      <c r="B63" s="25" t="n"/>
      <c r="C63" s="25" t="n"/>
      <c r="D63" s="25" t="n"/>
      <c r="E63" s="25" t="n"/>
      <c r="F63" s="25" t="n"/>
      <c r="G63" s="25" t="n"/>
    </row>
    <row r="64">
      <c r="A64" s="5" t="n"/>
      <c r="B64" s="5" t="n"/>
      <c r="C64" s="5" t="n"/>
      <c r="D64" s="5" t="n"/>
      <c r="E64" s="5" t="n"/>
      <c r="F64" s="5" t="n"/>
      <c r="G64" s="5" t="n"/>
    </row>
    <row r="65">
      <c r="A65" s="25" t="n"/>
      <c r="B65" s="25" t="n"/>
      <c r="C65" s="25" t="n"/>
      <c r="D65" s="25" t="n"/>
      <c r="E65" s="25" t="n"/>
      <c r="F65" s="25" t="n"/>
      <c r="G65" s="25" t="n"/>
    </row>
    <row r="66">
      <c r="A66" s="5" t="n"/>
      <c r="B66" s="5" t="n"/>
      <c r="C66" s="5" t="n"/>
      <c r="D66" s="5" t="n"/>
      <c r="E66" s="5" t="n"/>
      <c r="F66" s="5" t="n"/>
      <c r="G66" s="5" t="n"/>
    </row>
    <row r="67">
      <c r="A67" s="25" t="n"/>
      <c r="B67" s="25" t="n"/>
      <c r="C67" s="25" t="n"/>
      <c r="D67" s="25" t="n"/>
      <c r="E67" s="25" t="n"/>
      <c r="F67" s="25" t="n"/>
      <c r="G67" s="25" t="n"/>
    </row>
    <row r="68">
      <c r="A68" s="5" t="n"/>
      <c r="B68" s="5" t="n"/>
      <c r="C68" s="5" t="n"/>
      <c r="D68" s="5" t="n"/>
      <c r="E68" s="5" t="n"/>
      <c r="F68" s="5" t="n"/>
      <c r="G68" s="5" t="n"/>
    </row>
    <row r="69">
      <c r="A69" s="25" t="n"/>
      <c r="B69" s="25" t="n"/>
      <c r="C69" s="25" t="n"/>
      <c r="D69" s="25" t="n"/>
      <c r="E69" s="25" t="n"/>
      <c r="F69" s="25" t="n"/>
      <c r="G69" s="25" t="n"/>
    </row>
    <row r="70">
      <c r="A70" s="5" t="n"/>
      <c r="B70" s="5" t="n"/>
      <c r="C70" s="5" t="n"/>
      <c r="D70" s="5" t="n"/>
      <c r="E70" s="5" t="n"/>
      <c r="F70" s="5" t="n"/>
      <c r="G70" s="5" t="n"/>
    </row>
    <row r="71">
      <c r="A71" s="25" t="n"/>
      <c r="B71" s="25" t="n"/>
      <c r="C71" s="25" t="n"/>
      <c r="D71" s="25" t="n"/>
      <c r="E71" s="25" t="n"/>
      <c r="F71" s="25" t="n"/>
      <c r="G71" s="25" t="n"/>
    </row>
    <row r="72">
      <c r="A72" s="5" t="n"/>
      <c r="B72" s="5" t="n"/>
      <c r="C72" s="5" t="n"/>
      <c r="D72" s="5" t="n"/>
      <c r="E72" s="5" t="n"/>
      <c r="F72" s="5" t="n"/>
      <c r="G72" s="5" t="n"/>
    </row>
    <row r="73">
      <c r="A73" s="25" t="n"/>
      <c r="B73" s="25" t="n"/>
      <c r="C73" s="25" t="n"/>
      <c r="D73" s="25" t="n"/>
      <c r="E73" s="25" t="n"/>
      <c r="F73" s="25" t="n"/>
      <c r="G73" s="25" t="n"/>
    </row>
    <row r="74">
      <c r="A74" s="5" t="n"/>
      <c r="B74" s="5" t="n"/>
      <c r="C74" s="5" t="n"/>
      <c r="D74" s="5" t="n"/>
      <c r="E74" s="5" t="n"/>
      <c r="F74" s="5" t="n"/>
      <c r="G74" s="5" t="n"/>
    </row>
    <row r="75">
      <c r="A75" s="25" t="n"/>
      <c r="B75" s="25" t="n"/>
      <c r="C75" s="25" t="n"/>
      <c r="D75" s="25" t="n"/>
      <c r="E75" s="25" t="n"/>
      <c r="F75" s="25" t="n"/>
      <c r="G75" s="25" t="n"/>
    </row>
    <row r="76">
      <c r="A76" s="5" t="n"/>
      <c r="B76" s="5" t="n"/>
      <c r="C76" s="5" t="n"/>
      <c r="D76" s="5" t="n"/>
      <c r="E76" s="5" t="n"/>
      <c r="F76" s="5" t="n"/>
      <c r="G76" s="5" t="n"/>
    </row>
    <row r="77">
      <c r="A77" s="25" t="n"/>
      <c r="B77" s="25" t="n"/>
      <c r="C77" s="25" t="n"/>
      <c r="D77" s="25" t="n"/>
      <c r="E77" s="25" t="n"/>
      <c r="F77" s="25" t="n"/>
      <c r="G77" s="25" t="n"/>
    </row>
    <row r="78">
      <c r="A78" s="5" t="n"/>
      <c r="B78" s="5" t="n"/>
      <c r="C78" s="5" t="n"/>
      <c r="D78" s="5" t="n"/>
      <c r="E78" s="5" t="n"/>
      <c r="F78" s="5" t="n"/>
      <c r="G78" s="5" t="n"/>
    </row>
    <row r="79">
      <c r="A79" s="25" t="n"/>
      <c r="B79" s="25" t="n"/>
      <c r="C79" s="25" t="n"/>
      <c r="D79" s="25" t="n"/>
      <c r="E79" s="25" t="n"/>
      <c r="F79" s="25" t="n"/>
      <c r="G79" s="25" t="n"/>
    </row>
    <row r="80">
      <c r="A80" s="5" t="n"/>
      <c r="B80" s="5" t="n"/>
      <c r="C80" s="5" t="n"/>
      <c r="D80" s="5" t="n"/>
      <c r="E80" s="5" t="n"/>
      <c r="F80" s="5" t="n"/>
      <c r="G80" s="5" t="n"/>
    </row>
    <row r="81">
      <c r="A81" s="25" t="n"/>
      <c r="B81" s="25" t="n"/>
      <c r="C81" s="25" t="n"/>
      <c r="D81" s="25" t="n"/>
      <c r="E81" s="25" t="n"/>
      <c r="F81" s="25" t="n"/>
      <c r="G81" s="25" t="n"/>
    </row>
    <row r="82">
      <c r="A82" s="5" t="n"/>
      <c r="B82" s="5" t="n"/>
      <c r="C82" s="5" t="n"/>
      <c r="D82" s="5" t="n"/>
      <c r="E82" s="5" t="n"/>
      <c r="F82" s="5" t="n"/>
      <c r="G82" s="5" t="n"/>
    </row>
    <row r="83">
      <c r="A83" s="25" t="n"/>
      <c r="B83" s="25" t="n"/>
      <c r="C83" s="25" t="n"/>
      <c r="D83" s="25" t="n"/>
      <c r="E83" s="25" t="n"/>
      <c r="F83" s="25" t="n"/>
      <c r="G83" s="25" t="n"/>
    </row>
    <row r="84">
      <c r="A84" s="5" t="n"/>
      <c r="B84" s="5" t="n"/>
      <c r="C84" s="5" t="n"/>
      <c r="D84" s="5" t="n"/>
      <c r="E84" s="5" t="n"/>
      <c r="F84" s="5" t="n"/>
      <c r="G84" s="5" t="n"/>
    </row>
    <row r="85">
      <c r="A85" s="25" t="n"/>
      <c r="B85" s="25" t="n"/>
      <c r="C85" s="25" t="n"/>
      <c r="D85" s="25" t="n"/>
      <c r="E85" s="25" t="n"/>
      <c r="F85" s="25" t="n"/>
      <c r="G85" s="25" t="n"/>
    </row>
    <row r="86">
      <c r="A86" s="5" t="n"/>
      <c r="B86" s="5" t="n"/>
      <c r="C86" s="5" t="n"/>
      <c r="D86" s="5" t="n"/>
      <c r="E86" s="5" t="n"/>
      <c r="F86" s="5" t="n"/>
      <c r="G86" s="5" t="n"/>
    </row>
    <row r="87">
      <c r="A87" s="25" t="n"/>
      <c r="B87" s="25" t="n"/>
      <c r="C87" s="25" t="n"/>
      <c r="D87" s="25" t="n"/>
      <c r="E87" s="25" t="n"/>
      <c r="F87" s="25" t="n"/>
      <c r="G87" s="25" t="n"/>
    </row>
    <row r="88">
      <c r="A88" s="5" t="n"/>
      <c r="B88" s="5" t="n"/>
      <c r="C88" s="5" t="n"/>
      <c r="D88" s="5" t="n"/>
      <c r="E88" s="5" t="n"/>
      <c r="F88" s="5" t="n"/>
      <c r="G88" s="5" t="n"/>
    </row>
    <row r="89">
      <c r="A89" s="25" t="n"/>
      <c r="B89" s="25" t="n"/>
      <c r="C89" s="25" t="n"/>
      <c r="D89" s="25" t="n"/>
      <c r="E89" s="25" t="n"/>
      <c r="F89" s="25" t="n"/>
      <c r="G89" s="25" t="n"/>
    </row>
    <row r="90">
      <c r="A90" s="5" t="n"/>
      <c r="B90" s="5" t="n"/>
      <c r="C90" s="5" t="n"/>
      <c r="D90" s="5" t="n"/>
      <c r="E90" s="5" t="n"/>
      <c r="F90" s="5" t="n"/>
      <c r="G90" s="5" t="n"/>
    </row>
    <row r="91">
      <c r="A91" s="25" t="n"/>
      <c r="B91" s="25" t="n"/>
      <c r="C91" s="25" t="n"/>
      <c r="D91" s="25" t="n"/>
      <c r="E91" s="25" t="n"/>
      <c r="F91" s="25" t="n"/>
      <c r="G91" s="25" t="n"/>
    </row>
    <row r="92">
      <c r="A92" s="5" t="n"/>
      <c r="B92" s="5" t="n"/>
      <c r="C92" s="5" t="n"/>
      <c r="D92" s="5" t="n"/>
      <c r="E92" s="5" t="n"/>
      <c r="F92" s="5" t="n"/>
      <c r="G92" s="5" t="n"/>
    </row>
    <row r="93">
      <c r="A93" s="25" t="n"/>
      <c r="B93" s="25" t="n"/>
      <c r="C93" s="25" t="n"/>
      <c r="D93" s="25" t="n"/>
      <c r="E93" s="25" t="n"/>
      <c r="F93" s="25" t="n"/>
      <c r="G93" s="25" t="n"/>
    </row>
    <row r="94">
      <c r="A94" s="5" t="n"/>
      <c r="B94" s="5" t="n"/>
      <c r="C94" s="5" t="n"/>
      <c r="D94" s="5" t="n"/>
      <c r="E94" s="5" t="n"/>
      <c r="F94" s="5" t="n"/>
      <c r="G94" s="5" t="n"/>
    </row>
    <row r="95">
      <c r="A95" s="25" t="n"/>
      <c r="B95" s="25" t="n"/>
      <c r="C95" s="25" t="n"/>
      <c r="D95" s="25" t="n"/>
      <c r="E95" s="25" t="n"/>
      <c r="F95" s="25" t="n"/>
      <c r="G95" s="25" t="n"/>
    </row>
    <row r="96">
      <c r="A96" s="5" t="n"/>
      <c r="B96" s="5" t="n"/>
      <c r="C96" s="5" t="n"/>
      <c r="D96" s="5" t="n"/>
      <c r="E96" s="5" t="n"/>
      <c r="F96" s="5" t="n"/>
      <c r="G96" s="5" t="n"/>
    </row>
    <row r="97">
      <c r="A97" s="25" t="n"/>
      <c r="B97" s="25" t="n"/>
      <c r="C97" s="25" t="n"/>
      <c r="D97" s="25" t="n"/>
      <c r="E97" s="25" t="n"/>
      <c r="F97" s="25" t="n"/>
      <c r="G97" s="25" t="n"/>
    </row>
    <row r="98">
      <c r="A98" s="5" t="n"/>
      <c r="B98" s="5" t="n"/>
      <c r="C98" s="5" t="n"/>
      <c r="D98" s="5" t="n"/>
      <c r="E98" s="5" t="n"/>
      <c r="F98" s="5" t="n"/>
      <c r="G98" s="5" t="n"/>
    </row>
    <row r="99">
      <c r="A99" s="25" t="n"/>
      <c r="B99" s="25" t="n"/>
      <c r="C99" s="25" t="n"/>
      <c r="D99" s="25" t="n"/>
      <c r="E99" s="25" t="n"/>
      <c r="F99" s="25" t="n"/>
      <c r="G99" s="25" t="n"/>
    </row>
    <row r="100">
      <c r="A100" s="5" t="n"/>
      <c r="B100" s="5" t="n"/>
      <c r="C100" s="5" t="n"/>
      <c r="D100" s="5" t="n"/>
      <c r="E100" s="5" t="n"/>
      <c r="F100" s="5" t="n"/>
      <c r="G100" s="5" t="n"/>
    </row>
    <row r="101">
      <c r="A101" s="25" t="n"/>
      <c r="B101" s="25" t="n"/>
      <c r="C101" s="25" t="n"/>
      <c r="D101" s="25" t="n"/>
      <c r="E101" s="25" t="n"/>
      <c r="F101" s="25" t="n"/>
      <c r="G101" s="25" t="n"/>
    </row>
  </sheetData>
  <dataValidations count="2">
    <dataValidation sqref="C2:C101" showDropDown="0" showInputMessage="0" showErrorMessage="1" allowBlank="0" errorTitle="Select a listed value" error="Choose a value from the drop-down list or leave the cell blank." type="list">
      <formula1>'Settings'!$E$10:$E$109</formula1>
    </dataValidation>
    <dataValidation sqref="G2:G101" showDropDown="0" showInputMessage="0" showErrorMessage="1" allowBlank="0" errorTitle="Select a listed value" error="Choose a value from the drop-down list or leave the cell blank." type="list">
      <formula1>"Yes,No"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09"/>
  <sheetViews>
    <sheetView showGridLines="0" zoomScale="90" workbookViewId="0">
      <pane ySplit="9" topLeftCell="A10" activePane="bottomLeft" state="frozen"/>
      <selection pane="bottomLeft" activeCell="A1" sqref="A1"/>
    </sheetView>
  </sheetViews>
  <sheetFormatPr baseColWidth="8" defaultRowHeight="15"/>
  <sheetData>
    <row r="1">
      <c r="A1" s="28" t="inlineStr">
        <is>
          <t>Workbook Settings</t>
        </is>
      </c>
    </row>
    <row r="3">
      <c r="A3" t="inlineStr">
        <is>
          <t>Review Threshold in Minutes</t>
        </is>
      </c>
      <c r="B3" t="n">
        <v>15</v>
      </c>
    </row>
    <row r="4">
      <c r="A4" s="29" t="inlineStr">
        <is>
          <t>Records meeting or exceeding this total missed-minute threshold are flagged when the review status is blank or Open.</t>
        </is>
      </c>
    </row>
    <row r="9">
      <c r="A9" s="30" t="inlineStr">
        <is>
          <t>Participant ID</t>
        </is>
      </c>
      <c r="B9" s="30" t="inlineStr">
        <is>
          <t>Participant Name</t>
        </is>
      </c>
      <c r="C9" s="30" t="inlineStr">
        <is>
          <t>Active</t>
        </is>
      </c>
      <c r="E9" s="30" t="inlineStr">
        <is>
          <t>Program</t>
        </is>
      </c>
      <c r="F9" s="30" t="inlineStr">
        <is>
          <t>All</t>
        </is>
      </c>
      <c r="H9" s="30" t="inlineStr">
        <is>
          <t>Reason Category</t>
        </is>
      </c>
      <c r="J9" s="30" t="inlineStr">
        <is>
          <t>Excuse Status</t>
        </is>
      </c>
      <c r="L9" s="30" t="inlineStr">
        <is>
          <t>Review Status</t>
        </is>
      </c>
      <c r="N9" s="30" t="inlineStr">
        <is>
          <t>Follow-Up Owner</t>
        </is>
      </c>
    </row>
    <row r="10">
      <c r="A10" s="5" t="inlineStr">
        <is>
          <t>P-1001</t>
        </is>
      </c>
      <c r="B10" s="5" t="inlineStr">
        <is>
          <t>Casey Morgan</t>
        </is>
      </c>
      <c r="C10" s="5" t="inlineStr">
        <is>
          <t>Yes</t>
        </is>
      </c>
      <c r="E10" s="5" t="inlineStr">
        <is>
          <t>Allied Skills Foundations</t>
        </is>
      </c>
      <c r="F10" s="5">
        <f>IF(E10="","",E10)</f>
        <v/>
      </c>
      <c r="H10" s="5" t="inlineStr">
        <is>
          <t>Transportation Delay</t>
        </is>
      </c>
      <c r="J10" s="5" t="inlineStr">
        <is>
          <t>Not Provided</t>
        </is>
      </c>
      <c r="L10" s="5" t="inlineStr">
        <is>
          <t>Open</t>
        </is>
      </c>
      <c r="N10" s="5" t="inlineStr">
        <is>
          <t>Avery Stone</t>
        </is>
      </c>
    </row>
    <row r="11">
      <c r="A11" s="25" t="inlineStr">
        <is>
          <t>P-1002</t>
        </is>
      </c>
      <c r="B11" s="25" t="inlineStr">
        <is>
          <t>Riley Bennett</t>
        </is>
      </c>
      <c r="C11" s="25" t="inlineStr">
        <is>
          <t>Yes</t>
        </is>
      </c>
      <c r="E11" s="25" t="inlineStr">
        <is>
          <t>Business Technology Lab</t>
        </is>
      </c>
      <c r="F11" s="25">
        <f>IF(E11="","",E11)</f>
        <v/>
      </c>
      <c r="H11" s="25" t="inlineStr">
        <is>
          <t>Personal Appointment</t>
        </is>
      </c>
      <c r="J11" s="25" t="inlineStr">
        <is>
          <t>Pending</t>
        </is>
      </c>
      <c r="L11" s="25" t="inlineStr">
        <is>
          <t>Monitoring</t>
        </is>
      </c>
      <c r="N11" s="25" t="inlineStr">
        <is>
          <t>Jordan Lee</t>
        </is>
      </c>
    </row>
    <row r="12">
      <c r="A12" s="5" t="inlineStr">
        <is>
          <t>P-1003</t>
        </is>
      </c>
      <c r="B12" s="5" t="inlineStr">
        <is>
          <t>Taylor Brooks</t>
        </is>
      </c>
      <c r="C12" s="5" t="inlineStr">
        <is>
          <t>Yes</t>
        </is>
      </c>
      <c r="E12" s="5" t="inlineStr">
        <is>
          <t>Career Readiness Workshop</t>
        </is>
      </c>
      <c r="F12" s="5">
        <f>IF(E12="","",E12)</f>
        <v/>
      </c>
      <c r="H12" s="5" t="inlineStr">
        <is>
          <t>Work Conflict</t>
        </is>
      </c>
      <c r="J12" s="5" t="inlineStr">
        <is>
          <t>Accepted</t>
        </is>
      </c>
      <c r="L12" s="5" t="inlineStr">
        <is>
          <t>Completed</t>
        </is>
      </c>
      <c r="N12" s="5" t="inlineStr">
        <is>
          <t>Morgan Reyes</t>
        </is>
      </c>
    </row>
    <row r="13">
      <c r="A13" s="25" t="inlineStr">
        <is>
          <t>P-1004</t>
        </is>
      </c>
      <c r="B13" s="25" t="inlineStr">
        <is>
          <t>Cameron Price</t>
        </is>
      </c>
      <c r="C13" s="25" t="inlineStr">
        <is>
          <t>Yes</t>
        </is>
      </c>
      <c r="E13" s="25" t="inlineStr">
        <is>
          <t>Digital Office Essentials</t>
        </is>
      </c>
      <c r="F13" s="25">
        <f>IF(E13="","",E13)</f>
        <v/>
      </c>
      <c r="H13" s="25" t="inlineStr">
        <is>
          <t>Family Responsibility</t>
        </is>
      </c>
      <c r="J13" s="25" t="inlineStr">
        <is>
          <t>Not Accepted</t>
        </is>
      </c>
      <c r="L13" s="25" t="inlineStr">
        <is>
          <t>No Follow-Up Needed</t>
        </is>
      </c>
      <c r="N13" s="25" t="inlineStr">
        <is>
          <t>Program Team</t>
        </is>
      </c>
    </row>
    <row r="14">
      <c r="A14" s="5" t="inlineStr">
        <is>
          <t>P-1005</t>
        </is>
      </c>
      <c r="B14" s="5" t="inlineStr">
        <is>
          <t>Jamie Rivera</t>
        </is>
      </c>
      <c r="C14" s="5" t="inlineStr">
        <is>
          <t>Yes</t>
        </is>
      </c>
      <c r="E14" s="5" t="n"/>
      <c r="F14" s="5">
        <f>IF(E14="","",E14)</f>
        <v/>
      </c>
      <c r="H14" s="5" t="inlineStr">
        <is>
          <t>Weather</t>
        </is>
      </c>
      <c r="J14" s="5" t="n"/>
      <c r="L14" s="5" t="n"/>
      <c r="N14" s="5" t="n"/>
    </row>
    <row r="15">
      <c r="A15" s="25" t="inlineStr">
        <is>
          <t>P-1006</t>
        </is>
      </c>
      <c r="B15" s="25" t="inlineStr">
        <is>
          <t>Drew Parker</t>
        </is>
      </c>
      <c r="C15" s="25" t="inlineStr">
        <is>
          <t>Yes</t>
        </is>
      </c>
      <c r="E15" s="25" t="n"/>
      <c r="F15" s="25">
        <f>IF(E15="","",E15)</f>
        <v/>
      </c>
      <c r="H15" s="25" t="inlineStr">
        <is>
          <t>Other</t>
        </is>
      </c>
      <c r="J15" s="25" t="n"/>
      <c r="L15" s="25" t="n"/>
      <c r="N15" s="25" t="n"/>
    </row>
    <row r="16">
      <c r="A16" s="5" t="inlineStr">
        <is>
          <t>P-1007</t>
        </is>
      </c>
      <c r="B16" s="5" t="inlineStr">
        <is>
          <t>Skyler Adams</t>
        </is>
      </c>
      <c r="C16" s="5" t="inlineStr">
        <is>
          <t>Yes</t>
        </is>
      </c>
      <c r="E16" s="5" t="n"/>
      <c r="F16" s="5">
        <f>IF(E16="","",E16)</f>
        <v/>
      </c>
      <c r="H16" s="5" t="inlineStr">
        <is>
          <t>Not Provided</t>
        </is>
      </c>
      <c r="J16" s="5" t="n"/>
      <c r="L16" s="5" t="n"/>
      <c r="N16" s="5" t="n"/>
    </row>
    <row r="17">
      <c r="A17" s="25" t="inlineStr">
        <is>
          <t>P-1008</t>
        </is>
      </c>
      <c r="B17" s="25" t="inlineStr">
        <is>
          <t>Quinn Foster</t>
        </is>
      </c>
      <c r="C17" s="25" t="inlineStr">
        <is>
          <t>Yes</t>
        </is>
      </c>
      <c r="E17" s="25" t="n"/>
      <c r="F17" s="25">
        <f>IF(E17="","",E17)</f>
        <v/>
      </c>
      <c r="H17" s="25" t="n"/>
      <c r="J17" s="25" t="n"/>
      <c r="L17" s="25" t="n"/>
      <c r="N17" s="25" t="n"/>
    </row>
    <row r="18">
      <c r="A18" s="5" t="n"/>
      <c r="B18" s="5" t="n"/>
      <c r="C18" s="5" t="n"/>
      <c r="E18" s="5" t="n"/>
      <c r="F18" s="5">
        <f>IF(E18="","",E18)</f>
        <v/>
      </c>
      <c r="H18" s="5" t="n"/>
      <c r="J18" s="5" t="n"/>
      <c r="L18" s="5" t="n"/>
      <c r="N18" s="5" t="n"/>
    </row>
    <row r="19">
      <c r="A19" s="25" t="n"/>
      <c r="B19" s="25" t="n"/>
      <c r="C19" s="25" t="n"/>
      <c r="E19" s="25" t="n"/>
      <c r="F19" s="25">
        <f>IF(E19="","",E19)</f>
        <v/>
      </c>
      <c r="H19" s="25" t="n"/>
      <c r="J19" s="25" t="n"/>
      <c r="L19" s="25" t="n"/>
      <c r="N19" s="25" t="n"/>
    </row>
    <row r="20">
      <c r="A20" s="5" t="n"/>
      <c r="B20" s="5" t="n"/>
      <c r="C20" s="5" t="n"/>
      <c r="E20" s="5" t="n"/>
      <c r="F20" s="5">
        <f>IF(E20="","",E20)</f>
        <v/>
      </c>
      <c r="H20" s="5" t="n"/>
      <c r="J20" s="5" t="n"/>
      <c r="L20" s="5" t="n"/>
      <c r="N20" s="5" t="n"/>
    </row>
    <row r="21">
      <c r="A21" s="25" t="n"/>
      <c r="B21" s="25" t="n"/>
      <c r="C21" s="25" t="n"/>
      <c r="E21" s="25" t="n"/>
      <c r="F21" s="25">
        <f>IF(E21="","",E21)</f>
        <v/>
      </c>
      <c r="H21" s="25" t="n"/>
      <c r="J21" s="25" t="n"/>
      <c r="L21" s="25" t="n"/>
      <c r="N21" s="25" t="n"/>
    </row>
    <row r="22">
      <c r="A22" s="5" t="n"/>
      <c r="B22" s="5" t="n"/>
      <c r="C22" s="5" t="n"/>
      <c r="E22" s="5" t="n"/>
      <c r="F22" s="5">
        <f>IF(E22="","",E22)</f>
        <v/>
      </c>
      <c r="H22" s="5" t="n"/>
      <c r="J22" s="5" t="n"/>
      <c r="L22" s="5" t="n"/>
      <c r="N22" s="5" t="n"/>
    </row>
    <row r="23">
      <c r="A23" s="25" t="n"/>
      <c r="B23" s="25" t="n"/>
      <c r="C23" s="25" t="n"/>
      <c r="E23" s="25" t="n"/>
      <c r="F23" s="25">
        <f>IF(E23="","",E23)</f>
        <v/>
      </c>
      <c r="H23" s="25" t="n"/>
      <c r="J23" s="25" t="n"/>
      <c r="L23" s="25" t="n"/>
      <c r="N23" s="25" t="n"/>
    </row>
    <row r="24">
      <c r="A24" s="5" t="n"/>
      <c r="B24" s="5" t="n"/>
      <c r="C24" s="5" t="n"/>
      <c r="E24" s="5" t="n"/>
      <c r="F24" s="5">
        <f>IF(E24="","",E24)</f>
        <v/>
      </c>
      <c r="H24" s="5" t="n"/>
      <c r="J24" s="5" t="n"/>
      <c r="L24" s="5" t="n"/>
      <c r="N24" s="5" t="n"/>
    </row>
    <row r="25">
      <c r="A25" s="25" t="n"/>
      <c r="B25" s="25" t="n"/>
      <c r="C25" s="25" t="n"/>
      <c r="E25" s="25" t="n"/>
      <c r="F25" s="25">
        <f>IF(E25="","",E25)</f>
        <v/>
      </c>
      <c r="H25" s="25" t="n"/>
      <c r="J25" s="25" t="n"/>
      <c r="L25" s="25" t="n"/>
      <c r="N25" s="25" t="n"/>
    </row>
    <row r="26">
      <c r="A26" s="5" t="n"/>
      <c r="B26" s="5" t="n"/>
      <c r="C26" s="5" t="n"/>
      <c r="E26" s="5" t="n"/>
      <c r="F26" s="5">
        <f>IF(E26="","",E26)</f>
        <v/>
      </c>
      <c r="H26" s="5" t="n"/>
      <c r="J26" s="5" t="n"/>
      <c r="L26" s="5" t="n"/>
      <c r="N26" s="5" t="n"/>
    </row>
    <row r="27">
      <c r="A27" s="25" t="n"/>
      <c r="B27" s="25" t="n"/>
      <c r="C27" s="25" t="n"/>
      <c r="E27" s="25" t="n"/>
      <c r="F27" s="25">
        <f>IF(E27="","",E27)</f>
        <v/>
      </c>
      <c r="H27" s="25" t="n"/>
      <c r="J27" s="25" t="n"/>
      <c r="L27" s="25" t="n"/>
      <c r="N27" s="25" t="n"/>
    </row>
    <row r="28">
      <c r="A28" s="5" t="n"/>
      <c r="B28" s="5" t="n"/>
      <c r="C28" s="5" t="n"/>
      <c r="E28" s="5" t="n"/>
      <c r="F28" s="5">
        <f>IF(E28="","",E28)</f>
        <v/>
      </c>
      <c r="H28" s="5" t="n"/>
      <c r="J28" s="5" t="n"/>
      <c r="L28" s="5" t="n"/>
      <c r="N28" s="5" t="n"/>
    </row>
    <row r="29">
      <c r="A29" s="25" t="n"/>
      <c r="B29" s="25" t="n"/>
      <c r="C29" s="25" t="n"/>
      <c r="E29" s="25" t="n"/>
      <c r="F29" s="25">
        <f>IF(E29="","",E29)</f>
        <v/>
      </c>
      <c r="H29" s="25" t="n"/>
      <c r="J29" s="25" t="n"/>
      <c r="L29" s="25" t="n"/>
      <c r="N29" s="25" t="n"/>
    </row>
    <row r="30">
      <c r="A30" s="5" t="n"/>
      <c r="B30" s="5" t="n"/>
      <c r="C30" s="5" t="n"/>
      <c r="E30" s="5" t="n"/>
      <c r="F30" s="5">
        <f>IF(E30="","",E30)</f>
        <v/>
      </c>
      <c r="H30" s="5" t="n"/>
      <c r="J30" s="5" t="n"/>
      <c r="L30" s="5" t="n"/>
      <c r="N30" s="5" t="n"/>
    </row>
    <row r="31">
      <c r="A31" s="25" t="n"/>
      <c r="B31" s="25" t="n"/>
      <c r="C31" s="25" t="n"/>
      <c r="E31" s="25" t="n"/>
      <c r="F31" s="25">
        <f>IF(E31="","",E31)</f>
        <v/>
      </c>
      <c r="H31" s="25" t="n"/>
      <c r="J31" s="25" t="n"/>
      <c r="L31" s="25" t="n"/>
      <c r="N31" s="25" t="n"/>
    </row>
    <row r="32">
      <c r="A32" s="5" t="n"/>
      <c r="B32" s="5" t="n"/>
      <c r="C32" s="5" t="n"/>
      <c r="E32" s="5" t="n"/>
      <c r="F32" s="5">
        <f>IF(E32="","",E32)</f>
        <v/>
      </c>
      <c r="H32" s="5" t="n"/>
      <c r="J32" s="5" t="n"/>
      <c r="L32" s="5" t="n"/>
      <c r="N32" s="5" t="n"/>
    </row>
    <row r="33">
      <c r="A33" s="25" t="n"/>
      <c r="B33" s="25" t="n"/>
      <c r="C33" s="25" t="n"/>
      <c r="E33" s="25" t="n"/>
      <c r="F33" s="25">
        <f>IF(E33="","",E33)</f>
        <v/>
      </c>
      <c r="H33" s="25" t="n"/>
      <c r="J33" s="25" t="n"/>
      <c r="L33" s="25" t="n"/>
      <c r="N33" s="25" t="n"/>
    </row>
    <row r="34">
      <c r="A34" s="5" t="n"/>
      <c r="B34" s="5" t="n"/>
      <c r="C34" s="5" t="n"/>
      <c r="E34" s="5" t="n"/>
      <c r="F34" s="5">
        <f>IF(E34="","",E34)</f>
        <v/>
      </c>
      <c r="H34" s="5" t="n"/>
      <c r="J34" s="5" t="n"/>
      <c r="L34" s="5" t="n"/>
      <c r="N34" s="5" t="n"/>
    </row>
    <row r="35">
      <c r="A35" s="25" t="n"/>
      <c r="B35" s="25" t="n"/>
      <c r="C35" s="25" t="n"/>
      <c r="E35" s="25" t="n"/>
      <c r="F35" s="25">
        <f>IF(E35="","",E35)</f>
        <v/>
      </c>
      <c r="H35" s="25" t="n"/>
      <c r="J35" s="25" t="n"/>
      <c r="L35" s="25" t="n"/>
      <c r="N35" s="25" t="n"/>
    </row>
    <row r="36">
      <c r="A36" s="5" t="n"/>
      <c r="B36" s="5" t="n"/>
      <c r="C36" s="5" t="n"/>
      <c r="E36" s="5" t="n"/>
      <c r="F36" s="5">
        <f>IF(E36="","",E36)</f>
        <v/>
      </c>
      <c r="H36" s="5" t="n"/>
      <c r="J36" s="5" t="n"/>
      <c r="L36" s="5" t="n"/>
      <c r="N36" s="5" t="n"/>
    </row>
    <row r="37">
      <c r="A37" s="25" t="n"/>
      <c r="B37" s="25" t="n"/>
      <c r="C37" s="25" t="n"/>
      <c r="E37" s="25" t="n"/>
      <c r="F37" s="25">
        <f>IF(E37="","",E37)</f>
        <v/>
      </c>
      <c r="H37" s="25" t="n"/>
      <c r="J37" s="25" t="n"/>
      <c r="L37" s="25" t="n"/>
      <c r="N37" s="25" t="n"/>
    </row>
    <row r="38">
      <c r="A38" s="5" t="n"/>
      <c r="B38" s="5" t="n"/>
      <c r="C38" s="5" t="n"/>
      <c r="E38" s="5" t="n"/>
      <c r="F38" s="5">
        <f>IF(E38="","",E38)</f>
        <v/>
      </c>
      <c r="H38" s="5" t="n"/>
      <c r="J38" s="5" t="n"/>
      <c r="L38" s="5" t="n"/>
      <c r="N38" s="5" t="n"/>
    </row>
    <row r="39">
      <c r="A39" s="25" t="n"/>
      <c r="B39" s="25" t="n"/>
      <c r="C39" s="25" t="n"/>
      <c r="E39" s="25" t="n"/>
      <c r="F39" s="25">
        <f>IF(E39="","",E39)</f>
        <v/>
      </c>
      <c r="H39" s="25" t="n"/>
      <c r="J39" s="25" t="n"/>
      <c r="L39" s="25" t="n"/>
      <c r="N39" s="25" t="n"/>
    </row>
    <row r="40">
      <c r="A40" s="5" t="n"/>
      <c r="B40" s="5" t="n"/>
      <c r="C40" s="5" t="n"/>
      <c r="E40" s="5" t="n"/>
      <c r="F40" s="5">
        <f>IF(E40="","",E40)</f>
        <v/>
      </c>
      <c r="H40" s="5" t="n"/>
      <c r="J40" s="5" t="n"/>
      <c r="L40" s="5" t="n"/>
      <c r="N40" s="5" t="n"/>
    </row>
    <row r="41">
      <c r="A41" s="25" t="n"/>
      <c r="B41" s="25" t="n"/>
      <c r="C41" s="25" t="n"/>
      <c r="E41" s="25" t="n"/>
      <c r="F41" s="25">
        <f>IF(E41="","",E41)</f>
        <v/>
      </c>
      <c r="H41" s="25" t="n"/>
      <c r="J41" s="25" t="n"/>
      <c r="L41" s="25" t="n"/>
      <c r="N41" s="25" t="n"/>
    </row>
    <row r="42">
      <c r="A42" s="5" t="n"/>
      <c r="B42" s="5" t="n"/>
      <c r="C42" s="5" t="n"/>
      <c r="E42" s="5" t="n"/>
      <c r="F42" s="5">
        <f>IF(E42="","",E42)</f>
        <v/>
      </c>
      <c r="H42" s="5" t="n"/>
      <c r="J42" s="5" t="n"/>
      <c r="L42" s="5" t="n"/>
      <c r="N42" s="5" t="n"/>
    </row>
    <row r="43">
      <c r="A43" s="25" t="n"/>
      <c r="B43" s="25" t="n"/>
      <c r="C43" s="25" t="n"/>
      <c r="E43" s="25" t="n"/>
      <c r="F43" s="25">
        <f>IF(E43="","",E43)</f>
        <v/>
      </c>
      <c r="H43" s="25" t="n"/>
      <c r="J43" s="25" t="n"/>
      <c r="L43" s="25" t="n"/>
      <c r="N43" s="25" t="n"/>
    </row>
    <row r="44">
      <c r="A44" s="5" t="n"/>
      <c r="B44" s="5" t="n"/>
      <c r="C44" s="5" t="n"/>
      <c r="E44" s="5" t="n"/>
      <c r="F44" s="5">
        <f>IF(E44="","",E44)</f>
        <v/>
      </c>
      <c r="H44" s="5" t="n"/>
      <c r="J44" s="5" t="n"/>
      <c r="L44" s="5" t="n"/>
      <c r="N44" s="5" t="n"/>
    </row>
    <row r="45">
      <c r="A45" s="25" t="n"/>
      <c r="B45" s="25" t="n"/>
      <c r="C45" s="25" t="n"/>
      <c r="E45" s="25" t="n"/>
      <c r="F45" s="25">
        <f>IF(E45="","",E45)</f>
        <v/>
      </c>
      <c r="H45" s="25" t="n"/>
      <c r="J45" s="25" t="n"/>
      <c r="L45" s="25" t="n"/>
      <c r="N45" s="25" t="n"/>
    </row>
    <row r="46">
      <c r="A46" s="5" t="n"/>
      <c r="B46" s="5" t="n"/>
      <c r="C46" s="5" t="n"/>
      <c r="E46" s="5" t="n"/>
      <c r="F46" s="5">
        <f>IF(E46="","",E46)</f>
        <v/>
      </c>
      <c r="H46" s="5" t="n"/>
      <c r="J46" s="5" t="n"/>
      <c r="L46" s="5" t="n"/>
      <c r="N46" s="5" t="n"/>
    </row>
    <row r="47">
      <c r="A47" s="25" t="n"/>
      <c r="B47" s="25" t="n"/>
      <c r="C47" s="25" t="n"/>
      <c r="E47" s="25" t="n"/>
      <c r="F47" s="25">
        <f>IF(E47="","",E47)</f>
        <v/>
      </c>
      <c r="H47" s="25" t="n"/>
      <c r="J47" s="25" t="n"/>
      <c r="L47" s="25" t="n"/>
      <c r="N47" s="25" t="n"/>
    </row>
    <row r="48">
      <c r="A48" s="5" t="n"/>
      <c r="B48" s="5" t="n"/>
      <c r="C48" s="5" t="n"/>
      <c r="E48" s="5" t="n"/>
      <c r="F48" s="5">
        <f>IF(E48="","",E48)</f>
        <v/>
      </c>
      <c r="H48" s="5" t="n"/>
      <c r="J48" s="5" t="n"/>
      <c r="L48" s="5" t="n"/>
      <c r="N48" s="5" t="n"/>
    </row>
    <row r="49">
      <c r="A49" s="25" t="n"/>
      <c r="B49" s="25" t="n"/>
      <c r="C49" s="25" t="n"/>
      <c r="E49" s="25" t="n"/>
      <c r="F49" s="25">
        <f>IF(E49="","",E49)</f>
        <v/>
      </c>
      <c r="H49" s="25" t="n"/>
      <c r="J49" s="25" t="n"/>
      <c r="L49" s="25" t="n"/>
      <c r="N49" s="25" t="n"/>
    </row>
    <row r="50">
      <c r="A50" s="5" t="n"/>
      <c r="B50" s="5" t="n"/>
      <c r="C50" s="5" t="n"/>
      <c r="E50" s="5" t="n"/>
      <c r="F50" s="5">
        <f>IF(E50="","",E50)</f>
        <v/>
      </c>
      <c r="H50" s="5" t="n"/>
      <c r="J50" s="5" t="n"/>
      <c r="L50" s="5" t="n"/>
      <c r="N50" s="5" t="n"/>
    </row>
    <row r="51">
      <c r="A51" s="25" t="n"/>
      <c r="B51" s="25" t="n"/>
      <c r="C51" s="25" t="n"/>
      <c r="E51" s="25" t="n"/>
      <c r="F51" s="25">
        <f>IF(E51="","",E51)</f>
        <v/>
      </c>
      <c r="H51" s="25" t="n"/>
      <c r="J51" s="25" t="n"/>
      <c r="L51" s="25" t="n"/>
      <c r="N51" s="25" t="n"/>
    </row>
    <row r="52">
      <c r="A52" s="5" t="n"/>
      <c r="B52" s="5" t="n"/>
      <c r="C52" s="5" t="n"/>
      <c r="E52" s="5" t="n"/>
      <c r="F52" s="5">
        <f>IF(E52="","",E52)</f>
        <v/>
      </c>
      <c r="H52" s="5" t="n"/>
      <c r="J52" s="5" t="n"/>
      <c r="L52" s="5" t="n"/>
      <c r="N52" s="5" t="n"/>
    </row>
    <row r="53">
      <c r="A53" s="25" t="n"/>
      <c r="B53" s="25" t="n"/>
      <c r="C53" s="25" t="n"/>
      <c r="E53" s="25" t="n"/>
      <c r="F53" s="25">
        <f>IF(E53="","",E53)</f>
        <v/>
      </c>
      <c r="H53" s="25" t="n"/>
      <c r="J53" s="25" t="n"/>
      <c r="L53" s="25" t="n"/>
      <c r="N53" s="25" t="n"/>
    </row>
    <row r="54">
      <c r="A54" s="5" t="n"/>
      <c r="B54" s="5" t="n"/>
      <c r="C54" s="5" t="n"/>
      <c r="E54" s="5" t="n"/>
      <c r="F54" s="5">
        <f>IF(E54="","",E54)</f>
        <v/>
      </c>
      <c r="H54" s="5" t="n"/>
      <c r="J54" s="5" t="n"/>
      <c r="L54" s="5" t="n"/>
      <c r="N54" s="5" t="n"/>
    </row>
    <row r="55">
      <c r="A55" s="25" t="n"/>
      <c r="B55" s="25" t="n"/>
      <c r="C55" s="25" t="n"/>
      <c r="E55" s="25" t="n"/>
      <c r="F55" s="25">
        <f>IF(E55="","",E55)</f>
        <v/>
      </c>
      <c r="H55" s="25" t="n"/>
      <c r="J55" s="25" t="n"/>
      <c r="L55" s="25" t="n"/>
      <c r="N55" s="25" t="n"/>
    </row>
    <row r="56">
      <c r="A56" s="5" t="n"/>
      <c r="B56" s="5" t="n"/>
      <c r="C56" s="5" t="n"/>
      <c r="E56" s="5" t="n"/>
      <c r="F56" s="5">
        <f>IF(E56="","",E56)</f>
        <v/>
      </c>
      <c r="H56" s="5" t="n"/>
      <c r="J56" s="5" t="n"/>
      <c r="L56" s="5" t="n"/>
      <c r="N56" s="5" t="n"/>
    </row>
    <row r="57">
      <c r="A57" s="25" t="n"/>
      <c r="B57" s="25" t="n"/>
      <c r="C57" s="25" t="n"/>
      <c r="E57" s="25" t="n"/>
      <c r="F57" s="25">
        <f>IF(E57="","",E57)</f>
        <v/>
      </c>
      <c r="H57" s="25" t="n"/>
      <c r="J57" s="25" t="n"/>
      <c r="L57" s="25" t="n"/>
      <c r="N57" s="25" t="n"/>
    </row>
    <row r="58">
      <c r="A58" s="5" t="n"/>
      <c r="B58" s="5" t="n"/>
      <c r="C58" s="5" t="n"/>
      <c r="E58" s="5" t="n"/>
      <c r="F58" s="5">
        <f>IF(E58="","",E58)</f>
        <v/>
      </c>
      <c r="H58" s="5" t="n"/>
      <c r="J58" s="5" t="n"/>
      <c r="L58" s="5" t="n"/>
      <c r="N58" s="5" t="n"/>
    </row>
    <row r="59">
      <c r="A59" s="25" t="n"/>
      <c r="B59" s="25" t="n"/>
      <c r="C59" s="25" t="n"/>
      <c r="E59" s="25" t="n"/>
      <c r="F59" s="25">
        <f>IF(E59="","",E59)</f>
        <v/>
      </c>
      <c r="H59" s="25" t="n"/>
      <c r="J59" s="25" t="n"/>
      <c r="L59" s="25" t="n"/>
      <c r="N59" s="25" t="n"/>
    </row>
    <row r="60">
      <c r="A60" s="5" t="n"/>
      <c r="B60" s="5" t="n"/>
      <c r="C60" s="5" t="n"/>
      <c r="E60" s="5" t="n"/>
      <c r="F60" s="5">
        <f>IF(E60="","",E60)</f>
        <v/>
      </c>
      <c r="H60" s="5" t="n"/>
      <c r="J60" s="5" t="n"/>
      <c r="L60" s="5" t="n"/>
      <c r="N60" s="5" t="n"/>
    </row>
    <row r="61">
      <c r="A61" s="25" t="n"/>
      <c r="B61" s="25" t="n"/>
      <c r="C61" s="25" t="n"/>
      <c r="E61" s="25" t="n"/>
      <c r="F61" s="25">
        <f>IF(E61="","",E61)</f>
        <v/>
      </c>
      <c r="H61" s="25" t="n"/>
      <c r="J61" s="25" t="n"/>
      <c r="L61" s="25" t="n"/>
      <c r="N61" s="25" t="n"/>
    </row>
    <row r="62">
      <c r="A62" s="5" t="n"/>
      <c r="B62" s="5" t="n"/>
      <c r="C62" s="5" t="n"/>
      <c r="E62" s="5" t="n"/>
      <c r="F62" s="5">
        <f>IF(E62="","",E62)</f>
        <v/>
      </c>
      <c r="H62" s="5" t="n"/>
      <c r="J62" s="5" t="n"/>
      <c r="L62" s="5" t="n"/>
      <c r="N62" s="5" t="n"/>
    </row>
    <row r="63">
      <c r="A63" s="25" t="n"/>
      <c r="B63" s="25" t="n"/>
      <c r="C63" s="25" t="n"/>
      <c r="E63" s="25" t="n"/>
      <c r="F63" s="25">
        <f>IF(E63="","",E63)</f>
        <v/>
      </c>
      <c r="H63" s="25" t="n"/>
      <c r="J63" s="25" t="n"/>
      <c r="L63" s="25" t="n"/>
      <c r="N63" s="25" t="n"/>
    </row>
    <row r="64">
      <c r="A64" s="5" t="n"/>
      <c r="B64" s="5" t="n"/>
      <c r="C64" s="5" t="n"/>
      <c r="E64" s="5" t="n"/>
      <c r="F64" s="5">
        <f>IF(E64="","",E64)</f>
        <v/>
      </c>
      <c r="H64" s="5" t="n"/>
      <c r="J64" s="5" t="n"/>
      <c r="L64" s="5" t="n"/>
      <c r="N64" s="5" t="n"/>
    </row>
    <row r="65">
      <c r="A65" s="25" t="n"/>
      <c r="B65" s="25" t="n"/>
      <c r="C65" s="25" t="n"/>
      <c r="E65" s="25" t="n"/>
      <c r="F65" s="25">
        <f>IF(E65="","",E65)</f>
        <v/>
      </c>
      <c r="H65" s="25" t="n"/>
      <c r="J65" s="25" t="n"/>
      <c r="L65" s="25" t="n"/>
      <c r="N65" s="25" t="n"/>
    </row>
    <row r="66">
      <c r="A66" s="5" t="n"/>
      <c r="B66" s="5" t="n"/>
      <c r="C66" s="5" t="n"/>
      <c r="E66" s="5" t="n"/>
      <c r="F66" s="5">
        <f>IF(E66="","",E66)</f>
        <v/>
      </c>
      <c r="H66" s="5" t="n"/>
      <c r="J66" s="5" t="n"/>
      <c r="L66" s="5" t="n"/>
      <c r="N66" s="5" t="n"/>
    </row>
    <row r="67">
      <c r="A67" s="25" t="n"/>
      <c r="B67" s="25" t="n"/>
      <c r="C67" s="25" t="n"/>
      <c r="E67" s="25" t="n"/>
      <c r="F67" s="25">
        <f>IF(E67="","",E67)</f>
        <v/>
      </c>
      <c r="H67" s="25" t="n"/>
      <c r="J67" s="25" t="n"/>
      <c r="L67" s="25" t="n"/>
      <c r="N67" s="25" t="n"/>
    </row>
    <row r="68">
      <c r="A68" s="5" t="n"/>
      <c r="B68" s="5" t="n"/>
      <c r="C68" s="5" t="n"/>
      <c r="E68" s="5" t="n"/>
      <c r="F68" s="5">
        <f>IF(E68="","",E68)</f>
        <v/>
      </c>
      <c r="H68" s="5" t="n"/>
      <c r="J68" s="5" t="n"/>
      <c r="L68" s="5" t="n"/>
      <c r="N68" s="5" t="n"/>
    </row>
    <row r="69">
      <c r="A69" s="25" t="n"/>
      <c r="B69" s="25" t="n"/>
      <c r="C69" s="25" t="n"/>
      <c r="E69" s="25" t="n"/>
      <c r="F69" s="25">
        <f>IF(E69="","",E69)</f>
        <v/>
      </c>
      <c r="H69" s="25" t="n"/>
      <c r="J69" s="25" t="n"/>
      <c r="L69" s="25" t="n"/>
      <c r="N69" s="25" t="n"/>
    </row>
    <row r="70">
      <c r="A70" s="5" t="n"/>
      <c r="B70" s="5" t="n"/>
      <c r="C70" s="5" t="n"/>
      <c r="E70" s="5" t="n"/>
      <c r="F70" s="5">
        <f>IF(E70="","",E70)</f>
        <v/>
      </c>
      <c r="H70" s="5" t="n"/>
      <c r="J70" s="5" t="n"/>
      <c r="L70" s="5" t="n"/>
      <c r="N70" s="5" t="n"/>
    </row>
    <row r="71">
      <c r="A71" s="25" t="n"/>
      <c r="B71" s="25" t="n"/>
      <c r="C71" s="25" t="n"/>
      <c r="E71" s="25" t="n"/>
      <c r="F71" s="25">
        <f>IF(E71="","",E71)</f>
        <v/>
      </c>
      <c r="H71" s="25" t="n"/>
      <c r="J71" s="25" t="n"/>
      <c r="L71" s="25" t="n"/>
      <c r="N71" s="25" t="n"/>
    </row>
    <row r="72">
      <c r="A72" s="5" t="n"/>
      <c r="B72" s="5" t="n"/>
      <c r="C72" s="5" t="n"/>
      <c r="E72" s="5" t="n"/>
      <c r="F72" s="5">
        <f>IF(E72="","",E72)</f>
        <v/>
      </c>
      <c r="H72" s="5" t="n"/>
      <c r="J72" s="5" t="n"/>
      <c r="L72" s="5" t="n"/>
      <c r="N72" s="5" t="n"/>
    </row>
    <row r="73">
      <c r="A73" s="25" t="n"/>
      <c r="B73" s="25" t="n"/>
      <c r="C73" s="25" t="n"/>
      <c r="E73" s="25" t="n"/>
      <c r="F73" s="25">
        <f>IF(E73="","",E73)</f>
        <v/>
      </c>
      <c r="H73" s="25" t="n"/>
      <c r="J73" s="25" t="n"/>
      <c r="L73" s="25" t="n"/>
      <c r="N73" s="25" t="n"/>
    </row>
    <row r="74">
      <c r="A74" s="5" t="n"/>
      <c r="B74" s="5" t="n"/>
      <c r="C74" s="5" t="n"/>
      <c r="E74" s="5" t="n"/>
      <c r="F74" s="5">
        <f>IF(E74="","",E74)</f>
        <v/>
      </c>
      <c r="H74" s="5" t="n"/>
      <c r="J74" s="5" t="n"/>
      <c r="L74" s="5" t="n"/>
      <c r="N74" s="5" t="n"/>
    </row>
    <row r="75">
      <c r="A75" s="25" t="n"/>
      <c r="B75" s="25" t="n"/>
      <c r="C75" s="25" t="n"/>
      <c r="E75" s="25" t="n"/>
      <c r="F75" s="25">
        <f>IF(E75="","",E75)</f>
        <v/>
      </c>
      <c r="H75" s="25" t="n"/>
      <c r="J75" s="25" t="n"/>
      <c r="L75" s="25" t="n"/>
      <c r="N75" s="25" t="n"/>
    </row>
    <row r="76">
      <c r="A76" s="5" t="n"/>
      <c r="B76" s="5" t="n"/>
      <c r="C76" s="5" t="n"/>
      <c r="E76" s="5" t="n"/>
      <c r="F76" s="5">
        <f>IF(E76="","",E76)</f>
        <v/>
      </c>
      <c r="H76" s="5" t="n"/>
      <c r="J76" s="5" t="n"/>
      <c r="L76" s="5" t="n"/>
      <c r="N76" s="5" t="n"/>
    </row>
    <row r="77">
      <c r="A77" s="25" t="n"/>
      <c r="B77" s="25" t="n"/>
      <c r="C77" s="25" t="n"/>
      <c r="E77" s="25" t="n"/>
      <c r="F77" s="25">
        <f>IF(E77="","",E77)</f>
        <v/>
      </c>
      <c r="H77" s="25" t="n"/>
      <c r="J77" s="25" t="n"/>
      <c r="L77" s="25" t="n"/>
      <c r="N77" s="25" t="n"/>
    </row>
    <row r="78">
      <c r="A78" s="5" t="n"/>
      <c r="B78" s="5" t="n"/>
      <c r="C78" s="5" t="n"/>
      <c r="E78" s="5" t="n"/>
      <c r="F78" s="5">
        <f>IF(E78="","",E78)</f>
        <v/>
      </c>
      <c r="H78" s="5" t="n"/>
      <c r="J78" s="5" t="n"/>
      <c r="L78" s="5" t="n"/>
      <c r="N78" s="5" t="n"/>
    </row>
    <row r="79">
      <c r="A79" s="25" t="n"/>
      <c r="B79" s="25" t="n"/>
      <c r="C79" s="25" t="n"/>
      <c r="E79" s="25" t="n"/>
      <c r="F79" s="25">
        <f>IF(E79="","",E79)</f>
        <v/>
      </c>
      <c r="H79" s="25" t="n"/>
      <c r="J79" s="25" t="n"/>
      <c r="L79" s="25" t="n"/>
      <c r="N79" s="25" t="n"/>
    </row>
    <row r="80">
      <c r="A80" s="5" t="n"/>
      <c r="B80" s="5" t="n"/>
      <c r="C80" s="5" t="n"/>
      <c r="E80" s="5" t="n"/>
      <c r="F80" s="5">
        <f>IF(E80="","",E80)</f>
        <v/>
      </c>
      <c r="H80" s="5" t="n"/>
      <c r="J80" s="5" t="n"/>
      <c r="L80" s="5" t="n"/>
      <c r="N80" s="5" t="n"/>
    </row>
    <row r="81">
      <c r="A81" s="25" t="n"/>
      <c r="B81" s="25" t="n"/>
      <c r="C81" s="25" t="n"/>
      <c r="E81" s="25" t="n"/>
      <c r="F81" s="25">
        <f>IF(E81="","",E81)</f>
        <v/>
      </c>
      <c r="H81" s="25" t="n"/>
      <c r="J81" s="25" t="n"/>
      <c r="L81" s="25" t="n"/>
      <c r="N81" s="25" t="n"/>
    </row>
    <row r="82">
      <c r="A82" s="5" t="n"/>
      <c r="B82" s="5" t="n"/>
      <c r="C82" s="5" t="n"/>
      <c r="E82" s="5" t="n"/>
      <c r="F82" s="5">
        <f>IF(E82="","",E82)</f>
        <v/>
      </c>
      <c r="H82" s="5" t="n"/>
      <c r="J82" s="5" t="n"/>
      <c r="L82" s="5" t="n"/>
      <c r="N82" s="5" t="n"/>
    </row>
    <row r="83">
      <c r="A83" s="25" t="n"/>
      <c r="B83" s="25" t="n"/>
      <c r="C83" s="25" t="n"/>
      <c r="E83" s="25" t="n"/>
      <c r="F83" s="25">
        <f>IF(E83="","",E83)</f>
        <v/>
      </c>
      <c r="H83" s="25" t="n"/>
      <c r="J83" s="25" t="n"/>
      <c r="L83" s="25" t="n"/>
      <c r="N83" s="25" t="n"/>
    </row>
    <row r="84">
      <c r="A84" s="5" t="n"/>
      <c r="B84" s="5" t="n"/>
      <c r="C84" s="5" t="n"/>
      <c r="E84" s="5" t="n"/>
      <c r="F84" s="5">
        <f>IF(E84="","",E84)</f>
        <v/>
      </c>
      <c r="H84" s="5" t="n"/>
      <c r="J84" s="5" t="n"/>
      <c r="L84" s="5" t="n"/>
      <c r="N84" s="5" t="n"/>
    </row>
    <row r="85">
      <c r="A85" s="25" t="n"/>
      <c r="B85" s="25" t="n"/>
      <c r="C85" s="25" t="n"/>
      <c r="E85" s="25" t="n"/>
      <c r="F85" s="25">
        <f>IF(E85="","",E85)</f>
        <v/>
      </c>
      <c r="H85" s="25" t="n"/>
      <c r="J85" s="25" t="n"/>
      <c r="L85" s="25" t="n"/>
      <c r="N85" s="25" t="n"/>
    </row>
    <row r="86">
      <c r="A86" s="5" t="n"/>
      <c r="B86" s="5" t="n"/>
      <c r="C86" s="5" t="n"/>
      <c r="E86" s="5" t="n"/>
      <c r="F86" s="5">
        <f>IF(E86="","",E86)</f>
        <v/>
      </c>
      <c r="H86" s="5" t="n"/>
      <c r="J86" s="5" t="n"/>
      <c r="L86" s="5" t="n"/>
      <c r="N86" s="5" t="n"/>
    </row>
    <row r="87">
      <c r="A87" s="25" t="n"/>
      <c r="B87" s="25" t="n"/>
      <c r="C87" s="25" t="n"/>
      <c r="E87" s="25" t="n"/>
      <c r="F87" s="25">
        <f>IF(E87="","",E87)</f>
        <v/>
      </c>
      <c r="H87" s="25" t="n"/>
      <c r="J87" s="25" t="n"/>
      <c r="L87" s="25" t="n"/>
      <c r="N87" s="25" t="n"/>
    </row>
    <row r="88">
      <c r="A88" s="5" t="n"/>
      <c r="B88" s="5" t="n"/>
      <c r="C88" s="5" t="n"/>
      <c r="E88" s="5" t="n"/>
      <c r="F88" s="5">
        <f>IF(E88="","",E88)</f>
        <v/>
      </c>
      <c r="H88" s="5" t="n"/>
      <c r="J88" s="5" t="n"/>
      <c r="L88" s="5" t="n"/>
      <c r="N88" s="5" t="n"/>
    </row>
    <row r="89">
      <c r="A89" s="25" t="n"/>
      <c r="B89" s="25" t="n"/>
      <c r="C89" s="25" t="n"/>
      <c r="E89" s="25" t="n"/>
      <c r="F89" s="25">
        <f>IF(E89="","",E89)</f>
        <v/>
      </c>
      <c r="H89" s="25" t="n"/>
      <c r="J89" s="25" t="n"/>
      <c r="L89" s="25" t="n"/>
      <c r="N89" s="25" t="n"/>
    </row>
    <row r="90">
      <c r="A90" s="5" t="n"/>
      <c r="B90" s="5" t="n"/>
      <c r="C90" s="5" t="n"/>
      <c r="E90" s="5" t="n"/>
      <c r="F90" s="5">
        <f>IF(E90="","",E90)</f>
        <v/>
      </c>
      <c r="H90" s="5" t="n"/>
      <c r="J90" s="5" t="n"/>
      <c r="L90" s="5" t="n"/>
      <c r="N90" s="5" t="n"/>
    </row>
    <row r="91">
      <c r="A91" s="25" t="n"/>
      <c r="B91" s="25" t="n"/>
      <c r="C91" s="25" t="n"/>
      <c r="E91" s="25" t="n"/>
      <c r="F91" s="25">
        <f>IF(E91="","",E91)</f>
        <v/>
      </c>
      <c r="H91" s="25" t="n"/>
      <c r="J91" s="25" t="n"/>
      <c r="L91" s="25" t="n"/>
      <c r="N91" s="25" t="n"/>
    </row>
    <row r="92">
      <c r="A92" s="5" t="n"/>
      <c r="B92" s="5" t="n"/>
      <c r="C92" s="5" t="n"/>
      <c r="E92" s="5" t="n"/>
      <c r="F92" s="5">
        <f>IF(E92="","",E92)</f>
        <v/>
      </c>
      <c r="H92" s="5" t="n"/>
      <c r="J92" s="5" t="n"/>
      <c r="L92" s="5" t="n"/>
      <c r="N92" s="5" t="n"/>
    </row>
    <row r="93">
      <c r="A93" s="25" t="n"/>
      <c r="B93" s="25" t="n"/>
      <c r="C93" s="25" t="n"/>
      <c r="E93" s="25" t="n"/>
      <c r="F93" s="25">
        <f>IF(E93="","",E93)</f>
        <v/>
      </c>
      <c r="H93" s="25" t="n"/>
      <c r="J93" s="25" t="n"/>
      <c r="L93" s="25" t="n"/>
      <c r="N93" s="25" t="n"/>
    </row>
    <row r="94">
      <c r="A94" s="5" t="n"/>
      <c r="B94" s="5" t="n"/>
      <c r="C94" s="5" t="n"/>
      <c r="E94" s="5" t="n"/>
      <c r="F94" s="5">
        <f>IF(E94="","",E94)</f>
        <v/>
      </c>
      <c r="H94" s="5" t="n"/>
      <c r="J94" s="5" t="n"/>
      <c r="L94" s="5" t="n"/>
      <c r="N94" s="5" t="n"/>
    </row>
    <row r="95">
      <c r="A95" s="25" t="n"/>
      <c r="B95" s="25" t="n"/>
      <c r="C95" s="25" t="n"/>
      <c r="E95" s="25" t="n"/>
      <c r="F95" s="25">
        <f>IF(E95="","",E95)</f>
        <v/>
      </c>
      <c r="H95" s="25" t="n"/>
      <c r="J95" s="25" t="n"/>
      <c r="L95" s="25" t="n"/>
      <c r="N95" s="25" t="n"/>
    </row>
    <row r="96">
      <c r="A96" s="5" t="n"/>
      <c r="B96" s="5" t="n"/>
      <c r="C96" s="5" t="n"/>
      <c r="E96" s="5" t="n"/>
      <c r="F96" s="5">
        <f>IF(E96="","",E96)</f>
        <v/>
      </c>
      <c r="H96" s="5" t="n"/>
      <c r="J96" s="5" t="n"/>
      <c r="L96" s="5" t="n"/>
      <c r="N96" s="5" t="n"/>
    </row>
    <row r="97">
      <c r="A97" s="25" t="n"/>
      <c r="B97" s="25" t="n"/>
      <c r="C97" s="25" t="n"/>
      <c r="E97" s="25" t="n"/>
      <c r="F97" s="25">
        <f>IF(E97="","",E97)</f>
        <v/>
      </c>
      <c r="H97" s="25" t="n"/>
      <c r="J97" s="25" t="n"/>
      <c r="L97" s="25" t="n"/>
      <c r="N97" s="25" t="n"/>
    </row>
    <row r="98">
      <c r="A98" s="5" t="n"/>
      <c r="B98" s="5" t="n"/>
      <c r="C98" s="5" t="n"/>
      <c r="E98" s="5" t="n"/>
      <c r="F98" s="5">
        <f>IF(E98="","",E98)</f>
        <v/>
      </c>
      <c r="H98" s="5" t="n"/>
      <c r="J98" s="5" t="n"/>
      <c r="L98" s="5" t="n"/>
      <c r="N98" s="5" t="n"/>
    </row>
    <row r="99">
      <c r="A99" s="25" t="n"/>
      <c r="B99" s="25" t="n"/>
      <c r="C99" s="25" t="n"/>
      <c r="E99" s="25" t="n"/>
      <c r="F99" s="25">
        <f>IF(E99="","",E99)</f>
        <v/>
      </c>
      <c r="H99" s="25" t="n"/>
      <c r="J99" s="25" t="n"/>
      <c r="L99" s="25" t="n"/>
      <c r="N99" s="25" t="n"/>
    </row>
    <row r="100">
      <c r="A100" s="5" t="n"/>
      <c r="B100" s="5" t="n"/>
      <c r="C100" s="5" t="n"/>
      <c r="E100" s="5" t="n"/>
      <c r="F100" s="5">
        <f>IF(E100="","",E100)</f>
        <v/>
      </c>
      <c r="H100" s="5" t="n"/>
      <c r="J100" s="5" t="n"/>
      <c r="L100" s="5" t="n"/>
      <c r="N100" s="5" t="n"/>
    </row>
    <row r="101">
      <c r="A101" s="25" t="n"/>
      <c r="B101" s="25" t="n"/>
      <c r="C101" s="25" t="n"/>
      <c r="E101" s="25" t="n"/>
      <c r="F101" s="25">
        <f>IF(E101="","",E101)</f>
        <v/>
      </c>
      <c r="H101" s="25" t="n"/>
      <c r="J101" s="25" t="n"/>
      <c r="L101" s="25" t="n"/>
      <c r="N101" s="25" t="n"/>
    </row>
    <row r="102">
      <c r="A102" s="5" t="n"/>
      <c r="B102" s="5" t="n"/>
      <c r="C102" s="5" t="n"/>
      <c r="E102" s="5" t="n"/>
      <c r="F102" s="5">
        <f>IF(E102="","",E102)</f>
        <v/>
      </c>
      <c r="H102" s="5" t="n"/>
      <c r="J102" s="5" t="n"/>
      <c r="L102" s="5" t="n"/>
      <c r="N102" s="5" t="n"/>
    </row>
    <row r="103">
      <c r="A103" s="25" t="n"/>
      <c r="B103" s="25" t="n"/>
      <c r="C103" s="25" t="n"/>
      <c r="E103" s="25" t="n"/>
      <c r="F103" s="25">
        <f>IF(E103="","",E103)</f>
        <v/>
      </c>
      <c r="H103" s="25" t="n"/>
      <c r="J103" s="25" t="n"/>
      <c r="L103" s="25" t="n"/>
      <c r="N103" s="25" t="n"/>
    </row>
    <row r="104">
      <c r="A104" s="5" t="n"/>
      <c r="B104" s="5" t="n"/>
      <c r="C104" s="5" t="n"/>
      <c r="E104" s="5" t="n"/>
      <c r="F104" s="5">
        <f>IF(E104="","",E104)</f>
        <v/>
      </c>
      <c r="H104" s="5" t="n"/>
      <c r="J104" s="5" t="n"/>
      <c r="L104" s="5" t="n"/>
      <c r="N104" s="5" t="n"/>
    </row>
    <row r="105">
      <c r="A105" s="25" t="n"/>
      <c r="B105" s="25" t="n"/>
      <c r="C105" s="25" t="n"/>
      <c r="E105" s="25" t="n"/>
      <c r="F105" s="25">
        <f>IF(E105="","",E105)</f>
        <v/>
      </c>
      <c r="H105" s="25" t="n"/>
      <c r="J105" s="25" t="n"/>
      <c r="L105" s="25" t="n"/>
      <c r="N105" s="25" t="n"/>
    </row>
    <row r="106">
      <c r="A106" s="5" t="n"/>
      <c r="B106" s="5" t="n"/>
      <c r="C106" s="5" t="n"/>
      <c r="E106" s="5" t="n"/>
      <c r="F106" s="5">
        <f>IF(E106="","",E106)</f>
        <v/>
      </c>
      <c r="H106" s="5" t="n"/>
      <c r="J106" s="5" t="n"/>
      <c r="L106" s="5" t="n"/>
      <c r="N106" s="5" t="n"/>
    </row>
    <row r="107">
      <c r="A107" s="25" t="n"/>
      <c r="B107" s="25" t="n"/>
      <c r="C107" s="25" t="n"/>
      <c r="E107" s="25" t="n"/>
      <c r="F107" s="25">
        <f>IF(E107="","",E107)</f>
        <v/>
      </c>
      <c r="H107" s="25" t="n"/>
      <c r="J107" s="25" t="n"/>
      <c r="L107" s="25" t="n"/>
      <c r="N107" s="25" t="n"/>
    </row>
    <row r="108">
      <c r="A108" s="5" t="n"/>
      <c r="B108" s="5" t="n"/>
      <c r="C108" s="5" t="n"/>
      <c r="E108" s="5" t="n"/>
      <c r="F108" s="5">
        <f>IF(E108="","",E108)</f>
        <v/>
      </c>
      <c r="H108" s="5" t="n"/>
      <c r="J108" s="5" t="n"/>
      <c r="L108" s="5" t="n"/>
      <c r="N108" s="5" t="n"/>
    </row>
    <row r="109">
      <c r="A109" s="25" t="n"/>
      <c r="B109" s="25" t="n"/>
      <c r="C109" s="25" t="n"/>
      <c r="E109" s="25" t="n"/>
      <c r="F109" s="25">
        <f>IF(E109="","",E109)</f>
        <v/>
      </c>
      <c r="H109" s="25" t="n"/>
      <c r="J109" s="25" t="n"/>
      <c r="L109" s="25" t="n"/>
      <c r="N109" s="25" t="n"/>
    </row>
  </sheetData>
  <dataValidations count="1">
    <dataValidation sqref="C10:C109" showDropDown="0" showInputMessage="0" showErrorMessage="1" allowBlank="0" errorTitle="Select a listed value" error="Choose a value from the drop-down list or leave the cell blank." type="list">
      <formula1>"Yes,No"</formula1>
    </dataValidation>
  </dataValidations>
  <pageMargins left="0.75" right="0.75" top="1" bottom="1" header="0.5" footer="0.5"/>
  <tableParts count="5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  <tablePart xmlns:r="http://schemas.openxmlformats.org/officeDocument/2006/relationships" r:id="rId5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zoomScale="90" workbookViewId="0">
      <selection activeCell="A1" sqref="A1"/>
    </sheetView>
  </sheetViews>
  <sheetFormatPr baseColWidth="8" defaultRowHeight="15"/>
  <cols>
    <col width="28" customWidth="1" min="1" max="1"/>
    <col width="95" customWidth="1" min="2" max="2"/>
  </cols>
  <sheetData>
    <row r="1">
      <c r="A1" s="28" t="inlineStr">
        <is>
          <t>Instructions</t>
        </is>
      </c>
    </row>
    <row r="3">
      <c r="A3" s="31" t="inlineStr">
        <is>
          <t>Workbook Purpose</t>
        </is>
      </c>
      <c r="B3" s="32" t="inlineStr">
        <is>
          <t>This workbook records scheduled session timing, actual arrival and departure times, missed minutes, and operational follow-up status.</t>
        </is>
      </c>
    </row>
    <row r="4">
      <c r="A4" s="31" t="inlineStr">
        <is>
          <t>Recommended Workflow</t>
        </is>
      </c>
      <c r="B4" s="32" t="inlineStr">
        <is>
          <t>Maintain participants and programs, add scheduled sessions, record timing observations, review alerts, and use the Dashboard filters.</t>
        </is>
      </c>
    </row>
    <row r="5">
      <c r="A5" s="31" t="inlineStr">
        <is>
          <t>Calculation Rules</t>
        </is>
      </c>
      <c r="B5" s="32" t="inlineStr">
        <is>
          <t>Late Minutes measures arrival after the scheduled start. Early Departure Minutes measures departure before the scheduled end. Total Minutes Missed is their sum.</t>
        </is>
      </c>
    </row>
    <row r="6">
      <c r="A6" s="31" t="inlineStr">
        <is>
          <t>Data Entry Guidance</t>
        </is>
      </c>
      <c r="B6" s="32" t="inlineStr">
        <is>
          <t>Use unique Event IDs and the provided drop-down lists. Leave unused rows blank and do not overwrite gray formula cells.</t>
        </is>
      </c>
    </row>
    <row r="7">
      <c r="A7" s="31" t="inlineStr">
        <is>
          <t>Review Alerts</t>
        </is>
      </c>
      <c r="B7" s="32" t="inlineStr">
        <is>
          <t>Alerts identify missing information, timing entries requiring review, and overdue follow-up.</t>
        </is>
      </c>
    </row>
    <row r="8">
      <c r="A8" s="31" t="inlineStr">
        <is>
          <t>Blank-Safe Behavior</t>
        </is>
      </c>
      <c r="B8" s="32" t="inlineStr">
        <is>
          <t>Unused prepared rows remain blank, and Dashboard metrics show zero when no records match.</t>
        </is>
      </c>
    </row>
    <row r="15">
      <c r="A15" s="31" t="inlineStr">
        <is>
          <t>Operational Use Notice</t>
        </is>
      </c>
      <c r="B15" s="33" t="inlineStr">
        <is>
          <t>This workbook is an operational tracking tool. It does not guarantee legal, regulatory, accreditation, or privacy compliance.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2026-09-07T16:16:39Z</dcterms:created>
  <dcterms:modified xmlns:dcterms="http://purl.org/dc/terms/" xmlns:xsi="http://www.w3.org/2001/XMLSchema-instance" xsi:type="dcterms:W3CDTF">2026-09-07T16:16:40+00:00Z</dcterms:modified>
</cp:coreProperties>
</file>